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shaga\Desktop\"/>
    </mc:Choice>
  </mc:AlternateContent>
  <xr:revisionPtr revIDLastSave="0" documentId="13_ncr:1_{09468CF7-3D82-4ED7-8BF8-3905FE94739C}" xr6:coauthVersionLast="47" xr6:coauthVersionMax="47" xr10:uidLastSave="{00000000-0000-0000-0000-000000000000}"/>
  <bookViews>
    <workbookView xWindow="-108" yWindow="-108" windowWidth="23256" windowHeight="13176" activeTab="3" xr2:uid="{A5F46431-4BB8-439E-BD90-CC3DAF020A18}"/>
  </bookViews>
  <sheets>
    <sheet name="attributes" sheetId="3" r:id="rId1"/>
    <sheet name="Excluded_attribute_Def" sheetId="10" r:id="rId2"/>
    <sheet name="raw_data" sheetId="1" r:id="rId3"/>
    <sheet name="OtherStudent_Attributes_att_Raw" sheetId="11" r:id="rId4"/>
    <sheet name="OAM" sheetId="4" r:id="rId5"/>
    <sheet name="OAM#2" sheetId="12" r:id="rId6"/>
    <sheet name="Sheet1" sheetId="30" r:id="rId7"/>
    <sheet name="OAM_ALL_ATT" sheetId="17" r:id="rId8"/>
    <sheet name="Ranked_data" sheetId="5" r:id="rId9"/>
    <sheet name="OtherStudent_Attributes_Rank" sheetId="13" r:id="rId10"/>
    <sheet name="Rank_All" sheetId="16" r:id="rId11"/>
    <sheet name="Rank_Excluded_attriubtes" sheetId="20" r:id="rId12"/>
    <sheet name="Model#1" sheetId="15" r:id="rId13"/>
    <sheet name="Model#2" sheetId="14" r:id="rId14"/>
    <sheet name="Model_All" sheetId="18" r:id="rId15"/>
    <sheet name="Model_All_ExcludedAtt" sheetId="19" r:id="rId16"/>
    <sheet name="Diligence" sheetId="22" r:id="rId17"/>
    <sheet name="Understanding" sheetId="23" r:id="rId18"/>
    <sheet name="OAM with a lot of wrong input" sheetId="24" r:id="rId19"/>
    <sheet name="ranking" sheetId="25" r:id="rId20"/>
    <sheet name="Model_(random high values)" sheetId="26" r:id="rId21"/>
    <sheet name="Model_(high values on a person)" sheetId="27" r:id="rId22"/>
    <sheet name="Model_(constantly increasing)" sheetId="28" r:id="rId23"/>
    <sheet name="Correlation" sheetId="29" r:id="rId2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4" i="22" l="1"/>
  <c r="E65" i="22"/>
  <c r="E66" i="22"/>
  <c r="E67" i="22"/>
  <c r="E68" i="22"/>
  <c r="E69" i="22"/>
  <c r="E70" i="22"/>
  <c r="E71" i="22"/>
  <c r="E72" i="22"/>
  <c r="E73" i="22"/>
  <c r="E74" i="22"/>
  <c r="E75" i="22"/>
  <c r="E76" i="22"/>
  <c r="E77" i="22"/>
  <c r="E78" i="22"/>
  <c r="E79" i="22"/>
  <c r="E80" i="22"/>
  <c r="E81" i="22"/>
  <c r="E82" i="22"/>
  <c r="E83" i="22"/>
  <c r="E84" i="22"/>
  <c r="E85" i="22"/>
  <c r="E86" i="22"/>
  <c r="E63" i="22"/>
  <c r="AB5" i="22"/>
  <c r="M34" i="22"/>
  <c r="M35" i="22"/>
  <c r="M36" i="22"/>
  <c r="M37" i="22"/>
  <c r="M38" i="22"/>
  <c r="M39" i="22"/>
  <c r="M40" i="22"/>
  <c r="M41" i="22"/>
  <c r="M42" i="22"/>
  <c r="M43" i="22"/>
  <c r="M44" i="22"/>
  <c r="M45" i="22"/>
  <c r="M46" i="22"/>
  <c r="M47" i="22"/>
  <c r="M48" i="22"/>
  <c r="M49" i="22"/>
  <c r="M50" i="22"/>
  <c r="M51" i="22"/>
  <c r="M52" i="22"/>
  <c r="M53" i="22"/>
  <c r="M54" i="22"/>
  <c r="M55" i="22"/>
  <c r="M56" i="22"/>
  <c r="M33" i="22"/>
  <c r="O64" i="22"/>
  <c r="O65" i="22"/>
  <c r="O66" i="22"/>
  <c r="O67" i="22"/>
  <c r="O68" i="22"/>
  <c r="O69" i="22"/>
  <c r="O70" i="22"/>
  <c r="O71" i="22"/>
  <c r="O72" i="22"/>
  <c r="O73" i="22"/>
  <c r="O74" i="22"/>
  <c r="O75" i="22"/>
  <c r="O76" i="22"/>
  <c r="O77" i="22"/>
  <c r="O78" i="22"/>
  <c r="O79" i="22"/>
  <c r="O80" i="22"/>
  <c r="O81" i="22"/>
  <c r="O82" i="22"/>
  <c r="O83" i="22"/>
  <c r="O84" i="22"/>
  <c r="O85" i="22"/>
  <c r="O86" i="22"/>
  <c r="O63" i="22"/>
  <c r="X19" i="29"/>
  <c r="X17" i="29"/>
  <c r="X13" i="29"/>
  <c r="X12" i="29"/>
  <c r="X11" i="29"/>
  <c r="X9" i="29"/>
  <c r="X8" i="29"/>
  <c r="X7" i="29"/>
  <c r="X6" i="29"/>
  <c r="X5" i="29"/>
  <c r="M8" i="29"/>
  <c r="M10" i="29"/>
  <c r="M12" i="29"/>
  <c r="M16" i="29"/>
  <c r="M18" i="29"/>
  <c r="M24" i="29"/>
  <c r="M26" i="29"/>
  <c r="M5" i="29" a="1"/>
  <c r="M5" i="29" s="1"/>
  <c r="A96" i="23"/>
  <c r="B96" i="23"/>
  <c r="C96" i="23"/>
  <c r="D96" i="23"/>
  <c r="E96" i="23"/>
  <c r="F96" i="23"/>
  <c r="G96" i="23"/>
  <c r="H96" i="23"/>
  <c r="A97" i="23"/>
  <c r="B97" i="23"/>
  <c r="C97" i="23"/>
  <c r="D97" i="23"/>
  <c r="E97" i="23"/>
  <c r="F97" i="23"/>
  <c r="G97" i="23"/>
  <c r="H97" i="23"/>
  <c r="A98" i="23"/>
  <c r="B98" i="23"/>
  <c r="C98" i="23"/>
  <c r="D98" i="23"/>
  <c r="E98" i="23"/>
  <c r="F98" i="23"/>
  <c r="G98" i="23"/>
  <c r="H98" i="23"/>
  <c r="A99" i="23"/>
  <c r="B99" i="23"/>
  <c r="C99" i="23"/>
  <c r="D99" i="23"/>
  <c r="E99" i="23"/>
  <c r="F99" i="23"/>
  <c r="G99" i="23"/>
  <c r="H99" i="23"/>
  <c r="A100" i="23"/>
  <c r="B100" i="23"/>
  <c r="C100" i="23"/>
  <c r="D100" i="23"/>
  <c r="E100" i="23"/>
  <c r="F100" i="23"/>
  <c r="G100" i="23"/>
  <c r="H100" i="23"/>
  <c r="A101" i="23"/>
  <c r="B101" i="23"/>
  <c r="C101" i="23"/>
  <c r="D101" i="23"/>
  <c r="E101" i="23"/>
  <c r="F101" i="23"/>
  <c r="G101" i="23"/>
  <c r="H101" i="23"/>
  <c r="A102" i="23"/>
  <c r="B102" i="23"/>
  <c r="C102" i="23"/>
  <c r="D102" i="23"/>
  <c r="E102" i="23"/>
  <c r="F102" i="23"/>
  <c r="G102" i="23"/>
  <c r="H102" i="23"/>
  <c r="A103" i="23"/>
  <c r="B103" i="23"/>
  <c r="C103" i="23"/>
  <c r="D103" i="23"/>
  <c r="E103" i="23"/>
  <c r="F103" i="23"/>
  <c r="G103" i="23"/>
  <c r="H103" i="23"/>
  <c r="A104" i="23"/>
  <c r="B104" i="23"/>
  <c r="C104" i="23"/>
  <c r="D104" i="23"/>
  <c r="E104" i="23"/>
  <c r="F104" i="23"/>
  <c r="G104" i="23"/>
  <c r="H104" i="23"/>
  <c r="A105" i="23"/>
  <c r="B105" i="23"/>
  <c r="C105" i="23"/>
  <c r="D105" i="23"/>
  <c r="E105" i="23"/>
  <c r="F105" i="23"/>
  <c r="G105" i="23"/>
  <c r="H105" i="23"/>
  <c r="A106" i="23"/>
  <c r="B106" i="23"/>
  <c r="C106" i="23"/>
  <c r="D106" i="23"/>
  <c r="E106" i="23"/>
  <c r="F106" i="23"/>
  <c r="G106" i="23"/>
  <c r="H106" i="23"/>
  <c r="A107" i="23"/>
  <c r="B107" i="23"/>
  <c r="C107" i="23"/>
  <c r="D107" i="23"/>
  <c r="E107" i="23"/>
  <c r="F107" i="23"/>
  <c r="G107" i="23"/>
  <c r="H107" i="23"/>
  <c r="A108" i="23"/>
  <c r="B108" i="23"/>
  <c r="C108" i="23"/>
  <c r="D108" i="23"/>
  <c r="E108" i="23"/>
  <c r="F108" i="23"/>
  <c r="G108" i="23"/>
  <c r="H108" i="23"/>
  <c r="A109" i="23"/>
  <c r="B109" i="23"/>
  <c r="C109" i="23"/>
  <c r="D109" i="23"/>
  <c r="E109" i="23"/>
  <c r="F109" i="23"/>
  <c r="G109" i="23"/>
  <c r="H109" i="23"/>
  <c r="A110" i="23"/>
  <c r="B110" i="23"/>
  <c r="C110" i="23"/>
  <c r="D110" i="23"/>
  <c r="E110" i="23"/>
  <c r="F110" i="23"/>
  <c r="G110" i="23"/>
  <c r="H110" i="23"/>
  <c r="A111" i="23"/>
  <c r="B111" i="23"/>
  <c r="C111" i="23"/>
  <c r="D111" i="23"/>
  <c r="E111" i="23"/>
  <c r="F111" i="23"/>
  <c r="G111" i="23"/>
  <c r="H111" i="23"/>
  <c r="A112" i="23"/>
  <c r="B112" i="23"/>
  <c r="C112" i="23"/>
  <c r="D112" i="23"/>
  <c r="E112" i="23"/>
  <c r="F112" i="23"/>
  <c r="G112" i="23"/>
  <c r="H112" i="23"/>
  <c r="A113" i="23"/>
  <c r="B113" i="23"/>
  <c r="C113" i="23"/>
  <c r="D113" i="23"/>
  <c r="E113" i="23"/>
  <c r="F113" i="23"/>
  <c r="G113" i="23"/>
  <c r="H113" i="23"/>
  <c r="A114" i="23"/>
  <c r="B114" i="23"/>
  <c r="C114" i="23"/>
  <c r="D114" i="23"/>
  <c r="E114" i="23"/>
  <c r="F114" i="23"/>
  <c r="G114" i="23"/>
  <c r="H114" i="23"/>
  <c r="A115" i="23"/>
  <c r="B115" i="23"/>
  <c r="C115" i="23"/>
  <c r="D115" i="23"/>
  <c r="E115" i="23"/>
  <c r="F115" i="23"/>
  <c r="G115" i="23"/>
  <c r="H115" i="23"/>
  <c r="A116" i="23"/>
  <c r="B116" i="23"/>
  <c r="C116" i="23"/>
  <c r="D116" i="23"/>
  <c r="E116" i="23"/>
  <c r="F116" i="23"/>
  <c r="G116" i="23"/>
  <c r="H116" i="23"/>
  <c r="A117" i="23"/>
  <c r="B117" i="23"/>
  <c r="C117" i="23"/>
  <c r="D117" i="23"/>
  <c r="E117" i="23"/>
  <c r="F117" i="23"/>
  <c r="G117" i="23"/>
  <c r="H117" i="23"/>
  <c r="A118" i="23"/>
  <c r="B118" i="23"/>
  <c r="C118" i="23"/>
  <c r="D118" i="23"/>
  <c r="E118" i="23"/>
  <c r="F118" i="23"/>
  <c r="G118" i="23"/>
  <c r="H118" i="23"/>
  <c r="A119" i="23"/>
  <c r="B119" i="23"/>
  <c r="C119" i="23"/>
  <c r="D119" i="23"/>
  <c r="E119" i="23"/>
  <c r="F119" i="23"/>
  <c r="G119" i="23"/>
  <c r="H119" i="23"/>
  <c r="A120" i="23"/>
  <c r="B120" i="23"/>
  <c r="C120" i="23"/>
  <c r="D120" i="23"/>
  <c r="E120" i="23"/>
  <c r="F120" i="23"/>
  <c r="G120" i="23"/>
  <c r="H120" i="23"/>
  <c r="A65" i="23"/>
  <c r="B65" i="23"/>
  <c r="C65" i="23"/>
  <c r="D65" i="23"/>
  <c r="E65" i="23"/>
  <c r="F65" i="23"/>
  <c r="G65" i="23"/>
  <c r="H65" i="23"/>
  <c r="A66" i="23"/>
  <c r="B66" i="23"/>
  <c r="C66" i="23"/>
  <c r="D66" i="23"/>
  <c r="E66" i="23"/>
  <c r="F66" i="23"/>
  <c r="G66" i="23"/>
  <c r="H66" i="23"/>
  <c r="A67" i="23"/>
  <c r="B67" i="23"/>
  <c r="C67" i="23"/>
  <c r="D67" i="23"/>
  <c r="E67" i="23"/>
  <c r="F67" i="23"/>
  <c r="G67" i="23"/>
  <c r="H67" i="23"/>
  <c r="A68" i="23"/>
  <c r="B68" i="23"/>
  <c r="C68" i="23"/>
  <c r="D68" i="23"/>
  <c r="E68" i="23"/>
  <c r="F68" i="23"/>
  <c r="G68" i="23"/>
  <c r="H68" i="23"/>
  <c r="A69" i="23"/>
  <c r="B69" i="23"/>
  <c r="C69" i="23"/>
  <c r="D69" i="23"/>
  <c r="E69" i="23"/>
  <c r="F69" i="23"/>
  <c r="G69" i="23"/>
  <c r="H69" i="23"/>
  <c r="A70" i="23"/>
  <c r="B70" i="23"/>
  <c r="C70" i="23"/>
  <c r="D70" i="23"/>
  <c r="E70" i="23"/>
  <c r="F70" i="23"/>
  <c r="G70" i="23"/>
  <c r="H70" i="23"/>
  <c r="A71" i="23"/>
  <c r="B71" i="23"/>
  <c r="C71" i="23"/>
  <c r="D71" i="23"/>
  <c r="E71" i="23"/>
  <c r="F71" i="23"/>
  <c r="G71" i="23"/>
  <c r="H71" i="23"/>
  <c r="A72" i="23"/>
  <c r="B72" i="23"/>
  <c r="C72" i="23"/>
  <c r="D72" i="23"/>
  <c r="E72" i="23"/>
  <c r="F72" i="23"/>
  <c r="G72" i="23"/>
  <c r="H72" i="23"/>
  <c r="A73" i="23"/>
  <c r="B73" i="23"/>
  <c r="C73" i="23"/>
  <c r="D73" i="23"/>
  <c r="E73" i="23"/>
  <c r="F73" i="23"/>
  <c r="G73" i="23"/>
  <c r="H73" i="23"/>
  <c r="A74" i="23"/>
  <c r="B74" i="23"/>
  <c r="C74" i="23"/>
  <c r="D74" i="23"/>
  <c r="E74" i="23"/>
  <c r="F74" i="23"/>
  <c r="G74" i="23"/>
  <c r="H74" i="23"/>
  <c r="A75" i="23"/>
  <c r="B75" i="23"/>
  <c r="C75" i="23"/>
  <c r="D75" i="23"/>
  <c r="E75" i="23"/>
  <c r="F75" i="23"/>
  <c r="G75" i="23"/>
  <c r="H75" i="23"/>
  <c r="A76" i="23"/>
  <c r="B76" i="23"/>
  <c r="C76" i="23"/>
  <c r="D76" i="23"/>
  <c r="E76" i="23"/>
  <c r="F76" i="23"/>
  <c r="G76" i="23"/>
  <c r="H76" i="23"/>
  <c r="A77" i="23"/>
  <c r="B77" i="23"/>
  <c r="C77" i="23"/>
  <c r="D77" i="23"/>
  <c r="E77" i="23"/>
  <c r="F77" i="23"/>
  <c r="G77" i="23"/>
  <c r="H77" i="23"/>
  <c r="A78" i="23"/>
  <c r="B78" i="23"/>
  <c r="C78" i="23"/>
  <c r="D78" i="23"/>
  <c r="E78" i="23"/>
  <c r="F78" i="23"/>
  <c r="G78" i="23"/>
  <c r="H78" i="23"/>
  <c r="A79" i="23"/>
  <c r="B79" i="23"/>
  <c r="C79" i="23"/>
  <c r="D79" i="23"/>
  <c r="E79" i="23"/>
  <c r="F79" i="23"/>
  <c r="G79" i="23"/>
  <c r="H79" i="23"/>
  <c r="A80" i="23"/>
  <c r="B80" i="23"/>
  <c r="C80" i="23"/>
  <c r="D80" i="23"/>
  <c r="E80" i="23"/>
  <c r="F80" i="23"/>
  <c r="G80" i="23"/>
  <c r="H80" i="23"/>
  <c r="A81" i="23"/>
  <c r="B81" i="23"/>
  <c r="C81" i="23"/>
  <c r="D81" i="23"/>
  <c r="E81" i="23"/>
  <c r="F81" i="23"/>
  <c r="G81" i="23"/>
  <c r="H81" i="23"/>
  <c r="A82" i="23"/>
  <c r="B82" i="23"/>
  <c r="C82" i="23"/>
  <c r="D82" i="23"/>
  <c r="E82" i="23"/>
  <c r="F82" i="23"/>
  <c r="G82" i="23"/>
  <c r="H82" i="23"/>
  <c r="A83" i="23"/>
  <c r="B83" i="23"/>
  <c r="C83" i="23"/>
  <c r="D83" i="23"/>
  <c r="E83" i="23"/>
  <c r="F83" i="23"/>
  <c r="G83" i="23"/>
  <c r="H83" i="23"/>
  <c r="A84" i="23"/>
  <c r="B84" i="23"/>
  <c r="C84" i="23"/>
  <c r="D84" i="23"/>
  <c r="E84" i="23"/>
  <c r="F84" i="23"/>
  <c r="G84" i="23"/>
  <c r="H84" i="23"/>
  <c r="A85" i="23"/>
  <c r="B85" i="23"/>
  <c r="C85" i="23"/>
  <c r="D85" i="23"/>
  <c r="E85" i="23"/>
  <c r="F85" i="23"/>
  <c r="G85" i="23"/>
  <c r="H85" i="23"/>
  <c r="A86" i="23"/>
  <c r="B86" i="23"/>
  <c r="C86" i="23"/>
  <c r="D86" i="23"/>
  <c r="E86" i="23"/>
  <c r="F86" i="23"/>
  <c r="G86" i="23"/>
  <c r="H86" i="23"/>
  <c r="A87" i="23"/>
  <c r="B87" i="23"/>
  <c r="C87" i="23"/>
  <c r="D87" i="23"/>
  <c r="E87" i="23"/>
  <c r="F87" i="23"/>
  <c r="G87" i="23"/>
  <c r="H87" i="23"/>
  <c r="A88" i="23"/>
  <c r="B88" i="23"/>
  <c r="C88" i="23"/>
  <c r="D88" i="23"/>
  <c r="E88" i="23"/>
  <c r="F88" i="23"/>
  <c r="G88" i="23"/>
  <c r="H88" i="23"/>
  <c r="A89" i="23"/>
  <c r="B89" i="23"/>
  <c r="C89" i="23"/>
  <c r="D89" i="23"/>
  <c r="E89" i="23"/>
  <c r="F89" i="23"/>
  <c r="G89" i="23"/>
  <c r="H89" i="23"/>
  <c r="L62" i="22"/>
  <c r="M62" i="22"/>
  <c r="N62" i="22"/>
  <c r="O62" i="22"/>
  <c r="P62" i="22"/>
  <c r="Q62" i="22"/>
  <c r="R62" i="22"/>
  <c r="S62" i="22"/>
  <c r="L63" i="22"/>
  <c r="M63" i="22"/>
  <c r="N63" i="22"/>
  <c r="P63" i="22"/>
  <c r="Q63" i="22"/>
  <c r="R63" i="22"/>
  <c r="L64" i="22"/>
  <c r="M64" i="22"/>
  <c r="N64" i="22"/>
  <c r="P64" i="22"/>
  <c r="Q64" i="22"/>
  <c r="R64" i="22"/>
  <c r="L65" i="22"/>
  <c r="M65" i="22"/>
  <c r="N65" i="22"/>
  <c r="P65" i="22"/>
  <c r="Q65" i="22"/>
  <c r="R65" i="22"/>
  <c r="L66" i="22"/>
  <c r="M66" i="22"/>
  <c r="N66" i="22"/>
  <c r="P66" i="22"/>
  <c r="Q66" i="22"/>
  <c r="R66" i="22"/>
  <c r="L67" i="22"/>
  <c r="M67" i="22"/>
  <c r="N67" i="22"/>
  <c r="P67" i="22"/>
  <c r="Q67" i="22"/>
  <c r="R67" i="22"/>
  <c r="L68" i="22"/>
  <c r="M68" i="22"/>
  <c r="N68" i="22"/>
  <c r="P68" i="22"/>
  <c r="Q68" i="22"/>
  <c r="R68" i="22"/>
  <c r="L69" i="22"/>
  <c r="M69" i="22"/>
  <c r="N69" i="22"/>
  <c r="P69" i="22"/>
  <c r="Q69" i="22"/>
  <c r="R69" i="22"/>
  <c r="L70" i="22"/>
  <c r="M70" i="22"/>
  <c r="N70" i="22"/>
  <c r="P70" i="22"/>
  <c r="Q70" i="22"/>
  <c r="R70" i="22"/>
  <c r="L71" i="22"/>
  <c r="M71" i="22"/>
  <c r="N71" i="22"/>
  <c r="P71" i="22"/>
  <c r="Q71" i="22"/>
  <c r="R71" i="22"/>
  <c r="L72" i="22"/>
  <c r="M72" i="22"/>
  <c r="N72" i="22"/>
  <c r="P72" i="22"/>
  <c r="Q72" i="22"/>
  <c r="R72" i="22"/>
  <c r="L73" i="22"/>
  <c r="M73" i="22"/>
  <c r="N73" i="22"/>
  <c r="P73" i="22"/>
  <c r="Q73" i="22"/>
  <c r="R73" i="22"/>
  <c r="L74" i="22"/>
  <c r="M74" i="22"/>
  <c r="N74" i="22"/>
  <c r="P74" i="22"/>
  <c r="Q74" i="22"/>
  <c r="R74" i="22"/>
  <c r="L75" i="22"/>
  <c r="M75" i="22"/>
  <c r="N75" i="22"/>
  <c r="P75" i="22"/>
  <c r="Q75" i="22"/>
  <c r="R75" i="22"/>
  <c r="L76" i="22"/>
  <c r="M76" i="22"/>
  <c r="N76" i="22"/>
  <c r="P76" i="22"/>
  <c r="Q76" i="22"/>
  <c r="R76" i="22"/>
  <c r="L77" i="22"/>
  <c r="M77" i="22"/>
  <c r="N77" i="22"/>
  <c r="P77" i="22"/>
  <c r="Q77" i="22"/>
  <c r="R77" i="22"/>
  <c r="L78" i="22"/>
  <c r="M78" i="22"/>
  <c r="N78" i="22"/>
  <c r="P78" i="22"/>
  <c r="Q78" i="22"/>
  <c r="R78" i="22"/>
  <c r="L79" i="22"/>
  <c r="M79" i="22"/>
  <c r="N79" i="22"/>
  <c r="P79" i="22"/>
  <c r="Q79" i="22"/>
  <c r="R79" i="22"/>
  <c r="L80" i="22"/>
  <c r="M80" i="22"/>
  <c r="N80" i="22"/>
  <c r="P80" i="22"/>
  <c r="Q80" i="22"/>
  <c r="R80" i="22"/>
  <c r="L81" i="22"/>
  <c r="M81" i="22"/>
  <c r="N81" i="22"/>
  <c r="P81" i="22"/>
  <c r="Q81" i="22"/>
  <c r="R81" i="22"/>
  <c r="L82" i="22"/>
  <c r="M82" i="22"/>
  <c r="N82" i="22"/>
  <c r="P82" i="22"/>
  <c r="Q82" i="22"/>
  <c r="R82" i="22"/>
  <c r="L83" i="22"/>
  <c r="M83" i="22"/>
  <c r="N83" i="22"/>
  <c r="P83" i="22"/>
  <c r="Q83" i="22"/>
  <c r="R83" i="22"/>
  <c r="L84" i="22"/>
  <c r="M84" i="22"/>
  <c r="N84" i="22"/>
  <c r="P84" i="22"/>
  <c r="Q84" i="22"/>
  <c r="R84" i="22"/>
  <c r="L85" i="22"/>
  <c r="M85" i="22"/>
  <c r="N85" i="22"/>
  <c r="P85" i="22"/>
  <c r="Q85" i="22"/>
  <c r="R85" i="22"/>
  <c r="L86" i="22"/>
  <c r="M86" i="22"/>
  <c r="N86" i="22"/>
  <c r="P86" i="22"/>
  <c r="Q86" i="22"/>
  <c r="R86" i="22"/>
  <c r="C63" i="22"/>
  <c r="D63" i="22"/>
  <c r="F63" i="22"/>
  <c r="G63" i="22"/>
  <c r="H63" i="22"/>
  <c r="I63" i="22"/>
  <c r="C64" i="22"/>
  <c r="D64" i="22"/>
  <c r="F64" i="22"/>
  <c r="G64" i="22"/>
  <c r="H64" i="22"/>
  <c r="I64" i="22"/>
  <c r="C65" i="22"/>
  <c r="D65" i="22"/>
  <c r="F65" i="22"/>
  <c r="G65" i="22"/>
  <c r="H65" i="22"/>
  <c r="I65" i="22"/>
  <c r="C66" i="22"/>
  <c r="D66" i="22"/>
  <c r="F66" i="22"/>
  <c r="G66" i="22"/>
  <c r="H66" i="22"/>
  <c r="I66" i="22"/>
  <c r="C67" i="22"/>
  <c r="D67" i="22"/>
  <c r="F67" i="22"/>
  <c r="G67" i="22"/>
  <c r="H67" i="22"/>
  <c r="I67" i="22"/>
  <c r="C68" i="22"/>
  <c r="D68" i="22"/>
  <c r="F68" i="22"/>
  <c r="G68" i="22"/>
  <c r="H68" i="22"/>
  <c r="I68" i="22"/>
  <c r="C69" i="22"/>
  <c r="D69" i="22"/>
  <c r="F69" i="22"/>
  <c r="G69" i="22"/>
  <c r="H69" i="22"/>
  <c r="I69" i="22"/>
  <c r="C70" i="22"/>
  <c r="D70" i="22"/>
  <c r="F70" i="22"/>
  <c r="G70" i="22"/>
  <c r="H70" i="22"/>
  <c r="I70" i="22"/>
  <c r="C71" i="22"/>
  <c r="D71" i="22"/>
  <c r="F71" i="22"/>
  <c r="G71" i="22"/>
  <c r="H71" i="22"/>
  <c r="I71" i="22"/>
  <c r="C72" i="22"/>
  <c r="D72" i="22"/>
  <c r="F72" i="22"/>
  <c r="G72" i="22"/>
  <c r="H72" i="22"/>
  <c r="I72" i="22"/>
  <c r="C73" i="22"/>
  <c r="D73" i="22"/>
  <c r="F73" i="22"/>
  <c r="G73" i="22"/>
  <c r="H73" i="22"/>
  <c r="I73" i="22"/>
  <c r="C74" i="22"/>
  <c r="D74" i="22"/>
  <c r="F74" i="22"/>
  <c r="G74" i="22"/>
  <c r="H74" i="22"/>
  <c r="I74" i="22"/>
  <c r="C75" i="22"/>
  <c r="D75" i="22"/>
  <c r="F75" i="22"/>
  <c r="G75" i="22"/>
  <c r="H75" i="22"/>
  <c r="I75" i="22"/>
  <c r="C76" i="22"/>
  <c r="D76" i="22"/>
  <c r="F76" i="22"/>
  <c r="G76" i="22"/>
  <c r="H76" i="22"/>
  <c r="I76" i="22"/>
  <c r="C77" i="22"/>
  <c r="D77" i="22"/>
  <c r="F77" i="22"/>
  <c r="G77" i="22"/>
  <c r="H77" i="22"/>
  <c r="I77" i="22"/>
  <c r="F20" i="29" s="1"/>
  <c r="P20" i="29" s="1"/>
  <c r="C78" i="22"/>
  <c r="D78" i="22"/>
  <c r="F78" i="22"/>
  <c r="G78" i="22"/>
  <c r="H78" i="22"/>
  <c r="I78" i="22"/>
  <c r="C79" i="22"/>
  <c r="D79" i="22"/>
  <c r="F79" i="22"/>
  <c r="G79" i="22"/>
  <c r="H79" i="22"/>
  <c r="I79" i="22"/>
  <c r="C80" i="22"/>
  <c r="D80" i="22"/>
  <c r="F80" i="22"/>
  <c r="G80" i="22"/>
  <c r="H80" i="22"/>
  <c r="I80" i="22"/>
  <c r="C81" i="22"/>
  <c r="D81" i="22"/>
  <c r="F81" i="22"/>
  <c r="G81" i="22"/>
  <c r="H81" i="22"/>
  <c r="I81" i="22"/>
  <c r="C82" i="22"/>
  <c r="D82" i="22"/>
  <c r="F82" i="22"/>
  <c r="G82" i="22"/>
  <c r="H82" i="22"/>
  <c r="I82" i="22"/>
  <c r="C83" i="22"/>
  <c r="D83" i="22"/>
  <c r="F83" i="22"/>
  <c r="G83" i="22"/>
  <c r="H83" i="22"/>
  <c r="I83" i="22"/>
  <c r="C84" i="22"/>
  <c r="D84" i="22"/>
  <c r="F84" i="22"/>
  <c r="G84" i="22"/>
  <c r="H84" i="22"/>
  <c r="I84" i="22"/>
  <c r="C85" i="22"/>
  <c r="D85" i="22"/>
  <c r="F85" i="22"/>
  <c r="G85" i="22"/>
  <c r="H85" i="22"/>
  <c r="I85" i="22"/>
  <c r="F28" i="29" s="1"/>
  <c r="P28" i="29" s="1"/>
  <c r="C86" i="22"/>
  <c r="D86" i="22"/>
  <c r="F86" i="22"/>
  <c r="G86" i="22"/>
  <c r="H86" i="22"/>
  <c r="I86" i="22"/>
  <c r="F29" i="29" s="1"/>
  <c r="F27" i="29"/>
  <c r="F26" i="29"/>
  <c r="P26" i="29" s="1"/>
  <c r="F24" i="29"/>
  <c r="P24" i="29" s="1"/>
  <c r="F19" i="29"/>
  <c r="P19" i="29" s="1"/>
  <c r="F18" i="29"/>
  <c r="P18" i="29" s="1"/>
  <c r="F16" i="29"/>
  <c r="P16" i="29" s="1"/>
  <c r="F14" i="29"/>
  <c r="F13" i="29"/>
  <c r="F11" i="29"/>
  <c r="F10" i="29"/>
  <c r="P10" i="29" s="1"/>
  <c r="F9" i="29"/>
  <c r="P9" i="29" s="1"/>
  <c r="F8" i="29"/>
  <c r="P23" i="29" s="1"/>
  <c r="F7" i="29"/>
  <c r="AA9" i="20"/>
  <c r="AB9" i="20"/>
  <c r="AC9" i="20"/>
  <c r="AD9" i="20"/>
  <c r="AE9" i="20"/>
  <c r="AF9" i="20"/>
  <c r="AG9" i="20"/>
  <c r="AH9" i="20"/>
  <c r="AA10" i="20"/>
  <c r="AB10" i="20"/>
  <c r="AC10" i="20"/>
  <c r="AD10" i="20"/>
  <c r="AE10" i="20"/>
  <c r="AF10" i="20"/>
  <c r="AG10" i="20"/>
  <c r="AH10" i="20"/>
  <c r="AA11" i="20"/>
  <c r="AB11" i="20"/>
  <c r="AC11" i="20"/>
  <c r="AD11" i="20"/>
  <c r="AE11" i="20"/>
  <c r="AF11" i="20"/>
  <c r="AG11" i="20"/>
  <c r="AH11" i="20"/>
  <c r="AA12" i="20"/>
  <c r="AB12" i="20"/>
  <c r="AC12" i="20"/>
  <c r="AD12" i="20"/>
  <c r="AE12" i="20"/>
  <c r="AF12" i="20"/>
  <c r="AG12" i="20"/>
  <c r="AH12" i="20"/>
  <c r="AA13" i="20"/>
  <c r="AB13" i="20"/>
  <c r="AC13" i="20"/>
  <c r="AD13" i="20"/>
  <c r="AE13" i="20"/>
  <c r="AF13" i="20"/>
  <c r="AG13" i="20"/>
  <c r="AH13" i="20"/>
  <c r="AA14" i="20"/>
  <c r="AB14" i="20"/>
  <c r="AC14" i="20"/>
  <c r="AD14" i="20"/>
  <c r="AE14" i="20"/>
  <c r="AF14" i="20"/>
  <c r="AG14" i="20"/>
  <c r="AH14" i="20"/>
  <c r="AA15" i="20"/>
  <c r="AB15" i="20"/>
  <c r="AC15" i="20"/>
  <c r="AD15" i="20"/>
  <c r="AE15" i="20"/>
  <c r="AF15" i="20"/>
  <c r="AG15" i="20"/>
  <c r="AH15" i="20"/>
  <c r="AA16" i="20"/>
  <c r="AB16" i="20"/>
  <c r="AC16" i="20"/>
  <c r="AD16" i="20"/>
  <c r="AE16" i="20"/>
  <c r="AF16" i="20"/>
  <c r="AG16" i="20"/>
  <c r="AH16" i="20"/>
  <c r="AA17" i="20"/>
  <c r="AB17" i="20"/>
  <c r="AC17" i="20"/>
  <c r="AD17" i="20"/>
  <c r="AE17" i="20"/>
  <c r="AF17" i="20"/>
  <c r="AG17" i="20"/>
  <c r="AH17" i="20"/>
  <c r="AA18" i="20"/>
  <c r="AB18" i="20"/>
  <c r="AC18" i="20"/>
  <c r="AD18" i="20"/>
  <c r="AE18" i="20"/>
  <c r="AF18" i="20"/>
  <c r="AG18" i="20"/>
  <c r="AH18" i="20"/>
  <c r="AA19" i="20"/>
  <c r="AB19" i="20"/>
  <c r="AC19" i="20"/>
  <c r="AD19" i="20"/>
  <c r="AE19" i="20"/>
  <c r="AF19" i="20"/>
  <c r="AG19" i="20"/>
  <c r="AH19" i="20"/>
  <c r="AA20" i="20"/>
  <c r="AB20" i="20"/>
  <c r="AC20" i="20"/>
  <c r="AD20" i="20"/>
  <c r="AE20" i="20"/>
  <c r="AF20" i="20"/>
  <c r="AG20" i="20"/>
  <c r="AH20" i="20"/>
  <c r="AA21" i="20"/>
  <c r="AB21" i="20"/>
  <c r="AC21" i="20"/>
  <c r="AD21" i="20"/>
  <c r="AE21" i="20"/>
  <c r="AF21" i="20"/>
  <c r="AG21" i="20"/>
  <c r="AH21" i="20"/>
  <c r="AA22" i="20"/>
  <c r="AB22" i="20"/>
  <c r="AC22" i="20"/>
  <c r="AD22" i="20"/>
  <c r="AE22" i="20"/>
  <c r="AF22" i="20"/>
  <c r="AG22" i="20"/>
  <c r="AH22" i="20"/>
  <c r="AA23" i="20"/>
  <c r="AB23" i="20"/>
  <c r="AC23" i="20"/>
  <c r="AD23" i="20"/>
  <c r="AE23" i="20"/>
  <c r="AF23" i="20"/>
  <c r="AG23" i="20"/>
  <c r="AH23" i="20"/>
  <c r="AA24" i="20"/>
  <c r="AB24" i="20"/>
  <c r="AC24" i="20"/>
  <c r="AD24" i="20"/>
  <c r="AE24" i="20"/>
  <c r="AF24" i="20"/>
  <c r="AG24" i="20"/>
  <c r="AH24" i="20"/>
  <c r="AA25" i="20"/>
  <c r="AB25" i="20"/>
  <c r="AC25" i="20"/>
  <c r="AD25" i="20"/>
  <c r="AE25" i="20"/>
  <c r="AF25" i="20"/>
  <c r="AG25" i="20"/>
  <c r="AH25" i="20"/>
  <c r="AA26" i="20"/>
  <c r="AB26" i="20"/>
  <c r="AC26" i="20"/>
  <c r="AD26" i="20"/>
  <c r="AE26" i="20"/>
  <c r="AF26" i="20"/>
  <c r="AG26" i="20"/>
  <c r="AH26" i="20"/>
  <c r="AA27" i="20"/>
  <c r="AB27" i="20"/>
  <c r="AC27" i="20"/>
  <c r="AD27" i="20"/>
  <c r="AE27" i="20"/>
  <c r="AF27" i="20"/>
  <c r="AG27" i="20"/>
  <c r="AH27" i="20"/>
  <c r="AA28" i="20"/>
  <c r="AB28" i="20"/>
  <c r="AC28" i="20"/>
  <c r="AD28" i="20"/>
  <c r="AE28" i="20"/>
  <c r="AF28" i="20"/>
  <c r="AG28" i="20"/>
  <c r="AH28" i="20"/>
  <c r="AA29" i="20"/>
  <c r="AB29" i="20"/>
  <c r="AC29" i="20"/>
  <c r="AD29" i="20"/>
  <c r="AE29" i="20"/>
  <c r="AF29" i="20"/>
  <c r="AG29" i="20"/>
  <c r="AH29" i="20"/>
  <c r="AA30" i="20"/>
  <c r="AB30" i="20"/>
  <c r="AC30" i="20"/>
  <c r="AD30" i="20"/>
  <c r="AE30" i="20"/>
  <c r="AF30" i="20"/>
  <c r="AG30" i="20"/>
  <c r="AH30" i="20"/>
  <c r="AA31" i="20"/>
  <c r="AB31" i="20"/>
  <c r="AC31" i="20"/>
  <c r="AD31" i="20"/>
  <c r="AE31" i="20"/>
  <c r="AF31" i="20"/>
  <c r="AG31" i="20"/>
  <c r="AH31" i="20"/>
  <c r="AA32" i="20"/>
  <c r="AB32" i="20"/>
  <c r="AC32" i="20"/>
  <c r="AD32" i="20"/>
  <c r="AE32" i="20"/>
  <c r="AF32" i="20"/>
  <c r="AG32" i="20"/>
  <c r="AH32" i="20"/>
  <c r="J7" i="29"/>
  <c r="T8" i="29" s="1"/>
  <c r="J8" i="29"/>
  <c r="J9" i="29"/>
  <c r="J10" i="29"/>
  <c r="J11" i="29"/>
  <c r="T11" i="29" s="1"/>
  <c r="J12" i="29"/>
  <c r="T12" i="29" s="1"/>
  <c r="J13" i="29"/>
  <c r="T13" i="29" s="1"/>
  <c r="J14" i="29"/>
  <c r="J15" i="29"/>
  <c r="T15" i="29" s="1"/>
  <c r="J16" i="29"/>
  <c r="J17" i="29"/>
  <c r="J18" i="29"/>
  <c r="J19" i="29"/>
  <c r="T19" i="29" s="1"/>
  <c r="J20" i="29"/>
  <c r="T20" i="29" s="1"/>
  <c r="J21" i="29"/>
  <c r="T21" i="29" s="1"/>
  <c r="J22" i="29"/>
  <c r="J23" i="29"/>
  <c r="T23" i="29" s="1"/>
  <c r="J24" i="29"/>
  <c r="J25" i="29"/>
  <c r="J26" i="29"/>
  <c r="J27" i="29"/>
  <c r="T27" i="29" s="1"/>
  <c r="J28" i="29"/>
  <c r="T28" i="29" s="1"/>
  <c r="J29" i="29"/>
  <c r="T29" i="29" s="1"/>
  <c r="J6" i="29"/>
  <c r="T6" i="29" s="1"/>
  <c r="I7" i="29"/>
  <c r="S7" i="29" s="1"/>
  <c r="I8" i="29"/>
  <c r="S8" i="29" s="1"/>
  <c r="I9" i="29"/>
  <c r="S9" i="29" s="1"/>
  <c r="I10" i="29"/>
  <c r="S10" i="29" s="1"/>
  <c r="I11" i="29"/>
  <c r="S11" i="29" s="1"/>
  <c r="I12" i="29"/>
  <c r="S12" i="29" s="1"/>
  <c r="I13" i="29"/>
  <c r="S13" i="29" s="1"/>
  <c r="I14" i="29"/>
  <c r="S14" i="29" s="1"/>
  <c r="I15" i="29"/>
  <c r="S15" i="29" s="1"/>
  <c r="I16" i="29"/>
  <c r="S16" i="29" s="1"/>
  <c r="I17" i="29"/>
  <c r="S17" i="29" s="1"/>
  <c r="I18" i="29"/>
  <c r="S18" i="29" s="1"/>
  <c r="I19" i="29"/>
  <c r="S19" i="29" s="1"/>
  <c r="I20" i="29"/>
  <c r="S20" i="29" s="1"/>
  <c r="I21" i="29"/>
  <c r="S21" i="29" s="1"/>
  <c r="I22" i="29"/>
  <c r="S22" i="29" s="1"/>
  <c r="I23" i="29"/>
  <c r="S23" i="29" s="1"/>
  <c r="I24" i="29"/>
  <c r="S24" i="29" s="1"/>
  <c r="I25" i="29"/>
  <c r="S25" i="29" s="1"/>
  <c r="I26" i="29"/>
  <c r="S26" i="29" s="1"/>
  <c r="I27" i="29"/>
  <c r="S27" i="29" s="1"/>
  <c r="I28" i="29"/>
  <c r="S28" i="29" s="1"/>
  <c r="I29" i="29"/>
  <c r="S29" i="29" s="1"/>
  <c r="I6" i="29"/>
  <c r="S6" i="29" s="1"/>
  <c r="H7" i="29"/>
  <c r="R8" i="29" s="1"/>
  <c r="H8" i="29"/>
  <c r="H9" i="29"/>
  <c r="R9" i="29" s="1"/>
  <c r="H10" i="29"/>
  <c r="H11" i="29"/>
  <c r="R11" i="29" s="1"/>
  <c r="H12" i="29"/>
  <c r="H13" i="29"/>
  <c r="R10" i="29" s="1"/>
  <c r="H14" i="29"/>
  <c r="H15" i="29"/>
  <c r="R15" i="29" s="1"/>
  <c r="H16" i="29"/>
  <c r="H17" i="29"/>
  <c r="R17" i="29" s="1"/>
  <c r="H18" i="29"/>
  <c r="H19" i="29"/>
  <c r="R19" i="29" s="1"/>
  <c r="H20" i="29"/>
  <c r="H21" i="29"/>
  <c r="R21" i="29" s="1"/>
  <c r="H22" i="29"/>
  <c r="H23" i="29"/>
  <c r="R23" i="29" s="1"/>
  <c r="H24" i="29"/>
  <c r="H25" i="29"/>
  <c r="R25" i="29" s="1"/>
  <c r="H26" i="29"/>
  <c r="H27" i="29"/>
  <c r="R27" i="29" s="1"/>
  <c r="H28" i="29"/>
  <c r="H29" i="29"/>
  <c r="R29" i="29" s="1"/>
  <c r="H6" i="29"/>
  <c r="R6" i="29" s="1"/>
  <c r="F12" i="29"/>
  <c r="P12" i="29" s="1"/>
  <c r="F15" i="29"/>
  <c r="F17" i="29"/>
  <c r="P17" i="29" s="1"/>
  <c r="F21" i="29"/>
  <c r="F22" i="29"/>
  <c r="F23" i="29"/>
  <c r="F25" i="29"/>
  <c r="P25" i="29" s="1"/>
  <c r="F6" i="29"/>
  <c r="P29" i="29" s="1"/>
  <c r="D7" i="29"/>
  <c r="N7" i="29" s="1"/>
  <c r="D8" i="29"/>
  <c r="N8" i="29" s="1"/>
  <c r="D9" i="29"/>
  <c r="N9" i="29" s="1"/>
  <c r="D10" i="29"/>
  <c r="D11" i="29"/>
  <c r="N11" i="29" s="1"/>
  <c r="D12" i="29"/>
  <c r="D13" i="29"/>
  <c r="N13" i="29" s="1"/>
  <c r="D14" i="29"/>
  <c r="N14" i="29" s="1"/>
  <c r="D15" i="29"/>
  <c r="N15" i="29" s="1"/>
  <c r="D16" i="29"/>
  <c r="D17" i="29"/>
  <c r="N17" i="29" s="1"/>
  <c r="D18" i="29"/>
  <c r="D19" i="29"/>
  <c r="N19" i="29" s="1"/>
  <c r="D20" i="29"/>
  <c r="D21" i="29"/>
  <c r="N21" i="29" s="1"/>
  <c r="D22" i="29"/>
  <c r="N22" i="29" s="1"/>
  <c r="D23" i="29"/>
  <c r="N23" i="29" s="1"/>
  <c r="D24" i="29"/>
  <c r="D25" i="29"/>
  <c r="N25" i="29" s="1"/>
  <c r="D26" i="29"/>
  <c r="D27" i="29"/>
  <c r="N27" i="29" s="1"/>
  <c r="D28" i="29"/>
  <c r="D29" i="29"/>
  <c r="N29" i="29" s="1"/>
  <c r="D6" i="29"/>
  <c r="N12" i="29" s="1"/>
  <c r="C7" i="29"/>
  <c r="M7" i="29" s="1"/>
  <c r="C8" i="29"/>
  <c r="C9" i="29"/>
  <c r="M9" i="29" s="1"/>
  <c r="C10" i="29"/>
  <c r="C11" i="29"/>
  <c r="M11" i="29" s="1"/>
  <c r="C12" i="29"/>
  <c r="C13" i="29"/>
  <c r="M13" i="29" s="1"/>
  <c r="C14" i="29"/>
  <c r="M14" i="29" s="1"/>
  <c r="C15" i="29"/>
  <c r="M15" i="29" s="1"/>
  <c r="C16" i="29"/>
  <c r="C17" i="29"/>
  <c r="M17" i="29" s="1"/>
  <c r="C18" i="29"/>
  <c r="C19" i="29"/>
  <c r="M19" i="29" s="1"/>
  <c r="C20" i="29"/>
  <c r="M20" i="29" s="1"/>
  <c r="C21" i="29"/>
  <c r="M21" i="29" s="1"/>
  <c r="C22" i="29"/>
  <c r="M22" i="29" s="1"/>
  <c r="C23" i="29"/>
  <c r="M23" i="29" s="1"/>
  <c r="C24" i="29"/>
  <c r="C25" i="29"/>
  <c r="M25" i="29" s="1"/>
  <c r="C26" i="29"/>
  <c r="C27" i="29"/>
  <c r="M27" i="29" s="1"/>
  <c r="C28" i="29"/>
  <c r="M28" i="29" s="1"/>
  <c r="C29" i="29"/>
  <c r="M29" i="29" s="1"/>
  <c r="C6" i="29"/>
  <c r="M6" i="29" s="1"/>
  <c r="AT14" i="16"/>
  <c r="AT15" i="16"/>
  <c r="AT16" i="16"/>
  <c r="AT17" i="16"/>
  <c r="AT18" i="16"/>
  <c r="AT19" i="16"/>
  <c r="AT20" i="16"/>
  <c r="AT21" i="16"/>
  <c r="AT22" i="16"/>
  <c r="AT23" i="16"/>
  <c r="AT24" i="16"/>
  <c r="AT25" i="16"/>
  <c r="AT26" i="16"/>
  <c r="AT27" i="16"/>
  <c r="AT28" i="16"/>
  <c r="AT29" i="16"/>
  <c r="AT30" i="16"/>
  <c r="AT31" i="16"/>
  <c r="AT32" i="16"/>
  <c r="AT33" i="16"/>
  <c r="AT34" i="16"/>
  <c r="AT35" i="16"/>
  <c r="AT36" i="16"/>
  <c r="AT13" i="16"/>
  <c r="AT12" i="16"/>
  <c r="AS13" i="16"/>
  <c r="AS14" i="16"/>
  <c r="AS15" i="16"/>
  <c r="AS16" i="16"/>
  <c r="AS17" i="16"/>
  <c r="AS18" i="16"/>
  <c r="AS19" i="16"/>
  <c r="AS20" i="16"/>
  <c r="AS21" i="16"/>
  <c r="AS22" i="16"/>
  <c r="AS23" i="16"/>
  <c r="AS24" i="16"/>
  <c r="AS25" i="16"/>
  <c r="AS26" i="16"/>
  <c r="AS27" i="16"/>
  <c r="AS28" i="16"/>
  <c r="AS29" i="16"/>
  <c r="AS30" i="16"/>
  <c r="AS31" i="16"/>
  <c r="AS32" i="16"/>
  <c r="AS33" i="16"/>
  <c r="AS34" i="16"/>
  <c r="AS35" i="16"/>
  <c r="AS36" i="16"/>
  <c r="AS12" i="16"/>
  <c r="AZ13" i="16"/>
  <c r="BA13" i="16"/>
  <c r="BB13" i="16"/>
  <c r="BC13" i="16"/>
  <c r="BD13" i="16"/>
  <c r="AZ14" i="16"/>
  <c r="BA14" i="16"/>
  <c r="BB14" i="16"/>
  <c r="BC14" i="16"/>
  <c r="BD14" i="16"/>
  <c r="AZ15" i="16"/>
  <c r="BA15" i="16"/>
  <c r="BB15" i="16"/>
  <c r="BC15" i="16"/>
  <c r="BD15" i="16"/>
  <c r="AZ16" i="16"/>
  <c r="BA16" i="16"/>
  <c r="BB16" i="16"/>
  <c r="BC16" i="16"/>
  <c r="BD16" i="16"/>
  <c r="AZ17" i="16"/>
  <c r="BA17" i="16"/>
  <c r="BB17" i="16"/>
  <c r="BC17" i="16"/>
  <c r="BD17" i="16"/>
  <c r="AZ18" i="16"/>
  <c r="BA18" i="16"/>
  <c r="BB18" i="16"/>
  <c r="BC18" i="16"/>
  <c r="BD18" i="16"/>
  <c r="AZ19" i="16"/>
  <c r="BA19" i="16"/>
  <c r="BB19" i="16"/>
  <c r="BC19" i="16"/>
  <c r="BD19" i="16"/>
  <c r="AZ20" i="16"/>
  <c r="BA20" i="16"/>
  <c r="BB20" i="16"/>
  <c r="BC20" i="16"/>
  <c r="BD20" i="16"/>
  <c r="AZ21" i="16"/>
  <c r="BA21" i="16"/>
  <c r="BB21" i="16"/>
  <c r="BC21" i="16"/>
  <c r="BD21" i="16"/>
  <c r="AZ22" i="16"/>
  <c r="BA22" i="16"/>
  <c r="BB22" i="16"/>
  <c r="BC22" i="16"/>
  <c r="BD22" i="16"/>
  <c r="AZ23" i="16"/>
  <c r="BA23" i="16"/>
  <c r="BB23" i="16"/>
  <c r="BC23" i="16"/>
  <c r="BD23" i="16"/>
  <c r="AZ24" i="16"/>
  <c r="BA24" i="16"/>
  <c r="BB24" i="16"/>
  <c r="BC24" i="16"/>
  <c r="BD24" i="16"/>
  <c r="AZ25" i="16"/>
  <c r="BA25" i="16"/>
  <c r="BB25" i="16"/>
  <c r="BC25" i="16"/>
  <c r="BD25" i="16"/>
  <c r="AZ26" i="16"/>
  <c r="BA26" i="16"/>
  <c r="BB26" i="16"/>
  <c r="BC26" i="16"/>
  <c r="BD26" i="16"/>
  <c r="AZ27" i="16"/>
  <c r="BA27" i="16"/>
  <c r="BB27" i="16"/>
  <c r="BC27" i="16"/>
  <c r="BD27" i="16"/>
  <c r="AZ28" i="16"/>
  <c r="BA28" i="16"/>
  <c r="BB28" i="16"/>
  <c r="BC28" i="16"/>
  <c r="BD28" i="16"/>
  <c r="AZ29" i="16"/>
  <c r="BA29" i="16"/>
  <c r="BB29" i="16"/>
  <c r="BC29" i="16"/>
  <c r="BD29" i="16"/>
  <c r="AZ30" i="16"/>
  <c r="BA30" i="16"/>
  <c r="BB30" i="16"/>
  <c r="BC30" i="16"/>
  <c r="BD30" i="16"/>
  <c r="AZ31" i="16"/>
  <c r="BA31" i="16"/>
  <c r="BB31" i="16"/>
  <c r="BC31" i="16"/>
  <c r="BD31" i="16"/>
  <c r="AZ32" i="16"/>
  <c r="BA32" i="16"/>
  <c r="BB32" i="16"/>
  <c r="BC32" i="16"/>
  <c r="BD32" i="16"/>
  <c r="AZ33" i="16"/>
  <c r="BA33" i="16"/>
  <c r="BB33" i="16"/>
  <c r="BC33" i="16"/>
  <c r="BD33" i="16"/>
  <c r="AZ34" i="16"/>
  <c r="BA34" i="16"/>
  <c r="BB34" i="16"/>
  <c r="BC34" i="16"/>
  <c r="BD34" i="16"/>
  <c r="AZ35" i="16"/>
  <c r="BA35" i="16"/>
  <c r="BB35" i="16"/>
  <c r="BC35" i="16"/>
  <c r="BD35" i="16"/>
  <c r="AZ36" i="16"/>
  <c r="BA36" i="16"/>
  <c r="BB36" i="16"/>
  <c r="BC36" i="16"/>
  <c r="BD36" i="16"/>
  <c r="AY14" i="16"/>
  <c r="AY15" i="16"/>
  <c r="AY16" i="16"/>
  <c r="AY17" i="16"/>
  <c r="AY18" i="16"/>
  <c r="AY19" i="16"/>
  <c r="AY20" i="16"/>
  <c r="AY21" i="16"/>
  <c r="AY22" i="16"/>
  <c r="AY23" i="16"/>
  <c r="AY24" i="16"/>
  <c r="AY25" i="16"/>
  <c r="AY26" i="16"/>
  <c r="AY27" i="16"/>
  <c r="AY28" i="16"/>
  <c r="AY29" i="16"/>
  <c r="AY30" i="16"/>
  <c r="AY31" i="16"/>
  <c r="AY32" i="16"/>
  <c r="AY33" i="16"/>
  <c r="AY34" i="16"/>
  <c r="AY35" i="16"/>
  <c r="AY36" i="16"/>
  <c r="AY13" i="16"/>
  <c r="AX13" i="16"/>
  <c r="AX14" i="16"/>
  <c r="AX15" i="16"/>
  <c r="AX16" i="16"/>
  <c r="AX17" i="16"/>
  <c r="AX18" i="16"/>
  <c r="AX19" i="16"/>
  <c r="AX20" i="16"/>
  <c r="AX21" i="16"/>
  <c r="AX22" i="16"/>
  <c r="AX23" i="16"/>
  <c r="AX24" i="16"/>
  <c r="AX25" i="16"/>
  <c r="AX26" i="16"/>
  <c r="AX27" i="16"/>
  <c r="AX28" i="16"/>
  <c r="AX29" i="16"/>
  <c r="AX30" i="16"/>
  <c r="AX31" i="16"/>
  <c r="AX32" i="16"/>
  <c r="AX33" i="16"/>
  <c r="AX34" i="16"/>
  <c r="AX35" i="16"/>
  <c r="AX36" i="16"/>
  <c r="AW14" i="16"/>
  <c r="AW15" i="16"/>
  <c r="AW16" i="16"/>
  <c r="AW17" i="16"/>
  <c r="AW18" i="16"/>
  <c r="AW19" i="16"/>
  <c r="AW20" i="16"/>
  <c r="AW21" i="16"/>
  <c r="AW22" i="16"/>
  <c r="AW23" i="16"/>
  <c r="AW24" i="16"/>
  <c r="AW25" i="16"/>
  <c r="AW26" i="16"/>
  <c r="AW27" i="16"/>
  <c r="AW28" i="16"/>
  <c r="AW29" i="16"/>
  <c r="AW30" i="16"/>
  <c r="AW31" i="16"/>
  <c r="AW32" i="16"/>
  <c r="AW33" i="16"/>
  <c r="AW34" i="16"/>
  <c r="AW35" i="16"/>
  <c r="AW36" i="16"/>
  <c r="AW13" i="16"/>
  <c r="S10" i="20"/>
  <c r="S11" i="20"/>
  <c r="S12" i="20"/>
  <c r="S13" i="20"/>
  <c r="S14" i="20"/>
  <c r="S15" i="20"/>
  <c r="S16" i="20"/>
  <c r="S17" i="20"/>
  <c r="S18" i="20"/>
  <c r="S19" i="20"/>
  <c r="S20" i="20"/>
  <c r="S21" i="20"/>
  <c r="S22" i="20"/>
  <c r="S23" i="20"/>
  <c r="S24" i="20"/>
  <c r="S25" i="20"/>
  <c r="S26" i="20"/>
  <c r="S27" i="20"/>
  <c r="S28" i="20"/>
  <c r="S29" i="20"/>
  <c r="S30" i="20"/>
  <c r="S31" i="20"/>
  <c r="S32" i="20"/>
  <c r="S9" i="20"/>
  <c r="U10" i="20"/>
  <c r="U11" i="20"/>
  <c r="U12" i="20"/>
  <c r="U13" i="20"/>
  <c r="U14" i="20"/>
  <c r="U15" i="20"/>
  <c r="U16" i="20"/>
  <c r="U17" i="20"/>
  <c r="U18" i="20"/>
  <c r="U19" i="20"/>
  <c r="U20" i="20"/>
  <c r="U21" i="20"/>
  <c r="U22" i="20"/>
  <c r="U23" i="20"/>
  <c r="U24" i="20"/>
  <c r="U25" i="20"/>
  <c r="U26" i="20"/>
  <c r="U27" i="20"/>
  <c r="U28" i="20"/>
  <c r="U29" i="20"/>
  <c r="U30" i="20"/>
  <c r="U31" i="20"/>
  <c r="U32" i="20"/>
  <c r="U9" i="20"/>
  <c r="T10" i="20"/>
  <c r="T11" i="20"/>
  <c r="T12" i="20"/>
  <c r="T13" i="20"/>
  <c r="T14" i="20"/>
  <c r="T15" i="20"/>
  <c r="T16" i="20"/>
  <c r="T17" i="20"/>
  <c r="T18" i="20"/>
  <c r="T19" i="20"/>
  <c r="T20" i="20"/>
  <c r="T21" i="20"/>
  <c r="T22" i="20"/>
  <c r="T23" i="20"/>
  <c r="T24" i="20"/>
  <c r="T25" i="20"/>
  <c r="T26" i="20"/>
  <c r="T27" i="20"/>
  <c r="T28" i="20"/>
  <c r="T29" i="20"/>
  <c r="T30" i="20"/>
  <c r="T31" i="20"/>
  <c r="T32" i="20"/>
  <c r="T9" i="20"/>
  <c r="T7" i="29" l="1"/>
  <c r="N26" i="29"/>
  <c r="N18" i="29"/>
  <c r="N10" i="29"/>
  <c r="P15" i="29"/>
  <c r="P7" i="29"/>
  <c r="R28" i="29"/>
  <c r="R24" i="29"/>
  <c r="R22" i="29"/>
  <c r="R12" i="29"/>
  <c r="P14" i="29"/>
  <c r="N24" i="29"/>
  <c r="P13" i="29"/>
  <c r="T25" i="29"/>
  <c r="T17" i="29"/>
  <c r="T9" i="29"/>
  <c r="P22" i="29"/>
  <c r="N16" i="29"/>
  <c r="P21" i="29"/>
  <c r="P27" i="29"/>
  <c r="P11" i="29"/>
  <c r="R13" i="29"/>
  <c r="R7" i="29"/>
  <c r="P6" i="29"/>
  <c r="N6" i="29"/>
  <c r="R18" i="29"/>
  <c r="N28" i="29"/>
  <c r="N20" i="29"/>
  <c r="T26" i="29"/>
  <c r="T24" i="29"/>
  <c r="T22" i="29"/>
  <c r="T18" i="29"/>
  <c r="T16" i="29"/>
  <c r="T14" i="29"/>
  <c r="T10" i="29"/>
  <c r="P8" i="29"/>
  <c r="R26" i="29"/>
  <c r="R20" i="29"/>
  <c r="R16" i="29"/>
  <c r="R14" i="29"/>
  <c r="AM14" i="16"/>
  <c r="AM15" i="16"/>
  <c r="AM16" i="16"/>
  <c r="AM17" i="16"/>
  <c r="AM18" i="16"/>
  <c r="AM19" i="16"/>
  <c r="AM20" i="16"/>
  <c r="AM21" i="16"/>
  <c r="AM22" i="16"/>
  <c r="AM23" i="16"/>
  <c r="AM24" i="16"/>
  <c r="AM25" i="16"/>
  <c r="AM26" i="16"/>
  <c r="AM27" i="16"/>
  <c r="AM28" i="16"/>
  <c r="AM29" i="16"/>
  <c r="AM30" i="16"/>
  <c r="AM31" i="16"/>
  <c r="AM32" i="16"/>
  <c r="AM33" i="16"/>
  <c r="AM34" i="16"/>
  <c r="AM35" i="16"/>
  <c r="AM36" i="16"/>
  <c r="AM13" i="16"/>
  <c r="AL14" i="16"/>
  <c r="AL15" i="16"/>
  <c r="AL16" i="16"/>
  <c r="AL17" i="16"/>
  <c r="AL18" i="16"/>
  <c r="AL19" i="16"/>
  <c r="AL20" i="16"/>
  <c r="AL21" i="16"/>
  <c r="AL22" i="16"/>
  <c r="AL23" i="16"/>
  <c r="AL24" i="16"/>
  <c r="AL25" i="16"/>
  <c r="AL26" i="16"/>
  <c r="AL27" i="16"/>
  <c r="AL28" i="16"/>
  <c r="AL29" i="16"/>
  <c r="AL30" i="16"/>
  <c r="AL31" i="16"/>
  <c r="AL32" i="16"/>
  <c r="AL33" i="16"/>
  <c r="AL34" i="16"/>
  <c r="AL35" i="16"/>
  <c r="AL36" i="16"/>
  <c r="AL13" i="16"/>
  <c r="AD6" i="22"/>
  <c r="AD7" i="22"/>
  <c r="AD8" i="22"/>
  <c r="AD9" i="22"/>
  <c r="AD10" i="22"/>
  <c r="AD11" i="22"/>
  <c r="AD12" i="22"/>
  <c r="AD13" i="22"/>
  <c r="AD14" i="22"/>
  <c r="AD15" i="22"/>
  <c r="AD16" i="22"/>
  <c r="AD17" i="22"/>
  <c r="AD18" i="22"/>
  <c r="AD19" i="22"/>
  <c r="AD20" i="22"/>
  <c r="AD21" i="22"/>
  <c r="AD22" i="22"/>
  <c r="AD23" i="22"/>
  <c r="AD24" i="22"/>
  <c r="AD25" i="22"/>
  <c r="AD26" i="22"/>
  <c r="AD27" i="22"/>
  <c r="AD28" i="22"/>
  <c r="AD5" i="22"/>
  <c r="AC6" i="22"/>
  <c r="AC7" i="22"/>
  <c r="AC8" i="22"/>
  <c r="AC9" i="22"/>
  <c r="AC10" i="22"/>
  <c r="AC11" i="22"/>
  <c r="AC12" i="22"/>
  <c r="AC13" i="22"/>
  <c r="AC14" i="22"/>
  <c r="AC15" i="22"/>
  <c r="AC16" i="22"/>
  <c r="AC17" i="22"/>
  <c r="AC18" i="22"/>
  <c r="AC19" i="22"/>
  <c r="AC20" i="22"/>
  <c r="AC21" i="22"/>
  <c r="AC22" i="22"/>
  <c r="AC23" i="22"/>
  <c r="AC24" i="22"/>
  <c r="AC25" i="22"/>
  <c r="AC26" i="22"/>
  <c r="AC27" i="22"/>
  <c r="AC28" i="22"/>
  <c r="AC5" i="22"/>
  <c r="AB6" i="22"/>
  <c r="AB7" i="22"/>
  <c r="AB8" i="22"/>
  <c r="AB9" i="22"/>
  <c r="AB10" i="22"/>
  <c r="AB11" i="22"/>
  <c r="AB12" i="22"/>
  <c r="AB13" i="22"/>
  <c r="AB14" i="22"/>
  <c r="AB15" i="22"/>
  <c r="AB16" i="22"/>
  <c r="AB17" i="22"/>
  <c r="AB18" i="22"/>
  <c r="AB19" i="22"/>
  <c r="AB20" i="22"/>
  <c r="AB21" i="22"/>
  <c r="AB22" i="22"/>
  <c r="AB23" i="22"/>
  <c r="AB24" i="22"/>
  <c r="AB25" i="22"/>
  <c r="AB26" i="22"/>
  <c r="AB27" i="22"/>
  <c r="AB28" i="22"/>
  <c r="K5" i="23"/>
  <c r="I6" i="23"/>
  <c r="K6" i="23" s="1"/>
  <c r="I7" i="23"/>
  <c r="K7" i="23" s="1"/>
  <c r="I8" i="23"/>
  <c r="K8" i="23" s="1"/>
  <c r="I9" i="23"/>
  <c r="K9" i="23" s="1"/>
  <c r="I10" i="23"/>
  <c r="K10" i="23" s="1"/>
  <c r="I11" i="23"/>
  <c r="K11" i="23" s="1"/>
  <c r="I12" i="23"/>
  <c r="I13" i="23"/>
  <c r="I14" i="23"/>
  <c r="I15" i="23"/>
  <c r="I16" i="23"/>
  <c r="I17" i="23"/>
  <c r="I18" i="23"/>
  <c r="I19" i="23"/>
  <c r="K19" i="23" s="1"/>
  <c r="I20" i="23"/>
  <c r="I21" i="23"/>
  <c r="I22" i="23"/>
  <c r="I23" i="23"/>
  <c r="I24" i="23"/>
  <c r="I25" i="23"/>
  <c r="I26" i="23"/>
  <c r="I27" i="23"/>
  <c r="K27" i="23" s="1"/>
  <c r="I28" i="23"/>
  <c r="I5" i="23"/>
  <c r="J6" i="23"/>
  <c r="J7" i="23"/>
  <c r="J8" i="23"/>
  <c r="J9" i="23"/>
  <c r="J10" i="23"/>
  <c r="J11" i="23"/>
  <c r="J12" i="23"/>
  <c r="J13" i="23"/>
  <c r="J14" i="23"/>
  <c r="J15" i="23"/>
  <c r="J16" i="23"/>
  <c r="J17" i="23"/>
  <c r="J18" i="23"/>
  <c r="J19" i="23"/>
  <c r="J20" i="23"/>
  <c r="J21" i="23"/>
  <c r="J22" i="23"/>
  <c r="J23" i="23"/>
  <c r="J24" i="23"/>
  <c r="J25" i="23"/>
  <c r="J26" i="23"/>
  <c r="J27" i="23"/>
  <c r="J28" i="23"/>
  <c r="J5" i="23"/>
  <c r="BN6" i="23"/>
  <c r="BO6" i="23"/>
  <c r="BP6" i="23"/>
  <c r="BQ6" i="23"/>
  <c r="BN7" i="23"/>
  <c r="BO7" i="23"/>
  <c r="BP7" i="23"/>
  <c r="BQ7" i="23"/>
  <c r="BN8" i="23"/>
  <c r="BO8" i="23"/>
  <c r="BP8" i="23"/>
  <c r="BQ8" i="23"/>
  <c r="BN9" i="23"/>
  <c r="BO9" i="23"/>
  <c r="BP9" i="23"/>
  <c r="BQ9" i="23"/>
  <c r="BN10" i="23"/>
  <c r="BO10" i="23"/>
  <c r="BP10" i="23"/>
  <c r="BQ10" i="23"/>
  <c r="BN11" i="23"/>
  <c r="BO11" i="23"/>
  <c r="BP11" i="23"/>
  <c r="BQ11" i="23"/>
  <c r="BN12" i="23"/>
  <c r="BO12" i="23"/>
  <c r="BP12" i="23"/>
  <c r="BQ12" i="23"/>
  <c r="BN13" i="23"/>
  <c r="BO13" i="23"/>
  <c r="BP13" i="23"/>
  <c r="BQ13" i="23"/>
  <c r="BN14" i="23"/>
  <c r="BO14" i="23"/>
  <c r="BP14" i="23"/>
  <c r="BQ14" i="23"/>
  <c r="BN15" i="23"/>
  <c r="BO15" i="23"/>
  <c r="BP15" i="23"/>
  <c r="BQ15" i="23"/>
  <c r="BN16" i="23"/>
  <c r="BO16" i="23"/>
  <c r="BP16" i="23"/>
  <c r="BQ16" i="23"/>
  <c r="BN17" i="23"/>
  <c r="BO17" i="23"/>
  <c r="BP17" i="23"/>
  <c r="BQ17" i="23"/>
  <c r="BN18" i="23"/>
  <c r="BO18" i="23"/>
  <c r="BP18" i="23"/>
  <c r="BQ18" i="23"/>
  <c r="BN19" i="23"/>
  <c r="BO19" i="23"/>
  <c r="BP19" i="23"/>
  <c r="BQ19" i="23"/>
  <c r="BN20" i="23"/>
  <c r="BO20" i="23"/>
  <c r="BP20" i="23"/>
  <c r="BQ20" i="23"/>
  <c r="BN21" i="23"/>
  <c r="BO21" i="23"/>
  <c r="BP21" i="23"/>
  <c r="BQ21" i="23"/>
  <c r="BN22" i="23"/>
  <c r="BO22" i="23"/>
  <c r="BP22" i="23"/>
  <c r="BQ22" i="23"/>
  <c r="BN23" i="23"/>
  <c r="BO23" i="23"/>
  <c r="BP23" i="23"/>
  <c r="BQ23" i="23"/>
  <c r="BN24" i="23"/>
  <c r="BO24" i="23"/>
  <c r="BP24" i="23"/>
  <c r="BQ24" i="23"/>
  <c r="BN25" i="23"/>
  <c r="BO25" i="23"/>
  <c r="BP25" i="23"/>
  <c r="BQ25" i="23"/>
  <c r="BN26" i="23"/>
  <c r="BO26" i="23"/>
  <c r="BP26" i="23"/>
  <c r="BQ26" i="23"/>
  <c r="BN27" i="23"/>
  <c r="BO27" i="23"/>
  <c r="BP27" i="23"/>
  <c r="BQ27" i="23"/>
  <c r="BN28" i="23"/>
  <c r="BO28" i="23"/>
  <c r="BP28" i="23"/>
  <c r="BQ28" i="23"/>
  <c r="BN29" i="23"/>
  <c r="BO29" i="23"/>
  <c r="BP29" i="23"/>
  <c r="BQ29" i="23"/>
  <c r="BN30" i="23"/>
  <c r="BO30" i="23"/>
  <c r="BP30" i="23"/>
  <c r="BQ30" i="23"/>
  <c r="BM7" i="23"/>
  <c r="BM8" i="23"/>
  <c r="BM9" i="23"/>
  <c r="BM10" i="23"/>
  <c r="BM11" i="23"/>
  <c r="BM12" i="23"/>
  <c r="BM13" i="23"/>
  <c r="BM14" i="23"/>
  <c r="BM15" i="23"/>
  <c r="BM16" i="23"/>
  <c r="BM17" i="23"/>
  <c r="BM18" i="23"/>
  <c r="BM19" i="23"/>
  <c r="BM20" i="23"/>
  <c r="BM21" i="23"/>
  <c r="BM22" i="23"/>
  <c r="BM23" i="23"/>
  <c r="BM24" i="23"/>
  <c r="BM25" i="23"/>
  <c r="BM26" i="23"/>
  <c r="BM27" i="23"/>
  <c r="BM28" i="23"/>
  <c r="BM29" i="23"/>
  <c r="BM30" i="23"/>
  <c r="BM6" i="23"/>
  <c r="G12" i="16"/>
  <c r="H12" i="16"/>
  <c r="C7" i="18" s="1"/>
  <c r="I12" i="16"/>
  <c r="I45" i="16" s="1"/>
  <c r="J12" i="16"/>
  <c r="J45" i="16" s="1"/>
  <c r="K12" i="16"/>
  <c r="K45" i="16" s="1"/>
  <c r="L12" i="16"/>
  <c r="M12" i="16"/>
  <c r="N12" i="16"/>
  <c r="N45" i="16" s="1"/>
  <c r="O12" i="16"/>
  <c r="P12" i="16"/>
  <c r="P45" i="16" s="1"/>
  <c r="Q12" i="16"/>
  <c r="Q45" i="16" s="1"/>
  <c r="R12" i="16"/>
  <c r="R45" i="16" s="1"/>
  <c r="S12" i="16"/>
  <c r="S45" i="16" s="1"/>
  <c r="T12" i="16"/>
  <c r="T45" i="16" s="1"/>
  <c r="U12" i="16"/>
  <c r="V12" i="16"/>
  <c r="W12" i="16"/>
  <c r="X12" i="16"/>
  <c r="X45" i="16" s="1"/>
  <c r="Y12" i="16"/>
  <c r="Y45" i="16" s="1"/>
  <c r="Z12" i="16"/>
  <c r="Z45" i="16" s="1"/>
  <c r="AA12" i="16"/>
  <c r="AA45" i="16" s="1"/>
  <c r="AB12" i="16"/>
  <c r="AB45" i="16" s="1"/>
  <c r="AC12" i="16"/>
  <c r="AC45" i="16" s="1"/>
  <c r="AD12" i="16"/>
  <c r="AE12" i="16"/>
  <c r="AF12" i="16"/>
  <c r="W4" i="22" s="1"/>
  <c r="BB7" i="22" s="1"/>
  <c r="AG12" i="16"/>
  <c r="AG45" i="16" s="1"/>
  <c r="AH12" i="16"/>
  <c r="AH45" i="16" s="1"/>
  <c r="AI12" i="16"/>
  <c r="AI45" i="16" s="1"/>
  <c r="G45" i="16"/>
  <c r="L45" i="16"/>
  <c r="M45" i="16"/>
  <c r="O45" i="16"/>
  <c r="U45" i="16"/>
  <c r="V45" i="16"/>
  <c r="W45" i="16"/>
  <c r="AD45" i="16"/>
  <c r="AE45" i="16"/>
  <c r="AF45" i="16"/>
  <c r="AH8" i="18"/>
  <c r="D7" i="25"/>
  <c r="E7" i="25"/>
  <c r="F7" i="25"/>
  <c r="G7" i="25"/>
  <c r="H7" i="25"/>
  <c r="I7" i="25"/>
  <c r="J7" i="25"/>
  <c r="K7" i="25"/>
  <c r="L7" i="25"/>
  <c r="M7" i="25"/>
  <c r="N7" i="25"/>
  <c r="O7" i="25"/>
  <c r="P7" i="25"/>
  <c r="Q7" i="25"/>
  <c r="R7" i="25"/>
  <c r="S7" i="25"/>
  <c r="T7" i="25"/>
  <c r="U7" i="25"/>
  <c r="V7" i="25"/>
  <c r="W7" i="25"/>
  <c r="X7" i="25"/>
  <c r="Y7" i="25"/>
  <c r="Z7" i="25"/>
  <c r="AA7" i="25"/>
  <c r="AB7" i="25"/>
  <c r="AC7" i="25"/>
  <c r="AD7" i="25"/>
  <c r="AE7" i="25"/>
  <c r="AF7" i="25"/>
  <c r="B49" i="20"/>
  <c r="B48" i="20"/>
  <c r="AP78" i="24"/>
  <c r="AP79" i="24"/>
  <c r="AP80" i="24"/>
  <c r="AP81" i="24"/>
  <c r="AP82" i="24"/>
  <c r="AP83" i="24"/>
  <c r="AP84" i="24"/>
  <c r="AP85" i="24"/>
  <c r="AP86" i="24"/>
  <c r="AP87" i="24"/>
  <c r="AP88" i="24"/>
  <c r="AP89" i="24"/>
  <c r="AP90" i="24"/>
  <c r="AP91" i="24"/>
  <c r="AP92" i="24"/>
  <c r="AP93" i="24"/>
  <c r="AP94" i="24"/>
  <c r="AP95" i="24"/>
  <c r="AP96" i="24"/>
  <c r="AP97" i="24"/>
  <c r="AP98" i="24"/>
  <c r="AP99" i="24"/>
  <c r="AP100" i="24"/>
  <c r="AP101" i="24"/>
  <c r="AO79" i="24"/>
  <c r="AO80" i="24"/>
  <c r="AO81" i="24"/>
  <c r="AO82" i="24"/>
  <c r="AO83" i="24"/>
  <c r="AO84" i="24"/>
  <c r="AO85" i="24"/>
  <c r="AO86" i="24"/>
  <c r="AO87" i="24"/>
  <c r="AO88" i="24"/>
  <c r="AO89" i="24"/>
  <c r="AO90" i="24"/>
  <c r="AO91" i="24"/>
  <c r="AO92" i="24"/>
  <c r="AO93" i="24"/>
  <c r="AO94" i="24"/>
  <c r="AO95" i="24"/>
  <c r="AO96" i="24"/>
  <c r="AO97" i="24"/>
  <c r="AO98" i="24"/>
  <c r="AO99" i="24"/>
  <c r="AO100" i="24"/>
  <c r="AO101" i="24"/>
  <c r="AO78" i="24"/>
  <c r="AP43" i="24"/>
  <c r="AP44" i="24"/>
  <c r="AP45" i="24"/>
  <c r="AP46" i="24"/>
  <c r="AP47" i="24"/>
  <c r="AP48" i="24"/>
  <c r="AP49" i="24"/>
  <c r="AP50" i="24"/>
  <c r="AP51" i="24"/>
  <c r="AP52" i="24"/>
  <c r="AP53" i="24"/>
  <c r="AP54" i="24"/>
  <c r="AP55" i="24"/>
  <c r="AP56" i="24"/>
  <c r="AP57" i="24"/>
  <c r="AP58" i="24"/>
  <c r="AP59" i="24"/>
  <c r="AP60" i="24"/>
  <c r="AP61" i="24"/>
  <c r="AP62" i="24"/>
  <c r="AP63" i="24"/>
  <c r="AP64" i="24"/>
  <c r="AP65" i="24"/>
  <c r="AP66" i="24"/>
  <c r="AO44" i="24"/>
  <c r="AO45" i="24"/>
  <c r="AO46" i="24"/>
  <c r="AO47" i="24"/>
  <c r="AO48" i="24"/>
  <c r="AO49" i="24"/>
  <c r="AO50" i="24"/>
  <c r="AO51" i="24"/>
  <c r="AO52" i="24"/>
  <c r="AO53" i="24"/>
  <c r="AO54" i="24"/>
  <c r="AO55" i="24"/>
  <c r="AO56" i="24"/>
  <c r="AO57" i="24"/>
  <c r="AO58" i="24"/>
  <c r="AO59" i="24"/>
  <c r="AO60" i="24"/>
  <c r="AO61" i="24"/>
  <c r="AO62" i="24"/>
  <c r="AO63" i="24"/>
  <c r="AO64" i="24"/>
  <c r="AO65" i="24"/>
  <c r="AO66" i="24"/>
  <c r="AO43" i="24"/>
  <c r="G12" i="24"/>
  <c r="G44" i="24" s="1"/>
  <c r="G79" i="24" s="1"/>
  <c r="H12" i="24"/>
  <c r="H44" i="24" s="1"/>
  <c r="H79" i="24" s="1"/>
  <c r="G13" i="24"/>
  <c r="G45" i="24" s="1"/>
  <c r="G80" i="24" s="1"/>
  <c r="H13" i="24"/>
  <c r="H45" i="24" s="1"/>
  <c r="H80" i="24" s="1"/>
  <c r="G14" i="24"/>
  <c r="G46" i="24" s="1"/>
  <c r="G81" i="24" s="1"/>
  <c r="H14" i="24"/>
  <c r="H46" i="24" s="1"/>
  <c r="H81" i="24" s="1"/>
  <c r="G15" i="24"/>
  <c r="G47" i="24" s="1"/>
  <c r="G82" i="24" s="1"/>
  <c r="H15" i="24"/>
  <c r="H47" i="24" s="1"/>
  <c r="H82" i="24" s="1"/>
  <c r="G16" i="24"/>
  <c r="G48" i="24" s="1"/>
  <c r="G83" i="24" s="1"/>
  <c r="H16" i="24"/>
  <c r="H48" i="24" s="1"/>
  <c r="H83" i="24" s="1"/>
  <c r="G17" i="24"/>
  <c r="G49" i="24" s="1"/>
  <c r="G84" i="24" s="1"/>
  <c r="H17" i="24"/>
  <c r="H49" i="24" s="1"/>
  <c r="H84" i="24" s="1"/>
  <c r="G18" i="24"/>
  <c r="G50" i="24" s="1"/>
  <c r="G85" i="24" s="1"/>
  <c r="H18" i="24"/>
  <c r="H50" i="24" s="1"/>
  <c r="H85" i="24" s="1"/>
  <c r="G19" i="24"/>
  <c r="G51" i="24" s="1"/>
  <c r="G86" i="24" s="1"/>
  <c r="H19" i="24"/>
  <c r="H51" i="24" s="1"/>
  <c r="H86" i="24" s="1"/>
  <c r="G20" i="24"/>
  <c r="G52" i="24" s="1"/>
  <c r="G87" i="24" s="1"/>
  <c r="H20" i="24"/>
  <c r="H52" i="24" s="1"/>
  <c r="H87" i="24" s="1"/>
  <c r="G21" i="24"/>
  <c r="G53" i="24" s="1"/>
  <c r="G88" i="24" s="1"/>
  <c r="H21" i="24"/>
  <c r="H53" i="24" s="1"/>
  <c r="H88" i="24" s="1"/>
  <c r="G22" i="24"/>
  <c r="G54" i="24" s="1"/>
  <c r="G89" i="24" s="1"/>
  <c r="H22" i="24"/>
  <c r="H54" i="24" s="1"/>
  <c r="H89" i="24" s="1"/>
  <c r="G23" i="24"/>
  <c r="G55" i="24" s="1"/>
  <c r="G90" i="24" s="1"/>
  <c r="H23" i="24"/>
  <c r="H55" i="24" s="1"/>
  <c r="H90" i="24" s="1"/>
  <c r="G24" i="24"/>
  <c r="G56" i="24" s="1"/>
  <c r="G91" i="24" s="1"/>
  <c r="H24" i="24"/>
  <c r="H56" i="24" s="1"/>
  <c r="H91" i="24" s="1"/>
  <c r="G25" i="24"/>
  <c r="G57" i="24" s="1"/>
  <c r="G92" i="24" s="1"/>
  <c r="H25" i="24"/>
  <c r="H57" i="24" s="1"/>
  <c r="H92" i="24" s="1"/>
  <c r="G26" i="24"/>
  <c r="G58" i="24" s="1"/>
  <c r="G93" i="24" s="1"/>
  <c r="H26" i="24"/>
  <c r="H58" i="24" s="1"/>
  <c r="H93" i="24" s="1"/>
  <c r="G27" i="24"/>
  <c r="G59" i="24" s="1"/>
  <c r="G94" i="24" s="1"/>
  <c r="H27" i="24"/>
  <c r="H59" i="24" s="1"/>
  <c r="H94" i="24" s="1"/>
  <c r="G28" i="24"/>
  <c r="G60" i="24" s="1"/>
  <c r="G95" i="24" s="1"/>
  <c r="H28" i="24"/>
  <c r="H60" i="24" s="1"/>
  <c r="H95" i="24" s="1"/>
  <c r="G29" i="24"/>
  <c r="G61" i="24" s="1"/>
  <c r="G96" i="24" s="1"/>
  <c r="H29" i="24"/>
  <c r="H61" i="24" s="1"/>
  <c r="H96" i="24" s="1"/>
  <c r="G30" i="24"/>
  <c r="G62" i="24" s="1"/>
  <c r="G97" i="24" s="1"/>
  <c r="H30" i="24"/>
  <c r="H62" i="24" s="1"/>
  <c r="H97" i="24" s="1"/>
  <c r="G31" i="24"/>
  <c r="G63" i="24" s="1"/>
  <c r="G98" i="24" s="1"/>
  <c r="H31" i="24"/>
  <c r="H63" i="24" s="1"/>
  <c r="H98" i="24" s="1"/>
  <c r="G32" i="24"/>
  <c r="G64" i="24" s="1"/>
  <c r="G99" i="24" s="1"/>
  <c r="H32" i="24"/>
  <c r="H64" i="24" s="1"/>
  <c r="H99" i="24" s="1"/>
  <c r="G33" i="24"/>
  <c r="G65" i="24" s="1"/>
  <c r="G100" i="24" s="1"/>
  <c r="H33" i="24"/>
  <c r="H65" i="24" s="1"/>
  <c r="H100" i="24" s="1"/>
  <c r="G34" i="24"/>
  <c r="G66" i="24" s="1"/>
  <c r="G101" i="24" s="1"/>
  <c r="H34" i="24"/>
  <c r="H66" i="24" s="1"/>
  <c r="H101" i="24" s="1"/>
  <c r="H11" i="24"/>
  <c r="H43" i="24" s="1"/>
  <c r="H78" i="24" s="1"/>
  <c r="G11" i="24"/>
  <c r="G43" i="24" s="1"/>
  <c r="G78" i="24" s="1"/>
  <c r="AP12" i="24"/>
  <c r="AP13" i="24"/>
  <c r="AP14" i="24"/>
  <c r="AP15" i="24"/>
  <c r="AP16" i="24"/>
  <c r="AP17" i="24"/>
  <c r="AP18" i="24"/>
  <c r="AP19" i="24"/>
  <c r="AP20" i="24"/>
  <c r="AP21" i="24"/>
  <c r="AP22" i="24"/>
  <c r="AP23" i="24"/>
  <c r="AP24" i="24"/>
  <c r="AP25" i="24"/>
  <c r="AP26" i="24"/>
  <c r="AP27" i="24"/>
  <c r="AP28" i="24"/>
  <c r="AP29" i="24"/>
  <c r="AP30" i="24"/>
  <c r="AP31" i="24"/>
  <c r="AP32" i="24"/>
  <c r="AP33" i="24"/>
  <c r="AP34" i="24"/>
  <c r="AP11" i="24"/>
  <c r="AO12" i="24"/>
  <c r="AO13" i="24"/>
  <c r="AO14" i="24"/>
  <c r="AO15" i="24"/>
  <c r="AO16" i="24"/>
  <c r="AO17" i="24"/>
  <c r="AO18" i="24"/>
  <c r="AO19" i="24"/>
  <c r="AO20" i="24"/>
  <c r="AO21" i="24"/>
  <c r="AO22" i="24"/>
  <c r="AO23" i="24"/>
  <c r="AO24" i="24"/>
  <c r="AO25" i="24"/>
  <c r="AO26" i="24"/>
  <c r="AO27" i="24"/>
  <c r="AO28" i="24"/>
  <c r="AO29" i="24"/>
  <c r="AO30" i="24"/>
  <c r="AO31" i="24"/>
  <c r="AO32" i="24"/>
  <c r="AO33" i="24"/>
  <c r="AO34" i="24"/>
  <c r="AO11" i="24"/>
  <c r="AR79" i="24"/>
  <c r="AR80" i="24"/>
  <c r="AR81" i="24"/>
  <c r="AR82" i="24"/>
  <c r="AR83" i="24"/>
  <c r="AR84" i="24"/>
  <c r="AT84" i="24" s="1"/>
  <c r="AR85" i="24"/>
  <c r="AT85" i="24" s="1"/>
  <c r="AR86" i="24"/>
  <c r="AR87" i="24"/>
  <c r="AR88" i="24"/>
  <c r="AR89" i="24"/>
  <c r="AR90" i="24"/>
  <c r="AT90" i="24" s="1"/>
  <c r="AR91" i="24"/>
  <c r="AR92" i="24"/>
  <c r="AT92" i="24" s="1"/>
  <c r="AR93" i="24"/>
  <c r="AT93" i="24" s="1"/>
  <c r="AR94" i="24"/>
  <c r="AR95" i="24"/>
  <c r="AR96" i="24"/>
  <c r="AR97" i="24"/>
  <c r="AT97" i="24" s="1"/>
  <c r="AR98" i="24"/>
  <c r="AT98" i="24" s="1"/>
  <c r="AR99" i="24"/>
  <c r="AR100" i="24"/>
  <c r="AT100" i="24" s="1"/>
  <c r="AR101" i="24"/>
  <c r="AT101" i="24" s="1"/>
  <c r="AR78" i="24"/>
  <c r="AS79" i="24"/>
  <c r="AS80" i="24"/>
  <c r="AS81" i="24"/>
  <c r="AS82" i="24"/>
  <c r="AS83" i="24"/>
  <c r="AS84" i="24"/>
  <c r="AS85" i="24"/>
  <c r="AS86" i="24"/>
  <c r="AS87" i="24"/>
  <c r="AS88" i="24"/>
  <c r="AS89" i="24"/>
  <c r="AS90" i="24"/>
  <c r="AS91" i="24"/>
  <c r="AS92" i="24"/>
  <c r="AS93" i="24"/>
  <c r="AS94" i="24"/>
  <c r="AS95" i="24"/>
  <c r="AS96" i="24"/>
  <c r="AS97" i="24"/>
  <c r="AS98" i="24"/>
  <c r="AS99" i="24"/>
  <c r="AS100" i="24"/>
  <c r="AS101" i="24"/>
  <c r="AS78" i="24"/>
  <c r="AT99" i="24"/>
  <c r="AT96" i="24"/>
  <c r="AT95" i="24"/>
  <c r="AT94" i="24"/>
  <c r="AT91" i="24"/>
  <c r="AT89" i="24"/>
  <c r="AT88" i="24"/>
  <c r="AT87" i="24"/>
  <c r="AT86" i="24"/>
  <c r="AT83" i="24"/>
  <c r="AT82" i="24"/>
  <c r="AT81" i="24"/>
  <c r="AT80" i="24"/>
  <c r="AT79" i="24"/>
  <c r="AT78" i="24"/>
  <c r="CS87" i="28"/>
  <c r="CS88" i="28"/>
  <c r="CS89" i="28"/>
  <c r="CS90" i="28"/>
  <c r="CS91" i="28"/>
  <c r="CS92" i="28"/>
  <c r="CS93" i="28"/>
  <c r="CS94" i="28"/>
  <c r="CS95" i="28"/>
  <c r="CS96" i="28"/>
  <c r="CS97" i="28"/>
  <c r="CS98" i="28"/>
  <c r="CS99" i="28"/>
  <c r="CS100" i="28"/>
  <c r="CS101" i="28"/>
  <c r="CS102" i="28"/>
  <c r="CS103" i="28"/>
  <c r="CS104" i="28"/>
  <c r="CS105" i="28"/>
  <c r="CS106" i="28"/>
  <c r="CS107" i="28"/>
  <c r="CS108" i="28"/>
  <c r="CS109" i="28"/>
  <c r="CS86" i="28"/>
  <c r="DP8" i="28"/>
  <c r="DQ8" i="28"/>
  <c r="DR8" i="28"/>
  <c r="DP9" i="28"/>
  <c r="DQ9" i="28"/>
  <c r="DR9" i="28"/>
  <c r="DP10" i="28"/>
  <c r="DQ10" i="28"/>
  <c r="DR10" i="28"/>
  <c r="DP11" i="28"/>
  <c r="DQ11" i="28"/>
  <c r="DR11" i="28"/>
  <c r="DP12" i="28"/>
  <c r="DQ12" i="28"/>
  <c r="DR12" i="28"/>
  <c r="DP13" i="28"/>
  <c r="DQ13" i="28"/>
  <c r="DR13" i="28"/>
  <c r="DP14" i="28"/>
  <c r="DQ14" i="28"/>
  <c r="DR14" i="28"/>
  <c r="DP15" i="28"/>
  <c r="DQ15" i="28"/>
  <c r="DR15" i="28"/>
  <c r="DP16" i="28"/>
  <c r="DQ16" i="28"/>
  <c r="DR16" i="28"/>
  <c r="DP17" i="28"/>
  <c r="DQ17" i="28"/>
  <c r="DR17" i="28"/>
  <c r="DP18" i="28"/>
  <c r="DQ18" i="28"/>
  <c r="DR18" i="28"/>
  <c r="DP19" i="28"/>
  <c r="DQ19" i="28"/>
  <c r="DR19" i="28"/>
  <c r="DP20" i="28"/>
  <c r="DQ20" i="28"/>
  <c r="DR20" i="28"/>
  <c r="DP21" i="28"/>
  <c r="DQ21" i="28"/>
  <c r="DR21" i="28"/>
  <c r="DP22" i="28"/>
  <c r="DQ22" i="28"/>
  <c r="DR22" i="28"/>
  <c r="DP23" i="28"/>
  <c r="DQ23" i="28"/>
  <c r="DR23" i="28"/>
  <c r="DP24" i="28"/>
  <c r="DQ24" i="28"/>
  <c r="DR24" i="28"/>
  <c r="DP25" i="28"/>
  <c r="DQ25" i="28"/>
  <c r="DR25" i="28"/>
  <c r="DP26" i="28"/>
  <c r="DQ26" i="28"/>
  <c r="DR26" i="28"/>
  <c r="DP27" i="28"/>
  <c r="DQ27" i="28"/>
  <c r="DR27" i="28"/>
  <c r="DP28" i="28"/>
  <c r="DQ28" i="28"/>
  <c r="DR28" i="28"/>
  <c r="DP29" i="28"/>
  <c r="DQ29" i="28"/>
  <c r="DR29" i="28"/>
  <c r="DP30" i="28"/>
  <c r="DQ30" i="28"/>
  <c r="DR30" i="28"/>
  <c r="DP31" i="28"/>
  <c r="DQ31" i="28"/>
  <c r="DR31" i="28"/>
  <c r="CS8" i="28"/>
  <c r="CT8" i="28"/>
  <c r="CU8" i="28"/>
  <c r="CV8" i="28"/>
  <c r="CW8" i="28"/>
  <c r="CX8" i="28"/>
  <c r="CY8" i="28"/>
  <c r="CZ8" i="28"/>
  <c r="DA8" i="28"/>
  <c r="DB8" i="28"/>
  <c r="DC8" i="28"/>
  <c r="DD8" i="28"/>
  <c r="DE8" i="28"/>
  <c r="DF8" i="28"/>
  <c r="DG8" i="28"/>
  <c r="DH8" i="28"/>
  <c r="DI8" i="28"/>
  <c r="DJ8" i="28"/>
  <c r="DK8" i="28"/>
  <c r="DL8" i="28"/>
  <c r="DM8" i="28"/>
  <c r="DN8" i="28"/>
  <c r="DO8" i="28"/>
  <c r="CS9" i="28"/>
  <c r="CT9" i="28"/>
  <c r="CU9" i="28"/>
  <c r="CV9" i="28"/>
  <c r="CW9" i="28"/>
  <c r="CX9" i="28"/>
  <c r="CY9" i="28"/>
  <c r="CZ9" i="28"/>
  <c r="DA9" i="28"/>
  <c r="DB9" i="28"/>
  <c r="DC9" i="28"/>
  <c r="DD9" i="28"/>
  <c r="DE9" i="28"/>
  <c r="DF9" i="28"/>
  <c r="DG9" i="28"/>
  <c r="DH9" i="28"/>
  <c r="DI9" i="28"/>
  <c r="DJ9" i="28"/>
  <c r="DK9" i="28"/>
  <c r="DL9" i="28"/>
  <c r="DM9" i="28"/>
  <c r="DN9" i="28"/>
  <c r="DO9" i="28"/>
  <c r="CS10" i="28"/>
  <c r="CT10" i="28"/>
  <c r="CU10" i="28"/>
  <c r="CV10" i="28"/>
  <c r="CW10" i="28"/>
  <c r="CX10" i="28"/>
  <c r="CY10" i="28"/>
  <c r="CZ10" i="28"/>
  <c r="DA10" i="28"/>
  <c r="DB10" i="28"/>
  <c r="DC10" i="28"/>
  <c r="DD10" i="28"/>
  <c r="DE10" i="28"/>
  <c r="DF10" i="28"/>
  <c r="DG10" i="28"/>
  <c r="DH10" i="28"/>
  <c r="DI10" i="28"/>
  <c r="DJ10" i="28"/>
  <c r="DK10" i="28"/>
  <c r="DL10" i="28"/>
  <c r="DM10" i="28"/>
  <c r="DN10" i="28"/>
  <c r="DO10" i="28"/>
  <c r="CS11" i="28"/>
  <c r="CT11" i="28"/>
  <c r="CU11" i="28"/>
  <c r="CV11" i="28"/>
  <c r="CW11" i="28"/>
  <c r="CX11" i="28"/>
  <c r="CY11" i="28"/>
  <c r="CZ11" i="28"/>
  <c r="DA11" i="28"/>
  <c r="DB11" i="28"/>
  <c r="DC11" i="28"/>
  <c r="DD11" i="28"/>
  <c r="DE11" i="28"/>
  <c r="DF11" i="28"/>
  <c r="DG11" i="28"/>
  <c r="DH11" i="28"/>
  <c r="DI11" i="28"/>
  <c r="DJ11" i="28"/>
  <c r="DK11" i="28"/>
  <c r="DL11" i="28"/>
  <c r="DM11" i="28"/>
  <c r="DN11" i="28"/>
  <c r="DO11" i="28"/>
  <c r="CS12" i="28"/>
  <c r="CT12" i="28"/>
  <c r="CU12" i="28"/>
  <c r="CV12" i="28"/>
  <c r="CW12" i="28"/>
  <c r="CX12" i="28"/>
  <c r="CY12" i="28"/>
  <c r="CZ12" i="28"/>
  <c r="DA12" i="28"/>
  <c r="DB12" i="28"/>
  <c r="DC12" i="28"/>
  <c r="DD12" i="28"/>
  <c r="DE12" i="28"/>
  <c r="DF12" i="28"/>
  <c r="DG12" i="28"/>
  <c r="DH12" i="28"/>
  <c r="DI12" i="28"/>
  <c r="DJ12" i="28"/>
  <c r="DK12" i="28"/>
  <c r="DL12" i="28"/>
  <c r="DM12" i="28"/>
  <c r="DN12" i="28"/>
  <c r="DO12" i="28"/>
  <c r="CS13" i="28"/>
  <c r="CT13" i="28"/>
  <c r="CU13" i="28"/>
  <c r="CV13" i="28"/>
  <c r="CW13" i="28"/>
  <c r="CX13" i="28"/>
  <c r="CY13" i="28"/>
  <c r="CZ13" i="28"/>
  <c r="DA13" i="28"/>
  <c r="DB13" i="28"/>
  <c r="DC13" i="28"/>
  <c r="DD13" i="28"/>
  <c r="DE13" i="28"/>
  <c r="DF13" i="28"/>
  <c r="DG13" i="28"/>
  <c r="DH13" i="28"/>
  <c r="DI13" i="28"/>
  <c r="DJ13" i="28"/>
  <c r="DK13" i="28"/>
  <c r="DL13" i="28"/>
  <c r="DM13" i="28"/>
  <c r="DN13" i="28"/>
  <c r="DO13" i="28"/>
  <c r="CS14" i="28"/>
  <c r="CT14" i="28"/>
  <c r="CU14" i="28"/>
  <c r="CV14" i="28"/>
  <c r="CW14" i="28"/>
  <c r="CX14" i="28"/>
  <c r="CY14" i="28"/>
  <c r="CZ14" i="28"/>
  <c r="DA14" i="28"/>
  <c r="DB14" i="28"/>
  <c r="DC14" i="28"/>
  <c r="DD14" i="28"/>
  <c r="DE14" i="28"/>
  <c r="DF14" i="28"/>
  <c r="DG14" i="28"/>
  <c r="DH14" i="28"/>
  <c r="DI14" i="28"/>
  <c r="DJ14" i="28"/>
  <c r="DK14" i="28"/>
  <c r="DL14" i="28"/>
  <c r="DM14" i="28"/>
  <c r="DN14" i="28"/>
  <c r="DO14" i="28"/>
  <c r="CS15" i="28"/>
  <c r="CT15" i="28"/>
  <c r="CU15" i="28"/>
  <c r="CV15" i="28"/>
  <c r="CW15" i="28"/>
  <c r="CX15" i="28"/>
  <c r="CY15" i="28"/>
  <c r="CZ15" i="28"/>
  <c r="DA15" i="28"/>
  <c r="DB15" i="28"/>
  <c r="DC15" i="28"/>
  <c r="DD15" i="28"/>
  <c r="DE15" i="28"/>
  <c r="DF15" i="28"/>
  <c r="DG15" i="28"/>
  <c r="DH15" i="28"/>
  <c r="DI15" i="28"/>
  <c r="DJ15" i="28"/>
  <c r="DK15" i="28"/>
  <c r="DL15" i="28"/>
  <c r="DM15" i="28"/>
  <c r="DN15" i="28"/>
  <c r="DO15" i="28"/>
  <c r="CS16" i="28"/>
  <c r="CT16" i="28"/>
  <c r="CU16" i="28"/>
  <c r="CV16" i="28"/>
  <c r="CW16" i="28"/>
  <c r="CX16" i="28"/>
  <c r="CY16" i="28"/>
  <c r="CZ16" i="28"/>
  <c r="DA16" i="28"/>
  <c r="DB16" i="28"/>
  <c r="DC16" i="28"/>
  <c r="DD16" i="28"/>
  <c r="DE16" i="28"/>
  <c r="DF16" i="28"/>
  <c r="DG16" i="28"/>
  <c r="DH16" i="28"/>
  <c r="DI16" i="28"/>
  <c r="DJ16" i="28"/>
  <c r="DK16" i="28"/>
  <c r="DL16" i="28"/>
  <c r="DM16" i="28"/>
  <c r="DN16" i="28"/>
  <c r="DO16" i="28"/>
  <c r="CS17" i="28"/>
  <c r="CT17" i="28"/>
  <c r="CU17" i="28"/>
  <c r="CV17" i="28"/>
  <c r="CW17" i="28"/>
  <c r="CX17" i="28"/>
  <c r="CY17" i="28"/>
  <c r="CZ17" i="28"/>
  <c r="DA17" i="28"/>
  <c r="DB17" i="28"/>
  <c r="DC17" i="28"/>
  <c r="DD17" i="28"/>
  <c r="DE17" i="28"/>
  <c r="DF17" i="28"/>
  <c r="DG17" i="28"/>
  <c r="DH17" i="28"/>
  <c r="DI17" i="28"/>
  <c r="DJ17" i="28"/>
  <c r="DK17" i="28"/>
  <c r="DL17" i="28"/>
  <c r="DM17" i="28"/>
  <c r="DN17" i="28"/>
  <c r="DO17" i="28"/>
  <c r="CS18" i="28"/>
  <c r="CT18" i="28"/>
  <c r="CU18" i="28"/>
  <c r="CV18" i="28"/>
  <c r="CW18" i="28"/>
  <c r="CX18" i="28"/>
  <c r="CY18" i="28"/>
  <c r="CZ18" i="28"/>
  <c r="DA18" i="28"/>
  <c r="DB18" i="28"/>
  <c r="DC18" i="28"/>
  <c r="DD18" i="28"/>
  <c r="DE18" i="28"/>
  <c r="DF18" i="28"/>
  <c r="DG18" i="28"/>
  <c r="DH18" i="28"/>
  <c r="DI18" i="28"/>
  <c r="DJ18" i="28"/>
  <c r="DK18" i="28"/>
  <c r="DL18" i="28"/>
  <c r="DM18" i="28"/>
  <c r="DN18" i="28"/>
  <c r="DO18" i="28"/>
  <c r="CS19" i="28"/>
  <c r="CT19" i="28"/>
  <c r="CU19" i="28"/>
  <c r="CV19" i="28"/>
  <c r="CW19" i="28"/>
  <c r="CX19" i="28"/>
  <c r="CY19" i="28"/>
  <c r="CZ19" i="28"/>
  <c r="DA19" i="28"/>
  <c r="DB19" i="28"/>
  <c r="DC19" i="28"/>
  <c r="DD19" i="28"/>
  <c r="DE19" i="28"/>
  <c r="DF19" i="28"/>
  <c r="DG19" i="28"/>
  <c r="DH19" i="28"/>
  <c r="DI19" i="28"/>
  <c r="DJ19" i="28"/>
  <c r="DK19" i="28"/>
  <c r="DL19" i="28"/>
  <c r="DM19" i="28"/>
  <c r="DN19" i="28"/>
  <c r="DO19" i="28"/>
  <c r="CS20" i="28"/>
  <c r="CT20" i="28"/>
  <c r="CU20" i="28"/>
  <c r="CV20" i="28"/>
  <c r="CW20" i="28"/>
  <c r="CX20" i="28"/>
  <c r="CY20" i="28"/>
  <c r="CZ20" i="28"/>
  <c r="DA20" i="28"/>
  <c r="DB20" i="28"/>
  <c r="DC20" i="28"/>
  <c r="DD20" i="28"/>
  <c r="DE20" i="28"/>
  <c r="DF20" i="28"/>
  <c r="DG20" i="28"/>
  <c r="DH20" i="28"/>
  <c r="DI20" i="28"/>
  <c r="DJ20" i="28"/>
  <c r="DK20" i="28"/>
  <c r="DL20" i="28"/>
  <c r="DM20" i="28"/>
  <c r="DN20" i="28"/>
  <c r="DO20" i="28"/>
  <c r="CS21" i="28"/>
  <c r="CT21" i="28"/>
  <c r="CU21" i="28"/>
  <c r="CV21" i="28"/>
  <c r="CW21" i="28"/>
  <c r="CX21" i="28"/>
  <c r="CY21" i="28"/>
  <c r="CZ21" i="28"/>
  <c r="DA21" i="28"/>
  <c r="DB21" i="28"/>
  <c r="DC21" i="28"/>
  <c r="DD21" i="28"/>
  <c r="DE21" i="28"/>
  <c r="DF21" i="28"/>
  <c r="DG21" i="28"/>
  <c r="DH21" i="28"/>
  <c r="DI21" i="28"/>
  <c r="DJ21" i="28"/>
  <c r="DK21" i="28"/>
  <c r="DL21" i="28"/>
  <c r="DM21" i="28"/>
  <c r="DN21" i="28"/>
  <c r="DO21" i="28"/>
  <c r="CS22" i="28"/>
  <c r="CT22" i="28"/>
  <c r="CU22" i="28"/>
  <c r="CV22" i="28"/>
  <c r="CW22" i="28"/>
  <c r="CX22" i="28"/>
  <c r="CY22" i="28"/>
  <c r="CZ22" i="28"/>
  <c r="DA22" i="28"/>
  <c r="DB22" i="28"/>
  <c r="DC22" i="28"/>
  <c r="DD22" i="28"/>
  <c r="DE22" i="28"/>
  <c r="DF22" i="28"/>
  <c r="DG22" i="28"/>
  <c r="DH22" i="28"/>
  <c r="DI22" i="28"/>
  <c r="DJ22" i="28"/>
  <c r="DK22" i="28"/>
  <c r="DL22" i="28"/>
  <c r="DM22" i="28"/>
  <c r="DN22" i="28"/>
  <c r="DO22" i="28"/>
  <c r="CS23" i="28"/>
  <c r="CT23" i="28"/>
  <c r="CU23" i="28"/>
  <c r="CV23" i="28"/>
  <c r="CW23" i="28"/>
  <c r="CX23" i="28"/>
  <c r="CY23" i="28"/>
  <c r="CZ23" i="28"/>
  <c r="DA23" i="28"/>
  <c r="DB23" i="28"/>
  <c r="DC23" i="28"/>
  <c r="DD23" i="28"/>
  <c r="DE23" i="28"/>
  <c r="DF23" i="28"/>
  <c r="DG23" i="28"/>
  <c r="DH23" i="28"/>
  <c r="DI23" i="28"/>
  <c r="DJ23" i="28"/>
  <c r="DK23" i="28"/>
  <c r="DL23" i="28"/>
  <c r="DM23" i="28"/>
  <c r="DN23" i="28"/>
  <c r="DO23" i="28"/>
  <c r="CS24" i="28"/>
  <c r="CT24" i="28"/>
  <c r="CU24" i="28"/>
  <c r="CV24" i="28"/>
  <c r="CW24" i="28"/>
  <c r="CX24" i="28"/>
  <c r="CY24" i="28"/>
  <c r="CZ24" i="28"/>
  <c r="DA24" i="28"/>
  <c r="DB24" i="28"/>
  <c r="DC24" i="28"/>
  <c r="DD24" i="28"/>
  <c r="DE24" i="28"/>
  <c r="DF24" i="28"/>
  <c r="DG24" i="28"/>
  <c r="DH24" i="28"/>
  <c r="DI24" i="28"/>
  <c r="DJ24" i="28"/>
  <c r="DK24" i="28"/>
  <c r="DL24" i="28"/>
  <c r="DM24" i="28"/>
  <c r="DN24" i="28"/>
  <c r="DO24" i="28"/>
  <c r="CS25" i="28"/>
  <c r="CT25" i="28"/>
  <c r="CU25" i="28"/>
  <c r="CV25" i="28"/>
  <c r="CW25" i="28"/>
  <c r="CX25" i="28"/>
  <c r="CY25" i="28"/>
  <c r="CZ25" i="28"/>
  <c r="DA25" i="28"/>
  <c r="DB25" i="28"/>
  <c r="DC25" i="28"/>
  <c r="DD25" i="28"/>
  <c r="DE25" i="28"/>
  <c r="DF25" i="28"/>
  <c r="DG25" i="28"/>
  <c r="DH25" i="28"/>
  <c r="DI25" i="28"/>
  <c r="DJ25" i="28"/>
  <c r="DK25" i="28"/>
  <c r="DL25" i="28"/>
  <c r="DM25" i="28"/>
  <c r="DN25" i="28"/>
  <c r="DO25" i="28"/>
  <c r="CS26" i="28"/>
  <c r="CT26" i="28"/>
  <c r="CU26" i="28"/>
  <c r="CV26" i="28"/>
  <c r="CW26" i="28"/>
  <c r="CX26" i="28"/>
  <c r="CY26" i="28"/>
  <c r="CZ26" i="28"/>
  <c r="DA26" i="28"/>
  <c r="DB26" i="28"/>
  <c r="DC26" i="28"/>
  <c r="DD26" i="28"/>
  <c r="DE26" i="28"/>
  <c r="DF26" i="28"/>
  <c r="DG26" i="28"/>
  <c r="DH26" i="28"/>
  <c r="DI26" i="28"/>
  <c r="DJ26" i="28"/>
  <c r="DK26" i="28"/>
  <c r="DL26" i="28"/>
  <c r="DM26" i="28"/>
  <c r="DN26" i="28"/>
  <c r="DO26" i="28"/>
  <c r="CS27" i="28"/>
  <c r="CT27" i="28"/>
  <c r="CU27" i="28"/>
  <c r="CV27" i="28"/>
  <c r="CW27" i="28"/>
  <c r="CX27" i="28"/>
  <c r="CY27" i="28"/>
  <c r="CZ27" i="28"/>
  <c r="DA27" i="28"/>
  <c r="DB27" i="28"/>
  <c r="DC27" i="28"/>
  <c r="DD27" i="28"/>
  <c r="DE27" i="28"/>
  <c r="DF27" i="28"/>
  <c r="DG27" i="28"/>
  <c r="DH27" i="28"/>
  <c r="DI27" i="28"/>
  <c r="DJ27" i="28"/>
  <c r="DK27" i="28"/>
  <c r="DL27" i="28"/>
  <c r="DM27" i="28"/>
  <c r="DN27" i="28"/>
  <c r="DO27" i="28"/>
  <c r="CS28" i="28"/>
  <c r="CT28" i="28"/>
  <c r="CU28" i="28"/>
  <c r="CV28" i="28"/>
  <c r="CW28" i="28"/>
  <c r="CX28" i="28"/>
  <c r="CY28" i="28"/>
  <c r="CZ28" i="28"/>
  <c r="DA28" i="28"/>
  <c r="DB28" i="28"/>
  <c r="DC28" i="28"/>
  <c r="DD28" i="28"/>
  <c r="DE28" i="28"/>
  <c r="DF28" i="28"/>
  <c r="DG28" i="28"/>
  <c r="DH28" i="28"/>
  <c r="DI28" i="28"/>
  <c r="DJ28" i="28"/>
  <c r="DK28" i="28"/>
  <c r="DL28" i="28"/>
  <c r="DM28" i="28"/>
  <c r="DN28" i="28"/>
  <c r="DO28" i="28"/>
  <c r="CS29" i="28"/>
  <c r="CT29" i="28"/>
  <c r="CU29" i="28"/>
  <c r="CV29" i="28"/>
  <c r="CW29" i="28"/>
  <c r="CX29" i="28"/>
  <c r="CY29" i="28"/>
  <c r="CZ29" i="28"/>
  <c r="DA29" i="28"/>
  <c r="DB29" i="28"/>
  <c r="DC29" i="28"/>
  <c r="DD29" i="28"/>
  <c r="DE29" i="28"/>
  <c r="DF29" i="28"/>
  <c r="DG29" i="28"/>
  <c r="DH29" i="28"/>
  <c r="DI29" i="28"/>
  <c r="DJ29" i="28"/>
  <c r="DK29" i="28"/>
  <c r="DL29" i="28"/>
  <c r="DM29" i="28"/>
  <c r="DN29" i="28"/>
  <c r="DO29" i="28"/>
  <c r="CS30" i="28"/>
  <c r="CT30" i="28"/>
  <c r="CU30" i="28"/>
  <c r="CV30" i="28"/>
  <c r="CW30" i="28"/>
  <c r="CX30" i="28"/>
  <c r="CY30" i="28"/>
  <c r="CZ30" i="28"/>
  <c r="DA30" i="28"/>
  <c r="DB30" i="28"/>
  <c r="DC30" i="28"/>
  <c r="DD30" i="28"/>
  <c r="DE30" i="28"/>
  <c r="DF30" i="28"/>
  <c r="DG30" i="28"/>
  <c r="DH30" i="28"/>
  <c r="DI30" i="28"/>
  <c r="DJ30" i="28"/>
  <c r="DK30" i="28"/>
  <c r="DL30" i="28"/>
  <c r="DM30" i="28"/>
  <c r="DN30" i="28"/>
  <c r="DO30" i="28"/>
  <c r="CS31" i="28"/>
  <c r="CT31" i="28"/>
  <c r="CU31" i="28"/>
  <c r="CV31" i="28"/>
  <c r="CW31" i="28"/>
  <c r="CX31" i="28"/>
  <c r="CY31" i="28"/>
  <c r="CZ31" i="28"/>
  <c r="DA31" i="28"/>
  <c r="DB31" i="28"/>
  <c r="DC31" i="28"/>
  <c r="DD31" i="28"/>
  <c r="DE31" i="28"/>
  <c r="DF31" i="28"/>
  <c r="DG31" i="28"/>
  <c r="DH31" i="28"/>
  <c r="DI31" i="28"/>
  <c r="DJ31" i="28"/>
  <c r="DK31" i="28"/>
  <c r="DL31" i="28"/>
  <c r="DM31" i="28"/>
  <c r="DN31" i="28"/>
  <c r="DO31" i="28"/>
  <c r="CR31" i="28"/>
  <c r="CR9" i="28"/>
  <c r="CR10" i="28"/>
  <c r="CR11" i="28"/>
  <c r="CR12" i="28"/>
  <c r="CR13" i="28"/>
  <c r="CR14" i="28"/>
  <c r="CR15" i="28"/>
  <c r="CR16" i="28"/>
  <c r="CR17" i="28"/>
  <c r="CR18" i="28"/>
  <c r="CR19" i="28"/>
  <c r="CR20" i="28"/>
  <c r="CR21" i="28"/>
  <c r="CR22" i="28"/>
  <c r="CR23" i="28"/>
  <c r="CR24" i="28"/>
  <c r="CR25" i="28"/>
  <c r="CR26" i="28"/>
  <c r="CR27" i="28"/>
  <c r="CR28" i="28"/>
  <c r="CR29" i="28"/>
  <c r="CR30" i="28"/>
  <c r="CR8" i="28"/>
  <c r="AH9" i="28"/>
  <c r="AI9" i="28"/>
  <c r="AJ9" i="28"/>
  <c r="AK9" i="28"/>
  <c r="AL9" i="28"/>
  <c r="AM9" i="28"/>
  <c r="AN9" i="28"/>
  <c r="AO9" i="28"/>
  <c r="AP9" i="28"/>
  <c r="AQ9" i="28"/>
  <c r="AR9" i="28"/>
  <c r="AS9" i="28"/>
  <c r="AT9" i="28"/>
  <c r="AU9" i="28"/>
  <c r="AV9" i="28"/>
  <c r="AW9" i="28"/>
  <c r="AX9" i="28"/>
  <c r="AY9" i="28"/>
  <c r="AZ9" i="28"/>
  <c r="BA9" i="28"/>
  <c r="BB9" i="28"/>
  <c r="BC9" i="28"/>
  <c r="BD9" i="28"/>
  <c r="BE9" i="28"/>
  <c r="BF9" i="28"/>
  <c r="BG9" i="28"/>
  <c r="BH9" i="28"/>
  <c r="BI9" i="28"/>
  <c r="AH10" i="28"/>
  <c r="AI10" i="28"/>
  <c r="AJ10" i="28"/>
  <c r="AK10" i="28"/>
  <c r="AL10" i="28"/>
  <c r="AM10" i="28"/>
  <c r="AN10" i="28"/>
  <c r="AO10" i="28"/>
  <c r="AP10" i="28"/>
  <c r="AQ10" i="28"/>
  <c r="AR10" i="28"/>
  <c r="AS10" i="28"/>
  <c r="AT10" i="28"/>
  <c r="AU10" i="28"/>
  <c r="AV10" i="28"/>
  <c r="AW10" i="28"/>
  <c r="AX10" i="28"/>
  <c r="AY10" i="28"/>
  <c r="AZ10" i="28"/>
  <c r="BA10" i="28"/>
  <c r="BB10" i="28"/>
  <c r="BC10" i="28"/>
  <c r="BD10" i="28"/>
  <c r="BE10" i="28"/>
  <c r="BF10" i="28"/>
  <c r="BG10" i="28"/>
  <c r="BH10" i="28"/>
  <c r="BI10" i="28"/>
  <c r="AH11" i="28"/>
  <c r="AI11" i="28"/>
  <c r="AJ11" i="28"/>
  <c r="AK11" i="28"/>
  <c r="AL11" i="28"/>
  <c r="AM11" i="28"/>
  <c r="AN11" i="28"/>
  <c r="AO11" i="28"/>
  <c r="AP11" i="28"/>
  <c r="AQ11" i="28"/>
  <c r="AR11" i="28"/>
  <c r="AS11" i="28"/>
  <c r="AT11" i="28"/>
  <c r="AU11" i="28"/>
  <c r="AV11" i="28"/>
  <c r="AW11" i="28"/>
  <c r="AX11" i="28"/>
  <c r="AY11" i="28"/>
  <c r="AZ11" i="28"/>
  <c r="BA11" i="28"/>
  <c r="BB11" i="28"/>
  <c r="BC11" i="28"/>
  <c r="BD11" i="28"/>
  <c r="BE11" i="28"/>
  <c r="BF11" i="28"/>
  <c r="BG11" i="28"/>
  <c r="BH11" i="28"/>
  <c r="BI11" i="28"/>
  <c r="AH12" i="28"/>
  <c r="AI12" i="28"/>
  <c r="AJ12" i="28"/>
  <c r="AK12" i="28"/>
  <c r="AL12" i="28"/>
  <c r="AM12" i="28"/>
  <c r="AN12" i="28"/>
  <c r="AO12" i="28"/>
  <c r="AP12" i="28"/>
  <c r="AQ12" i="28"/>
  <c r="AR12" i="28"/>
  <c r="AS12" i="28"/>
  <c r="AT12" i="28"/>
  <c r="AU12" i="28"/>
  <c r="AV12" i="28"/>
  <c r="AW12" i="28"/>
  <c r="AX12" i="28"/>
  <c r="AY12" i="28"/>
  <c r="AZ12" i="28"/>
  <c r="BA12" i="28"/>
  <c r="BB12" i="28"/>
  <c r="BC12" i="28"/>
  <c r="BD12" i="28"/>
  <c r="BE12" i="28"/>
  <c r="BF12" i="28"/>
  <c r="BG12" i="28"/>
  <c r="BH12" i="28"/>
  <c r="BI12" i="28"/>
  <c r="AH13" i="28"/>
  <c r="AI13" i="28"/>
  <c r="AJ13" i="28"/>
  <c r="AK13" i="28"/>
  <c r="AL13" i="28"/>
  <c r="AM13" i="28"/>
  <c r="AN13" i="28"/>
  <c r="AO13" i="28"/>
  <c r="AP13" i="28"/>
  <c r="AQ13" i="28"/>
  <c r="AR13" i="28"/>
  <c r="AS13" i="28"/>
  <c r="AT13" i="28"/>
  <c r="AU13" i="28"/>
  <c r="AV13" i="28"/>
  <c r="AW13" i="28"/>
  <c r="AX13" i="28"/>
  <c r="AY13" i="28"/>
  <c r="AZ13" i="28"/>
  <c r="BA13" i="28"/>
  <c r="BB13" i="28"/>
  <c r="BC13" i="28"/>
  <c r="BD13" i="28"/>
  <c r="BE13" i="28"/>
  <c r="BF13" i="28"/>
  <c r="BG13" i="28"/>
  <c r="BH13" i="28"/>
  <c r="BI13" i="28"/>
  <c r="AH14" i="28"/>
  <c r="AI14" i="28"/>
  <c r="AJ14" i="28"/>
  <c r="AK14" i="28"/>
  <c r="AL14" i="28"/>
  <c r="AM14" i="28"/>
  <c r="AN14" i="28"/>
  <c r="AO14" i="28"/>
  <c r="AP14" i="28"/>
  <c r="AQ14" i="28"/>
  <c r="AR14" i="28"/>
  <c r="AS14" i="28"/>
  <c r="AT14" i="28"/>
  <c r="AU14" i="28"/>
  <c r="AV14" i="28"/>
  <c r="AW14" i="28"/>
  <c r="AX14" i="28"/>
  <c r="AY14" i="28"/>
  <c r="AZ14" i="28"/>
  <c r="BA14" i="28"/>
  <c r="BB14" i="28"/>
  <c r="BC14" i="28"/>
  <c r="BD14" i="28"/>
  <c r="BE14" i="28"/>
  <c r="BF14" i="28"/>
  <c r="BG14" i="28"/>
  <c r="BH14" i="28"/>
  <c r="BI14" i="28"/>
  <c r="AH15" i="28"/>
  <c r="AI15" i="28"/>
  <c r="AJ15" i="28"/>
  <c r="AK15" i="28"/>
  <c r="AL15" i="28"/>
  <c r="AM15" i="28"/>
  <c r="AN15" i="28"/>
  <c r="AO15" i="28"/>
  <c r="AP15" i="28"/>
  <c r="AQ15" i="28"/>
  <c r="AR15" i="28"/>
  <c r="AS15" i="28"/>
  <c r="AT15" i="28"/>
  <c r="AU15" i="28"/>
  <c r="AV15" i="28"/>
  <c r="AW15" i="28"/>
  <c r="AX15" i="28"/>
  <c r="AY15" i="28"/>
  <c r="AZ15" i="28"/>
  <c r="BA15" i="28"/>
  <c r="BB15" i="28"/>
  <c r="BC15" i="28"/>
  <c r="BD15" i="28"/>
  <c r="BE15" i="28"/>
  <c r="BF15" i="28"/>
  <c r="BG15" i="28"/>
  <c r="BH15" i="28"/>
  <c r="BI15" i="28"/>
  <c r="AH16" i="28"/>
  <c r="AI16" i="28"/>
  <c r="AJ16" i="28"/>
  <c r="AK16" i="28"/>
  <c r="AL16" i="28"/>
  <c r="AM16" i="28"/>
  <c r="AN16" i="28"/>
  <c r="AO16" i="28"/>
  <c r="AP16" i="28"/>
  <c r="AQ16" i="28"/>
  <c r="AR16" i="28"/>
  <c r="AS16" i="28"/>
  <c r="AT16" i="28"/>
  <c r="AU16" i="28"/>
  <c r="AV16" i="28"/>
  <c r="AW16" i="28"/>
  <c r="AX16" i="28"/>
  <c r="AY16" i="28"/>
  <c r="AZ16" i="28"/>
  <c r="BA16" i="28"/>
  <c r="BB16" i="28"/>
  <c r="BC16" i="28"/>
  <c r="BD16" i="28"/>
  <c r="BE16" i="28"/>
  <c r="BF16" i="28"/>
  <c r="BG16" i="28"/>
  <c r="BH16" i="28"/>
  <c r="BI16"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AH18" i="28"/>
  <c r="AI18" i="28"/>
  <c r="AJ18" i="28"/>
  <c r="AK18" i="28"/>
  <c r="AL18" i="28"/>
  <c r="AM18" i="28"/>
  <c r="AN18" i="28"/>
  <c r="AO18" i="28"/>
  <c r="AP18" i="28"/>
  <c r="AQ18" i="28"/>
  <c r="AR18" i="28"/>
  <c r="AS18" i="28"/>
  <c r="AT18" i="28"/>
  <c r="AU18" i="28"/>
  <c r="AV18" i="28"/>
  <c r="AW18" i="28"/>
  <c r="AX18" i="28"/>
  <c r="AY18" i="28"/>
  <c r="AZ18" i="28"/>
  <c r="BA18" i="28"/>
  <c r="BB18" i="28"/>
  <c r="BC18" i="28"/>
  <c r="BD18" i="28"/>
  <c r="BE18" i="28"/>
  <c r="BF18" i="28"/>
  <c r="BG18" i="28"/>
  <c r="BH18" i="28"/>
  <c r="BI18" i="28"/>
  <c r="AH19" i="28"/>
  <c r="AI19" i="28"/>
  <c r="AJ19" i="28"/>
  <c r="AK19" i="28"/>
  <c r="AL19" i="28"/>
  <c r="AM19" i="28"/>
  <c r="AN19" i="28"/>
  <c r="AO19" i="28"/>
  <c r="AP19" i="28"/>
  <c r="AQ19" i="28"/>
  <c r="AR19" i="28"/>
  <c r="AS19" i="28"/>
  <c r="AT19" i="28"/>
  <c r="AU19" i="28"/>
  <c r="AV19" i="28"/>
  <c r="AW19" i="28"/>
  <c r="AX19" i="28"/>
  <c r="AY19" i="28"/>
  <c r="AZ19" i="28"/>
  <c r="BA19" i="28"/>
  <c r="BB19" i="28"/>
  <c r="BC19" i="28"/>
  <c r="BD19" i="28"/>
  <c r="BE19" i="28"/>
  <c r="BF19" i="28"/>
  <c r="BG19" i="28"/>
  <c r="BH19" i="28"/>
  <c r="BI19" i="28"/>
  <c r="AH20" i="28"/>
  <c r="AI20" i="28"/>
  <c r="AJ20" i="28"/>
  <c r="AK20" i="28"/>
  <c r="AL20" i="28"/>
  <c r="AM20" i="28"/>
  <c r="AN20" i="28"/>
  <c r="AO20" i="28"/>
  <c r="AP20" i="28"/>
  <c r="AQ20" i="28"/>
  <c r="AR20" i="28"/>
  <c r="AS20" i="28"/>
  <c r="AT20" i="28"/>
  <c r="AU20" i="28"/>
  <c r="AV20" i="28"/>
  <c r="AW20" i="28"/>
  <c r="AX20" i="28"/>
  <c r="AY20" i="28"/>
  <c r="AZ20" i="28"/>
  <c r="BA20" i="28"/>
  <c r="BB20" i="28"/>
  <c r="BC20" i="28"/>
  <c r="BD20" i="28"/>
  <c r="BE20" i="28"/>
  <c r="BF20" i="28"/>
  <c r="BG20" i="28"/>
  <c r="BH20" i="28"/>
  <c r="BI20" i="28"/>
  <c r="AH21" i="28"/>
  <c r="AI21" i="28"/>
  <c r="AJ21" i="28"/>
  <c r="AK21" i="28"/>
  <c r="AL21" i="28"/>
  <c r="AM21" i="28"/>
  <c r="AN21" i="28"/>
  <c r="AO21" i="28"/>
  <c r="AP21" i="28"/>
  <c r="AQ21" i="28"/>
  <c r="AR21" i="28"/>
  <c r="AS21" i="28"/>
  <c r="AT21" i="28"/>
  <c r="AU21" i="28"/>
  <c r="AV21" i="28"/>
  <c r="AW21" i="28"/>
  <c r="AX21" i="28"/>
  <c r="AY21" i="28"/>
  <c r="AZ21" i="28"/>
  <c r="BA21" i="28"/>
  <c r="BB21" i="28"/>
  <c r="BC21" i="28"/>
  <c r="BD21" i="28"/>
  <c r="BE21" i="28"/>
  <c r="BF21" i="28"/>
  <c r="BG21" i="28"/>
  <c r="BH21" i="28"/>
  <c r="BI21" i="28"/>
  <c r="AH22" i="28"/>
  <c r="AI22" i="28"/>
  <c r="AJ22" i="28"/>
  <c r="AK22" i="28"/>
  <c r="AL22" i="28"/>
  <c r="AM22" i="28"/>
  <c r="AN22" i="28"/>
  <c r="AO22" i="28"/>
  <c r="AP22" i="28"/>
  <c r="AQ22" i="28"/>
  <c r="AR22" i="28"/>
  <c r="AS22" i="28"/>
  <c r="AT22" i="28"/>
  <c r="AU22" i="28"/>
  <c r="AV22" i="28"/>
  <c r="AW22" i="28"/>
  <c r="AX22" i="28"/>
  <c r="AY22" i="28"/>
  <c r="AZ22" i="28"/>
  <c r="BA22" i="28"/>
  <c r="BB22" i="28"/>
  <c r="BC22" i="28"/>
  <c r="BD22" i="28"/>
  <c r="BE22" i="28"/>
  <c r="BF22" i="28"/>
  <c r="BG22" i="28"/>
  <c r="BH22" i="28"/>
  <c r="BI22" i="28"/>
  <c r="AH23" i="28"/>
  <c r="AI23" i="28"/>
  <c r="AJ23" i="28"/>
  <c r="AK23" i="28"/>
  <c r="AL23" i="28"/>
  <c r="AM23" i="28"/>
  <c r="AN23" i="28"/>
  <c r="AO23" i="28"/>
  <c r="AP23" i="28"/>
  <c r="AQ23" i="28"/>
  <c r="AR23" i="28"/>
  <c r="AS23" i="28"/>
  <c r="AT23" i="28"/>
  <c r="AU23" i="28"/>
  <c r="AV23" i="28"/>
  <c r="AW23" i="28"/>
  <c r="AX23" i="28"/>
  <c r="AY23" i="28"/>
  <c r="AZ23" i="28"/>
  <c r="BA23" i="28"/>
  <c r="BB23" i="28"/>
  <c r="BC23" i="28"/>
  <c r="BD23" i="28"/>
  <c r="BE23" i="28"/>
  <c r="BF23" i="28"/>
  <c r="BG23" i="28"/>
  <c r="BH23" i="28"/>
  <c r="BI23" i="28"/>
  <c r="AH24" i="28"/>
  <c r="AI24" i="28"/>
  <c r="AJ24" i="28"/>
  <c r="AK24" i="28"/>
  <c r="AL24" i="28"/>
  <c r="AM24" i="28"/>
  <c r="AN24" i="28"/>
  <c r="AO24" i="28"/>
  <c r="AP24" i="28"/>
  <c r="AQ24" i="28"/>
  <c r="AR24" i="28"/>
  <c r="AS24" i="28"/>
  <c r="AT24" i="28"/>
  <c r="AU24" i="28"/>
  <c r="AV24" i="28"/>
  <c r="AW24" i="28"/>
  <c r="AX24" i="28"/>
  <c r="AY24" i="28"/>
  <c r="AZ24" i="28"/>
  <c r="BA24" i="28"/>
  <c r="BB24" i="28"/>
  <c r="BC24" i="28"/>
  <c r="BD24" i="28"/>
  <c r="BE24" i="28"/>
  <c r="BF24" i="28"/>
  <c r="BG24" i="28"/>
  <c r="BH24" i="28"/>
  <c r="BI24" i="28"/>
  <c r="AH25" i="28"/>
  <c r="AI25" i="28"/>
  <c r="AJ25" i="28"/>
  <c r="AK25" i="28"/>
  <c r="AL25" i="28"/>
  <c r="AM25" i="28"/>
  <c r="AN25" i="28"/>
  <c r="AO25" i="28"/>
  <c r="AP25" i="28"/>
  <c r="AQ25" i="28"/>
  <c r="AR25" i="28"/>
  <c r="AS25" i="28"/>
  <c r="AT25" i="28"/>
  <c r="AU25" i="28"/>
  <c r="AV25" i="28"/>
  <c r="AW25" i="28"/>
  <c r="AX25" i="28"/>
  <c r="AY25" i="28"/>
  <c r="AZ25" i="28"/>
  <c r="BA25" i="28"/>
  <c r="BB25" i="28"/>
  <c r="BC25" i="28"/>
  <c r="BD25" i="28"/>
  <c r="BE25" i="28"/>
  <c r="BF25" i="28"/>
  <c r="BG25" i="28"/>
  <c r="BH25" i="28"/>
  <c r="BI25" i="28"/>
  <c r="AH26" i="28"/>
  <c r="AI26" i="28"/>
  <c r="AJ26" i="28"/>
  <c r="AK26" i="28"/>
  <c r="AL26" i="28"/>
  <c r="AM26" i="28"/>
  <c r="AN26" i="28"/>
  <c r="AO26" i="28"/>
  <c r="AP26" i="28"/>
  <c r="AQ26" i="28"/>
  <c r="AR26" i="28"/>
  <c r="AS26" i="28"/>
  <c r="AT26" i="28"/>
  <c r="AU26" i="28"/>
  <c r="AV26" i="28"/>
  <c r="AW26" i="28"/>
  <c r="AX26" i="28"/>
  <c r="AY26" i="28"/>
  <c r="AZ26" i="28"/>
  <c r="BA26" i="28"/>
  <c r="BB26" i="28"/>
  <c r="BC26" i="28"/>
  <c r="BD26" i="28"/>
  <c r="BE26" i="28"/>
  <c r="BF26" i="28"/>
  <c r="BG26" i="28"/>
  <c r="BH26" i="28"/>
  <c r="BI26" i="28"/>
  <c r="AH27" i="28"/>
  <c r="AI27" i="28"/>
  <c r="AJ27" i="28"/>
  <c r="AK27" i="28"/>
  <c r="AL27" i="28"/>
  <c r="AM27" i="28"/>
  <c r="AN27" i="28"/>
  <c r="AO27" i="28"/>
  <c r="AP27" i="28"/>
  <c r="AQ27" i="28"/>
  <c r="AR27" i="28"/>
  <c r="AS27" i="28"/>
  <c r="AT27" i="28"/>
  <c r="AU27" i="28"/>
  <c r="AV27" i="28"/>
  <c r="AW27" i="28"/>
  <c r="AX27" i="28"/>
  <c r="AY27" i="28"/>
  <c r="AZ27" i="28"/>
  <c r="BA27" i="28"/>
  <c r="BB27" i="28"/>
  <c r="BC27" i="28"/>
  <c r="BD27" i="28"/>
  <c r="BE27" i="28"/>
  <c r="BF27" i="28"/>
  <c r="BG27" i="28"/>
  <c r="BH27" i="28"/>
  <c r="BI27" i="28"/>
  <c r="AH28" i="28"/>
  <c r="AI28" i="28"/>
  <c r="AJ28" i="28"/>
  <c r="AK28" i="28"/>
  <c r="AL28" i="28"/>
  <c r="AM28" i="28"/>
  <c r="AN28" i="28"/>
  <c r="AO28" i="28"/>
  <c r="AP28" i="28"/>
  <c r="AQ28" i="28"/>
  <c r="AR28" i="28"/>
  <c r="AS28" i="28"/>
  <c r="AT28" i="28"/>
  <c r="AU28" i="28"/>
  <c r="AV28" i="28"/>
  <c r="AW28" i="28"/>
  <c r="AX28" i="28"/>
  <c r="AY28" i="28"/>
  <c r="AZ28" i="28"/>
  <c r="BA28" i="28"/>
  <c r="BB28" i="28"/>
  <c r="BC28" i="28"/>
  <c r="BD28" i="28"/>
  <c r="BE28" i="28"/>
  <c r="BF28" i="28"/>
  <c r="BG28" i="28"/>
  <c r="BH28" i="28"/>
  <c r="BI28" i="28"/>
  <c r="AH29" i="28"/>
  <c r="AI29" i="28"/>
  <c r="AJ29" i="28"/>
  <c r="AK29" i="28"/>
  <c r="AL29" i="28"/>
  <c r="AM29" i="28"/>
  <c r="AN29" i="28"/>
  <c r="AO29" i="28"/>
  <c r="AP29" i="28"/>
  <c r="AQ29" i="28"/>
  <c r="AR29" i="28"/>
  <c r="AS29" i="28"/>
  <c r="AT29" i="28"/>
  <c r="AU29" i="28"/>
  <c r="AV29" i="28"/>
  <c r="AW29" i="28"/>
  <c r="AX29" i="28"/>
  <c r="AY29" i="28"/>
  <c r="AZ29" i="28"/>
  <c r="BA29" i="28"/>
  <c r="BB29" i="28"/>
  <c r="BC29" i="28"/>
  <c r="BD29" i="28"/>
  <c r="BE29" i="28"/>
  <c r="BF29" i="28"/>
  <c r="BG29" i="28"/>
  <c r="BH29" i="28"/>
  <c r="BI29"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I8" i="28"/>
  <c r="AR8" i="28"/>
  <c r="AS8" i="28"/>
  <c r="AT8" i="28"/>
  <c r="AU8" i="28"/>
  <c r="AV8" i="28"/>
  <c r="AW8" i="28"/>
  <c r="AX8" i="28"/>
  <c r="AY8" i="28"/>
  <c r="AZ8" i="28"/>
  <c r="BA8" i="28"/>
  <c r="BB8" i="28"/>
  <c r="BC8" i="28"/>
  <c r="BD8" i="28"/>
  <c r="BE8" i="28"/>
  <c r="BF8" i="28"/>
  <c r="BG8" i="28"/>
  <c r="BH8" i="28"/>
  <c r="AQ8" i="28"/>
  <c r="CS8" i="27"/>
  <c r="CT8" i="27"/>
  <c r="CU8" i="27"/>
  <c r="CV8" i="27"/>
  <c r="CW8" i="27"/>
  <c r="CX8" i="27"/>
  <c r="CY8" i="27"/>
  <c r="CZ8" i="27"/>
  <c r="DA8" i="27"/>
  <c r="DB8" i="27"/>
  <c r="DC8" i="27"/>
  <c r="DD8" i="27"/>
  <c r="DE8" i="27"/>
  <c r="DF8" i="27"/>
  <c r="DG8" i="27"/>
  <c r="DH8" i="27"/>
  <c r="DI8" i="27"/>
  <c r="DJ8" i="27"/>
  <c r="DK8" i="27"/>
  <c r="DL8" i="27"/>
  <c r="DM8" i="27"/>
  <c r="DN8" i="27"/>
  <c r="DO8" i="27"/>
  <c r="DP8" i="27"/>
  <c r="DQ8" i="27"/>
  <c r="CS9" i="27"/>
  <c r="CT9" i="27"/>
  <c r="CU9" i="27"/>
  <c r="CV9" i="27"/>
  <c r="CW9" i="27"/>
  <c r="CX9" i="27"/>
  <c r="CY9" i="27"/>
  <c r="CZ9" i="27"/>
  <c r="DA9" i="27"/>
  <c r="DB9" i="27"/>
  <c r="DC9" i="27"/>
  <c r="DD9" i="27"/>
  <c r="DE9" i="27"/>
  <c r="DF9" i="27"/>
  <c r="DG9" i="27"/>
  <c r="DH9" i="27"/>
  <c r="DI9" i="27"/>
  <c r="DJ9" i="27"/>
  <c r="DK9" i="27"/>
  <c r="DL9" i="27"/>
  <c r="DM9" i="27"/>
  <c r="DN9" i="27"/>
  <c r="DO9" i="27"/>
  <c r="DP9" i="27"/>
  <c r="DQ9" i="27"/>
  <c r="CS10" i="27"/>
  <c r="CT10" i="27"/>
  <c r="CU10" i="27"/>
  <c r="CV10" i="27"/>
  <c r="CW10" i="27"/>
  <c r="CX10" i="27"/>
  <c r="CY10" i="27"/>
  <c r="CZ10" i="27"/>
  <c r="DA10" i="27"/>
  <c r="DB10" i="27"/>
  <c r="DC10" i="27"/>
  <c r="DD10" i="27"/>
  <c r="DE10" i="27"/>
  <c r="DF10" i="27"/>
  <c r="DG10" i="27"/>
  <c r="DH10" i="27"/>
  <c r="DI10" i="27"/>
  <c r="DJ10" i="27"/>
  <c r="DK10" i="27"/>
  <c r="DL10" i="27"/>
  <c r="DM10" i="27"/>
  <c r="DN10" i="27"/>
  <c r="DO10" i="27"/>
  <c r="DP10" i="27"/>
  <c r="DQ10" i="27"/>
  <c r="CS11" i="27"/>
  <c r="CT11" i="27"/>
  <c r="CU11" i="27"/>
  <c r="CV11" i="27"/>
  <c r="CW11" i="27"/>
  <c r="CX11" i="27"/>
  <c r="CY11" i="27"/>
  <c r="CZ11" i="27"/>
  <c r="DA11" i="27"/>
  <c r="DB11" i="27"/>
  <c r="DC11" i="27"/>
  <c r="DD11" i="27"/>
  <c r="DE11" i="27"/>
  <c r="DF11" i="27"/>
  <c r="DG11" i="27"/>
  <c r="DH11" i="27"/>
  <c r="DI11" i="27"/>
  <c r="DJ11" i="27"/>
  <c r="DK11" i="27"/>
  <c r="DL11" i="27"/>
  <c r="DM11" i="27"/>
  <c r="DN11" i="27"/>
  <c r="DO11" i="27"/>
  <c r="DP11" i="27"/>
  <c r="DQ11" i="27"/>
  <c r="CS12" i="27"/>
  <c r="CT12" i="27"/>
  <c r="CU12" i="27"/>
  <c r="CV12" i="27"/>
  <c r="CW12" i="27"/>
  <c r="CX12" i="27"/>
  <c r="CY12" i="27"/>
  <c r="CZ12" i="27"/>
  <c r="DA12" i="27"/>
  <c r="DB12" i="27"/>
  <c r="DC12" i="27"/>
  <c r="DD12" i="27"/>
  <c r="DE12" i="27"/>
  <c r="DF12" i="27"/>
  <c r="DG12" i="27"/>
  <c r="DH12" i="27"/>
  <c r="DI12" i="27"/>
  <c r="DJ12" i="27"/>
  <c r="DK12" i="27"/>
  <c r="DL12" i="27"/>
  <c r="DM12" i="27"/>
  <c r="DN12" i="27"/>
  <c r="DO12" i="27"/>
  <c r="DP12" i="27"/>
  <c r="DQ12" i="27"/>
  <c r="CS13" i="27"/>
  <c r="CT13" i="27"/>
  <c r="CU13" i="27"/>
  <c r="CV13" i="27"/>
  <c r="CW13" i="27"/>
  <c r="CX13" i="27"/>
  <c r="CY13" i="27"/>
  <c r="CZ13" i="27"/>
  <c r="DA13" i="27"/>
  <c r="DB13" i="27"/>
  <c r="DC13" i="27"/>
  <c r="DD13" i="27"/>
  <c r="DE13" i="27"/>
  <c r="DF13" i="27"/>
  <c r="DG13" i="27"/>
  <c r="DH13" i="27"/>
  <c r="DI13" i="27"/>
  <c r="DJ13" i="27"/>
  <c r="DK13" i="27"/>
  <c r="DL13" i="27"/>
  <c r="DM13" i="27"/>
  <c r="DN13" i="27"/>
  <c r="DO13" i="27"/>
  <c r="DP13" i="27"/>
  <c r="DQ13" i="27"/>
  <c r="CS14" i="27"/>
  <c r="CT14" i="27"/>
  <c r="CU14" i="27"/>
  <c r="CV14" i="27"/>
  <c r="CW14" i="27"/>
  <c r="CX14" i="27"/>
  <c r="CY14" i="27"/>
  <c r="CZ14" i="27"/>
  <c r="DA14" i="27"/>
  <c r="DB14" i="27"/>
  <c r="DC14" i="27"/>
  <c r="DD14" i="27"/>
  <c r="DE14" i="27"/>
  <c r="DF14" i="27"/>
  <c r="DG14" i="27"/>
  <c r="DH14" i="27"/>
  <c r="DI14" i="27"/>
  <c r="DJ14" i="27"/>
  <c r="DK14" i="27"/>
  <c r="DL14" i="27"/>
  <c r="DM14" i="27"/>
  <c r="DN14" i="27"/>
  <c r="DO14" i="27"/>
  <c r="DP14" i="27"/>
  <c r="DQ14" i="27"/>
  <c r="CS15" i="27"/>
  <c r="CT15" i="27"/>
  <c r="CU15" i="27"/>
  <c r="CV15" i="27"/>
  <c r="CW15" i="27"/>
  <c r="CX15" i="27"/>
  <c r="CY15" i="27"/>
  <c r="CZ15" i="27"/>
  <c r="DA15" i="27"/>
  <c r="DB15" i="27"/>
  <c r="DC15" i="27"/>
  <c r="DD15" i="27"/>
  <c r="DE15" i="27"/>
  <c r="DF15" i="27"/>
  <c r="DG15" i="27"/>
  <c r="DH15" i="27"/>
  <c r="DI15" i="27"/>
  <c r="DJ15" i="27"/>
  <c r="DK15" i="27"/>
  <c r="DL15" i="27"/>
  <c r="DM15" i="27"/>
  <c r="DN15" i="27"/>
  <c r="DO15" i="27"/>
  <c r="DP15" i="27"/>
  <c r="DQ15" i="27"/>
  <c r="CS16" i="27"/>
  <c r="CT16" i="27"/>
  <c r="CU16" i="27"/>
  <c r="CV16" i="27"/>
  <c r="CW16" i="27"/>
  <c r="CX16" i="27"/>
  <c r="CY16" i="27"/>
  <c r="CZ16" i="27"/>
  <c r="DA16" i="27"/>
  <c r="DB16" i="27"/>
  <c r="DC16" i="27"/>
  <c r="DD16" i="27"/>
  <c r="DE16" i="27"/>
  <c r="DF16" i="27"/>
  <c r="DG16" i="27"/>
  <c r="DH16" i="27"/>
  <c r="DI16" i="27"/>
  <c r="DJ16" i="27"/>
  <c r="DK16" i="27"/>
  <c r="DL16" i="27"/>
  <c r="DM16" i="27"/>
  <c r="DN16" i="27"/>
  <c r="DO16" i="27"/>
  <c r="DP16" i="27"/>
  <c r="DQ16" i="27"/>
  <c r="CS17" i="27"/>
  <c r="CT17" i="27"/>
  <c r="CU17" i="27"/>
  <c r="CV17" i="27"/>
  <c r="CW17" i="27"/>
  <c r="CX17" i="27"/>
  <c r="CY17" i="27"/>
  <c r="CZ17" i="27"/>
  <c r="DA17" i="27"/>
  <c r="DB17" i="27"/>
  <c r="DC17" i="27"/>
  <c r="DD17" i="27"/>
  <c r="DE17" i="27"/>
  <c r="DF17" i="27"/>
  <c r="DG17" i="27"/>
  <c r="DH17" i="27"/>
  <c r="DI17" i="27"/>
  <c r="DJ17" i="27"/>
  <c r="DK17" i="27"/>
  <c r="DL17" i="27"/>
  <c r="DM17" i="27"/>
  <c r="DN17" i="27"/>
  <c r="DO17" i="27"/>
  <c r="DP17" i="27"/>
  <c r="DQ17" i="27"/>
  <c r="CS18" i="27"/>
  <c r="CT18" i="27"/>
  <c r="CU18" i="27"/>
  <c r="CV18" i="27"/>
  <c r="CW18" i="27"/>
  <c r="CX18" i="27"/>
  <c r="CY18" i="27"/>
  <c r="CZ18" i="27"/>
  <c r="DA18" i="27"/>
  <c r="DB18" i="27"/>
  <c r="DC18" i="27"/>
  <c r="DD18" i="27"/>
  <c r="DE18" i="27"/>
  <c r="DF18" i="27"/>
  <c r="DG18" i="27"/>
  <c r="DH18" i="27"/>
  <c r="DI18" i="27"/>
  <c r="DJ18" i="27"/>
  <c r="DK18" i="27"/>
  <c r="DL18" i="27"/>
  <c r="DM18" i="27"/>
  <c r="DN18" i="27"/>
  <c r="DO18" i="27"/>
  <c r="DP18" i="27"/>
  <c r="DQ18" i="27"/>
  <c r="CS19" i="27"/>
  <c r="CT19" i="27"/>
  <c r="CU19" i="27"/>
  <c r="CV19" i="27"/>
  <c r="CW19" i="27"/>
  <c r="CX19" i="27"/>
  <c r="CY19" i="27"/>
  <c r="CZ19" i="27"/>
  <c r="DA19" i="27"/>
  <c r="DB19" i="27"/>
  <c r="DC19" i="27"/>
  <c r="DD19" i="27"/>
  <c r="DE19" i="27"/>
  <c r="DF19" i="27"/>
  <c r="DG19" i="27"/>
  <c r="DH19" i="27"/>
  <c r="DI19" i="27"/>
  <c r="DJ19" i="27"/>
  <c r="DK19" i="27"/>
  <c r="DL19" i="27"/>
  <c r="DM19" i="27"/>
  <c r="DN19" i="27"/>
  <c r="DO19" i="27"/>
  <c r="DP19" i="27"/>
  <c r="DQ19" i="27"/>
  <c r="CS20" i="27"/>
  <c r="CT20" i="27"/>
  <c r="CU20" i="27"/>
  <c r="CV20" i="27"/>
  <c r="CW20" i="27"/>
  <c r="CX20" i="27"/>
  <c r="CY20" i="27"/>
  <c r="CZ20" i="27"/>
  <c r="DA20" i="27"/>
  <c r="DB20" i="27"/>
  <c r="DC20" i="27"/>
  <c r="DD20" i="27"/>
  <c r="DE20" i="27"/>
  <c r="DF20" i="27"/>
  <c r="DG20" i="27"/>
  <c r="DH20" i="27"/>
  <c r="DI20" i="27"/>
  <c r="DJ20" i="27"/>
  <c r="DK20" i="27"/>
  <c r="DL20" i="27"/>
  <c r="DM20" i="27"/>
  <c r="DN20" i="27"/>
  <c r="DO20" i="27"/>
  <c r="DP20" i="27"/>
  <c r="DQ20" i="27"/>
  <c r="CS21" i="27"/>
  <c r="CT21" i="27"/>
  <c r="CU21" i="27"/>
  <c r="CV21" i="27"/>
  <c r="CW21" i="27"/>
  <c r="CX21" i="27"/>
  <c r="CY21" i="27"/>
  <c r="CZ21" i="27"/>
  <c r="DA21" i="27"/>
  <c r="DB21" i="27"/>
  <c r="DC21" i="27"/>
  <c r="DD21" i="27"/>
  <c r="DE21" i="27"/>
  <c r="DF21" i="27"/>
  <c r="DG21" i="27"/>
  <c r="DH21" i="27"/>
  <c r="DI21" i="27"/>
  <c r="DJ21" i="27"/>
  <c r="DK21" i="27"/>
  <c r="DL21" i="27"/>
  <c r="DM21" i="27"/>
  <c r="DN21" i="27"/>
  <c r="DO21" i="27"/>
  <c r="DP21" i="27"/>
  <c r="DQ21" i="27"/>
  <c r="CS22" i="27"/>
  <c r="CT22" i="27"/>
  <c r="CU22" i="27"/>
  <c r="CV22" i="27"/>
  <c r="CW22" i="27"/>
  <c r="CX22" i="27"/>
  <c r="CY22" i="27"/>
  <c r="CZ22" i="27"/>
  <c r="DA22" i="27"/>
  <c r="DB22" i="27"/>
  <c r="DC22" i="27"/>
  <c r="DD22" i="27"/>
  <c r="DE22" i="27"/>
  <c r="DF22" i="27"/>
  <c r="DG22" i="27"/>
  <c r="DH22" i="27"/>
  <c r="DI22" i="27"/>
  <c r="DJ22" i="27"/>
  <c r="DK22" i="27"/>
  <c r="DL22" i="27"/>
  <c r="DM22" i="27"/>
  <c r="DN22" i="27"/>
  <c r="DO22" i="27"/>
  <c r="DP22" i="27"/>
  <c r="DQ22" i="27"/>
  <c r="CS23" i="27"/>
  <c r="CT23" i="27"/>
  <c r="CU23" i="27"/>
  <c r="CV23" i="27"/>
  <c r="CW23" i="27"/>
  <c r="CX23" i="27"/>
  <c r="CY23" i="27"/>
  <c r="CZ23" i="27"/>
  <c r="DA23" i="27"/>
  <c r="DB23" i="27"/>
  <c r="DC23" i="27"/>
  <c r="DD23" i="27"/>
  <c r="DE23" i="27"/>
  <c r="DF23" i="27"/>
  <c r="DG23" i="27"/>
  <c r="DH23" i="27"/>
  <c r="DI23" i="27"/>
  <c r="DJ23" i="27"/>
  <c r="DK23" i="27"/>
  <c r="DL23" i="27"/>
  <c r="DM23" i="27"/>
  <c r="DN23" i="27"/>
  <c r="DO23" i="27"/>
  <c r="DP23" i="27"/>
  <c r="DQ23" i="27"/>
  <c r="CS24" i="27"/>
  <c r="CT24" i="27"/>
  <c r="CU24" i="27"/>
  <c r="CV24" i="27"/>
  <c r="CW24" i="27"/>
  <c r="CX24" i="27"/>
  <c r="CY24" i="27"/>
  <c r="CZ24" i="27"/>
  <c r="DA24" i="27"/>
  <c r="DB24" i="27"/>
  <c r="DC24" i="27"/>
  <c r="DD24" i="27"/>
  <c r="DE24" i="27"/>
  <c r="DF24" i="27"/>
  <c r="DG24" i="27"/>
  <c r="DH24" i="27"/>
  <c r="DI24" i="27"/>
  <c r="DJ24" i="27"/>
  <c r="DK24" i="27"/>
  <c r="DL24" i="27"/>
  <c r="DM24" i="27"/>
  <c r="DN24" i="27"/>
  <c r="DO24" i="27"/>
  <c r="DP24" i="27"/>
  <c r="DQ24" i="27"/>
  <c r="CS25" i="27"/>
  <c r="CT25" i="27"/>
  <c r="CU25" i="27"/>
  <c r="CV25" i="27"/>
  <c r="CW25" i="27"/>
  <c r="CX25" i="27"/>
  <c r="CY25" i="27"/>
  <c r="CZ25" i="27"/>
  <c r="DA25" i="27"/>
  <c r="DB25" i="27"/>
  <c r="DC25" i="27"/>
  <c r="DD25" i="27"/>
  <c r="DE25" i="27"/>
  <c r="DF25" i="27"/>
  <c r="DG25" i="27"/>
  <c r="DH25" i="27"/>
  <c r="DI25" i="27"/>
  <c r="DJ25" i="27"/>
  <c r="DK25" i="27"/>
  <c r="DL25" i="27"/>
  <c r="DM25" i="27"/>
  <c r="DN25" i="27"/>
  <c r="DO25" i="27"/>
  <c r="DP25" i="27"/>
  <c r="DQ25" i="27"/>
  <c r="CS26" i="27"/>
  <c r="CT26" i="27"/>
  <c r="CU26" i="27"/>
  <c r="CV26" i="27"/>
  <c r="CW26" i="27"/>
  <c r="CX26" i="27"/>
  <c r="CY26" i="27"/>
  <c r="CZ26" i="27"/>
  <c r="DA26" i="27"/>
  <c r="DB26" i="27"/>
  <c r="DC26" i="27"/>
  <c r="DD26" i="27"/>
  <c r="DE26" i="27"/>
  <c r="DF26" i="27"/>
  <c r="DG26" i="27"/>
  <c r="DH26" i="27"/>
  <c r="DI26" i="27"/>
  <c r="DJ26" i="27"/>
  <c r="DK26" i="27"/>
  <c r="DL26" i="27"/>
  <c r="DM26" i="27"/>
  <c r="DN26" i="27"/>
  <c r="DO26" i="27"/>
  <c r="DP26" i="27"/>
  <c r="DQ26" i="27"/>
  <c r="CS27" i="27"/>
  <c r="CT27" i="27"/>
  <c r="CU27" i="27"/>
  <c r="CV27" i="27"/>
  <c r="CW27" i="27"/>
  <c r="CX27" i="27"/>
  <c r="CY27" i="27"/>
  <c r="CZ27" i="27"/>
  <c r="DA27" i="27"/>
  <c r="DB27" i="27"/>
  <c r="DC27" i="27"/>
  <c r="DD27" i="27"/>
  <c r="DE27" i="27"/>
  <c r="DF27" i="27"/>
  <c r="DG27" i="27"/>
  <c r="DH27" i="27"/>
  <c r="DI27" i="27"/>
  <c r="DJ27" i="27"/>
  <c r="DK27" i="27"/>
  <c r="DL27" i="27"/>
  <c r="DM27" i="27"/>
  <c r="DN27" i="27"/>
  <c r="DO27" i="27"/>
  <c r="DP27" i="27"/>
  <c r="DQ27" i="27"/>
  <c r="CS28" i="27"/>
  <c r="CT28" i="27"/>
  <c r="CU28" i="27"/>
  <c r="CV28" i="27"/>
  <c r="CW28" i="27"/>
  <c r="CX28" i="27"/>
  <c r="CY28" i="27"/>
  <c r="CZ28" i="27"/>
  <c r="DA28" i="27"/>
  <c r="DB28" i="27"/>
  <c r="DC28" i="27"/>
  <c r="DD28" i="27"/>
  <c r="DE28" i="27"/>
  <c r="DF28" i="27"/>
  <c r="DG28" i="27"/>
  <c r="DH28" i="27"/>
  <c r="DI28" i="27"/>
  <c r="DJ28" i="27"/>
  <c r="DK28" i="27"/>
  <c r="DL28" i="27"/>
  <c r="DM28" i="27"/>
  <c r="DN28" i="27"/>
  <c r="DO28" i="27"/>
  <c r="DP28" i="27"/>
  <c r="DQ28" i="27"/>
  <c r="CS29" i="27"/>
  <c r="CT29" i="27"/>
  <c r="CU29" i="27"/>
  <c r="CV29" i="27"/>
  <c r="CW29" i="27"/>
  <c r="CX29" i="27"/>
  <c r="CY29" i="27"/>
  <c r="CZ29" i="27"/>
  <c r="DA29" i="27"/>
  <c r="DB29" i="27"/>
  <c r="DC29" i="27"/>
  <c r="DD29" i="27"/>
  <c r="DE29" i="27"/>
  <c r="DF29" i="27"/>
  <c r="DG29" i="27"/>
  <c r="DH29" i="27"/>
  <c r="DI29" i="27"/>
  <c r="DJ29" i="27"/>
  <c r="DK29" i="27"/>
  <c r="DL29" i="27"/>
  <c r="DM29" i="27"/>
  <c r="DN29" i="27"/>
  <c r="DO29" i="27"/>
  <c r="DP29" i="27"/>
  <c r="DQ29" i="27"/>
  <c r="CS30" i="27"/>
  <c r="CT30" i="27"/>
  <c r="CU30" i="27"/>
  <c r="CV30" i="27"/>
  <c r="CW30" i="27"/>
  <c r="CX30" i="27"/>
  <c r="CY30" i="27"/>
  <c r="CZ30" i="27"/>
  <c r="DA30" i="27"/>
  <c r="DB30" i="27"/>
  <c r="DC30" i="27"/>
  <c r="DD30" i="27"/>
  <c r="DE30" i="27"/>
  <c r="DF30" i="27"/>
  <c r="DG30" i="27"/>
  <c r="DH30" i="27"/>
  <c r="DI30" i="27"/>
  <c r="DJ30" i="27"/>
  <c r="DK30" i="27"/>
  <c r="DL30" i="27"/>
  <c r="DM30" i="27"/>
  <c r="DN30" i="27"/>
  <c r="DO30" i="27"/>
  <c r="DP30" i="27"/>
  <c r="DQ30" i="27"/>
  <c r="CS31" i="27"/>
  <c r="CT31" i="27"/>
  <c r="CU31" i="27"/>
  <c r="CV31" i="27"/>
  <c r="CW31" i="27"/>
  <c r="CX31" i="27"/>
  <c r="CY31" i="27"/>
  <c r="CZ31" i="27"/>
  <c r="DA31" i="27"/>
  <c r="DB31" i="27"/>
  <c r="DC31" i="27"/>
  <c r="DD31" i="27"/>
  <c r="DE31" i="27"/>
  <c r="DF31" i="27"/>
  <c r="DG31" i="27"/>
  <c r="DH31" i="27"/>
  <c r="DI31" i="27"/>
  <c r="DJ31" i="27"/>
  <c r="DK31" i="27"/>
  <c r="DL31" i="27"/>
  <c r="DM31" i="27"/>
  <c r="DN31" i="27"/>
  <c r="DO31" i="27"/>
  <c r="DP31" i="27"/>
  <c r="DQ31" i="27"/>
  <c r="CR9" i="27"/>
  <c r="CR10" i="27"/>
  <c r="CR11" i="27"/>
  <c r="CR12" i="27"/>
  <c r="CR13" i="27"/>
  <c r="CR14" i="27"/>
  <c r="CR15" i="27"/>
  <c r="CR16" i="27"/>
  <c r="CR17" i="27"/>
  <c r="CR18" i="27"/>
  <c r="CR19" i="27"/>
  <c r="CR20" i="27"/>
  <c r="CR21" i="27"/>
  <c r="CR22" i="27"/>
  <c r="CR23" i="27"/>
  <c r="CR24" i="27"/>
  <c r="CR25" i="27"/>
  <c r="CR26" i="27"/>
  <c r="CR27" i="27"/>
  <c r="CR28" i="27"/>
  <c r="CR29" i="27"/>
  <c r="CR30" i="27"/>
  <c r="CR31" i="27"/>
  <c r="CR8" i="27"/>
  <c r="AR8" i="27"/>
  <c r="AS8" i="27"/>
  <c r="AT8" i="27"/>
  <c r="AU8" i="27"/>
  <c r="AV8" i="27"/>
  <c r="AW8" i="27"/>
  <c r="AX8" i="27"/>
  <c r="AY8" i="27"/>
  <c r="AZ8" i="27"/>
  <c r="BA8" i="27"/>
  <c r="BB8" i="27"/>
  <c r="BC8" i="27"/>
  <c r="BD8" i="27"/>
  <c r="BE8" i="27"/>
  <c r="BF8" i="27"/>
  <c r="BG8" i="27"/>
  <c r="BH8" i="27"/>
  <c r="BI8" i="27"/>
  <c r="AR9" i="27"/>
  <c r="AS9" i="27"/>
  <c r="AT9" i="27"/>
  <c r="AU9" i="27"/>
  <c r="AV9" i="27"/>
  <c r="AW9" i="27"/>
  <c r="AX9" i="27"/>
  <c r="AY9" i="27"/>
  <c r="AZ9" i="27"/>
  <c r="BA9" i="27"/>
  <c r="BB9" i="27"/>
  <c r="BC9" i="27"/>
  <c r="BD9" i="27"/>
  <c r="BE9" i="27"/>
  <c r="BF9" i="27"/>
  <c r="BG9" i="27"/>
  <c r="BH9" i="27"/>
  <c r="BI9" i="27"/>
  <c r="AR10" i="27"/>
  <c r="AS10" i="27"/>
  <c r="AT10" i="27"/>
  <c r="AU10" i="27"/>
  <c r="AV10" i="27"/>
  <c r="AW10" i="27"/>
  <c r="AX10" i="27"/>
  <c r="AY10" i="27"/>
  <c r="AZ10" i="27"/>
  <c r="BA10" i="27"/>
  <c r="BB10" i="27"/>
  <c r="BC10" i="27"/>
  <c r="BD10" i="27"/>
  <c r="BE10" i="27"/>
  <c r="BF10" i="27"/>
  <c r="BG10" i="27"/>
  <c r="BH10" i="27"/>
  <c r="BI10" i="27"/>
  <c r="AR11" i="27"/>
  <c r="AS11" i="27"/>
  <c r="AT11" i="27"/>
  <c r="AU11" i="27"/>
  <c r="AV11" i="27"/>
  <c r="AW11" i="27"/>
  <c r="AX11" i="27"/>
  <c r="AY11" i="27"/>
  <c r="AZ11" i="27"/>
  <c r="BA11" i="27"/>
  <c r="BB11" i="27"/>
  <c r="BC11" i="27"/>
  <c r="BD11" i="27"/>
  <c r="BE11" i="27"/>
  <c r="BF11" i="27"/>
  <c r="BG11" i="27"/>
  <c r="BH11" i="27"/>
  <c r="BI11" i="27"/>
  <c r="AR12" i="27"/>
  <c r="AS12" i="27"/>
  <c r="AT12" i="27"/>
  <c r="AU12" i="27"/>
  <c r="AV12" i="27"/>
  <c r="AW12" i="27"/>
  <c r="AX12" i="27"/>
  <c r="AY12" i="27"/>
  <c r="AZ12" i="27"/>
  <c r="BA12" i="27"/>
  <c r="BB12" i="27"/>
  <c r="BC12" i="27"/>
  <c r="BD12" i="27"/>
  <c r="BE12" i="27"/>
  <c r="BF12" i="27"/>
  <c r="BG12" i="27"/>
  <c r="BH12" i="27"/>
  <c r="BI12" i="27"/>
  <c r="AR13" i="27"/>
  <c r="AS13" i="27"/>
  <c r="AT13" i="27"/>
  <c r="AU13" i="27"/>
  <c r="AV13" i="27"/>
  <c r="AW13" i="27"/>
  <c r="AX13" i="27"/>
  <c r="AY13" i="27"/>
  <c r="AZ13" i="27"/>
  <c r="BA13" i="27"/>
  <c r="BB13" i="27"/>
  <c r="BC13" i="27"/>
  <c r="BD13" i="27"/>
  <c r="BE13" i="27"/>
  <c r="BF13" i="27"/>
  <c r="BG13" i="27"/>
  <c r="BH13" i="27"/>
  <c r="BI13" i="27"/>
  <c r="AR14" i="27"/>
  <c r="AS14" i="27"/>
  <c r="AT14" i="27"/>
  <c r="AU14" i="27"/>
  <c r="AV14" i="27"/>
  <c r="AW14" i="27"/>
  <c r="AX14" i="27"/>
  <c r="AY14" i="27"/>
  <c r="AZ14" i="27"/>
  <c r="BA14" i="27"/>
  <c r="BB14" i="27"/>
  <c r="BC14" i="27"/>
  <c r="BD14" i="27"/>
  <c r="BE14" i="27"/>
  <c r="BF14" i="27"/>
  <c r="BG14" i="27"/>
  <c r="BH14" i="27"/>
  <c r="BI14" i="27"/>
  <c r="AR15" i="27"/>
  <c r="AS15" i="27"/>
  <c r="AT15" i="27"/>
  <c r="AU15" i="27"/>
  <c r="AV15" i="27"/>
  <c r="AW15" i="27"/>
  <c r="AX15" i="27"/>
  <c r="AY15" i="27"/>
  <c r="AZ15" i="27"/>
  <c r="BA15" i="27"/>
  <c r="BB15" i="27"/>
  <c r="BC15" i="27"/>
  <c r="BD15" i="27"/>
  <c r="BE15" i="27"/>
  <c r="BF15" i="27"/>
  <c r="BG15" i="27"/>
  <c r="BH15" i="27"/>
  <c r="BI15" i="27"/>
  <c r="AR16" i="27"/>
  <c r="AS16" i="27"/>
  <c r="AT16" i="27"/>
  <c r="AU16" i="27"/>
  <c r="AV16" i="27"/>
  <c r="AW16" i="27"/>
  <c r="AX16" i="27"/>
  <c r="AY16" i="27"/>
  <c r="AZ16" i="27"/>
  <c r="BA16" i="27"/>
  <c r="BB16" i="27"/>
  <c r="BC16" i="27"/>
  <c r="BD16" i="27"/>
  <c r="BE16" i="27"/>
  <c r="BF16" i="27"/>
  <c r="BG16" i="27"/>
  <c r="BH16" i="27"/>
  <c r="BI16" i="27"/>
  <c r="AR17" i="27"/>
  <c r="AS17" i="27"/>
  <c r="AT17" i="27"/>
  <c r="AU17" i="27"/>
  <c r="AV17" i="27"/>
  <c r="AW17" i="27"/>
  <c r="AX17" i="27"/>
  <c r="AY17" i="27"/>
  <c r="AZ17" i="27"/>
  <c r="BA17" i="27"/>
  <c r="BB17" i="27"/>
  <c r="BC17" i="27"/>
  <c r="BD17" i="27"/>
  <c r="BE17" i="27"/>
  <c r="BF17" i="27"/>
  <c r="BG17" i="27"/>
  <c r="BH17" i="27"/>
  <c r="BI17" i="27"/>
  <c r="AR18" i="27"/>
  <c r="AS18" i="27"/>
  <c r="AT18" i="27"/>
  <c r="AU18" i="27"/>
  <c r="AV18" i="27"/>
  <c r="AW18" i="27"/>
  <c r="AX18" i="27"/>
  <c r="AY18" i="27"/>
  <c r="AZ18" i="27"/>
  <c r="BA18" i="27"/>
  <c r="BB18" i="27"/>
  <c r="BC18" i="27"/>
  <c r="BD18" i="27"/>
  <c r="BE18" i="27"/>
  <c r="BF18" i="27"/>
  <c r="BG18" i="27"/>
  <c r="BH18" i="27"/>
  <c r="BI18" i="27"/>
  <c r="AR19" i="27"/>
  <c r="AS19" i="27"/>
  <c r="AT19" i="27"/>
  <c r="AU19" i="27"/>
  <c r="AV19" i="27"/>
  <c r="AW19" i="27"/>
  <c r="AX19" i="27"/>
  <c r="AY19" i="27"/>
  <c r="AZ19" i="27"/>
  <c r="BA19" i="27"/>
  <c r="BB19" i="27"/>
  <c r="BC19" i="27"/>
  <c r="BD19" i="27"/>
  <c r="BE19" i="27"/>
  <c r="BF19" i="27"/>
  <c r="BG19" i="27"/>
  <c r="BH19" i="27"/>
  <c r="BI19" i="27"/>
  <c r="AR20" i="27"/>
  <c r="AS20" i="27"/>
  <c r="AT20" i="27"/>
  <c r="AU20" i="27"/>
  <c r="AV20" i="27"/>
  <c r="AW20" i="27"/>
  <c r="AX20" i="27"/>
  <c r="AY20" i="27"/>
  <c r="AZ20" i="27"/>
  <c r="BA20" i="27"/>
  <c r="BB20" i="27"/>
  <c r="BC20" i="27"/>
  <c r="BD20" i="27"/>
  <c r="BE20" i="27"/>
  <c r="BF20" i="27"/>
  <c r="BG20" i="27"/>
  <c r="BH20" i="27"/>
  <c r="BI20" i="27"/>
  <c r="AR21" i="27"/>
  <c r="AS21" i="27"/>
  <c r="AT21" i="27"/>
  <c r="AU21" i="27"/>
  <c r="AV21" i="27"/>
  <c r="AW21" i="27"/>
  <c r="AX21" i="27"/>
  <c r="AY21" i="27"/>
  <c r="AZ21" i="27"/>
  <c r="BA21" i="27"/>
  <c r="BB21" i="27"/>
  <c r="BC21" i="27"/>
  <c r="BD21" i="27"/>
  <c r="BE21" i="27"/>
  <c r="BF21" i="27"/>
  <c r="BG21" i="27"/>
  <c r="BH21" i="27"/>
  <c r="BI21" i="27"/>
  <c r="AR22" i="27"/>
  <c r="AS22" i="27"/>
  <c r="AT22" i="27"/>
  <c r="AU22" i="27"/>
  <c r="AV22" i="27"/>
  <c r="AW22" i="27"/>
  <c r="AX22" i="27"/>
  <c r="AY22" i="27"/>
  <c r="AZ22" i="27"/>
  <c r="BA22" i="27"/>
  <c r="BB22" i="27"/>
  <c r="BC22" i="27"/>
  <c r="BD22" i="27"/>
  <c r="BE22" i="27"/>
  <c r="BF22" i="27"/>
  <c r="BG22" i="27"/>
  <c r="BH22" i="27"/>
  <c r="BI22" i="27"/>
  <c r="AR23" i="27"/>
  <c r="AS23" i="27"/>
  <c r="AT23" i="27"/>
  <c r="AU23" i="27"/>
  <c r="AV23" i="27"/>
  <c r="AW23" i="27"/>
  <c r="AX23" i="27"/>
  <c r="AY23" i="27"/>
  <c r="AZ23" i="27"/>
  <c r="BA23" i="27"/>
  <c r="BB23" i="27"/>
  <c r="BC23" i="27"/>
  <c r="BD23" i="27"/>
  <c r="BE23" i="27"/>
  <c r="BF23" i="27"/>
  <c r="BG23" i="27"/>
  <c r="BH23" i="27"/>
  <c r="BI23" i="27"/>
  <c r="AR24" i="27"/>
  <c r="AS24" i="27"/>
  <c r="AT24" i="27"/>
  <c r="AU24" i="27"/>
  <c r="AV24" i="27"/>
  <c r="AW24" i="27"/>
  <c r="AX24" i="27"/>
  <c r="AY24" i="27"/>
  <c r="AZ24" i="27"/>
  <c r="BA24" i="27"/>
  <c r="BB24" i="27"/>
  <c r="BC24" i="27"/>
  <c r="BD24" i="27"/>
  <c r="BE24" i="27"/>
  <c r="BF24" i="27"/>
  <c r="BG24" i="27"/>
  <c r="BH24" i="27"/>
  <c r="BI24" i="27"/>
  <c r="AR25" i="27"/>
  <c r="AS25" i="27"/>
  <c r="AT25" i="27"/>
  <c r="AU25" i="27"/>
  <c r="AV25" i="27"/>
  <c r="AW25" i="27"/>
  <c r="AX25" i="27"/>
  <c r="AY25" i="27"/>
  <c r="AZ25" i="27"/>
  <c r="BA25" i="27"/>
  <c r="BB25" i="27"/>
  <c r="BC25" i="27"/>
  <c r="BD25" i="27"/>
  <c r="BE25" i="27"/>
  <c r="BF25" i="27"/>
  <c r="BG25" i="27"/>
  <c r="BH25" i="27"/>
  <c r="BI25" i="27"/>
  <c r="AR26" i="27"/>
  <c r="AS26" i="27"/>
  <c r="AT26" i="27"/>
  <c r="AU26" i="27"/>
  <c r="AV26" i="27"/>
  <c r="AW26" i="27"/>
  <c r="AX26" i="27"/>
  <c r="AY26" i="27"/>
  <c r="AZ26" i="27"/>
  <c r="BA26" i="27"/>
  <c r="BB26" i="27"/>
  <c r="BC26" i="27"/>
  <c r="BD26" i="27"/>
  <c r="BE26" i="27"/>
  <c r="BF26" i="27"/>
  <c r="BG26" i="27"/>
  <c r="BH26" i="27"/>
  <c r="BI26" i="27"/>
  <c r="AR27" i="27"/>
  <c r="AS27" i="27"/>
  <c r="AT27" i="27"/>
  <c r="AU27" i="27"/>
  <c r="AV27" i="27"/>
  <c r="AW27" i="27"/>
  <c r="AX27" i="27"/>
  <c r="AY27" i="27"/>
  <c r="AZ27" i="27"/>
  <c r="BA27" i="27"/>
  <c r="BB27" i="27"/>
  <c r="BC27" i="27"/>
  <c r="BD27" i="27"/>
  <c r="BE27" i="27"/>
  <c r="BF27" i="27"/>
  <c r="BG27" i="27"/>
  <c r="BH27" i="27"/>
  <c r="BI27" i="27"/>
  <c r="AR28" i="27"/>
  <c r="AS28" i="27"/>
  <c r="AT28" i="27"/>
  <c r="AU28" i="27"/>
  <c r="AV28" i="27"/>
  <c r="AW28" i="27"/>
  <c r="AX28" i="27"/>
  <c r="AY28" i="27"/>
  <c r="AZ28" i="27"/>
  <c r="BA28" i="27"/>
  <c r="BB28" i="27"/>
  <c r="BC28" i="27"/>
  <c r="BD28" i="27"/>
  <c r="BE28" i="27"/>
  <c r="BF28" i="27"/>
  <c r="BG28" i="27"/>
  <c r="BH28" i="27"/>
  <c r="BI28" i="27"/>
  <c r="AR29" i="27"/>
  <c r="AS29" i="27"/>
  <c r="AT29" i="27"/>
  <c r="AU29" i="27"/>
  <c r="AV29" i="27"/>
  <c r="AW29" i="27"/>
  <c r="AX29" i="27"/>
  <c r="AY29" i="27"/>
  <c r="AZ29" i="27"/>
  <c r="BA29" i="27"/>
  <c r="BB29" i="27"/>
  <c r="BC29" i="27"/>
  <c r="BD29" i="27"/>
  <c r="BE29" i="27"/>
  <c r="BF29" i="27"/>
  <c r="BG29" i="27"/>
  <c r="BH29" i="27"/>
  <c r="BI29" i="27"/>
  <c r="AR30" i="27"/>
  <c r="AS30" i="27"/>
  <c r="AT30" i="27"/>
  <c r="AU30" i="27"/>
  <c r="AV30" i="27"/>
  <c r="AW30" i="27"/>
  <c r="AX30" i="27"/>
  <c r="AY30" i="27"/>
  <c r="AZ30" i="27"/>
  <c r="BA30" i="27"/>
  <c r="BB30" i="27"/>
  <c r="BC30" i="27"/>
  <c r="BD30" i="27"/>
  <c r="BE30" i="27"/>
  <c r="BF30" i="27"/>
  <c r="BG30" i="27"/>
  <c r="BH30" i="27"/>
  <c r="BI30" i="27"/>
  <c r="AR31" i="27"/>
  <c r="AS31" i="27"/>
  <c r="AT31" i="27"/>
  <c r="AU31" i="27"/>
  <c r="AV31" i="27"/>
  <c r="AW31" i="27"/>
  <c r="AX31" i="27"/>
  <c r="AY31" i="27"/>
  <c r="AZ31" i="27"/>
  <c r="BA31" i="27"/>
  <c r="BB31" i="27"/>
  <c r="BC31" i="27"/>
  <c r="BD31" i="27"/>
  <c r="BE31" i="27"/>
  <c r="BF31" i="27"/>
  <c r="BG31" i="27"/>
  <c r="BH31" i="27"/>
  <c r="BI31" i="27"/>
  <c r="AQ9" i="27"/>
  <c r="AQ10" i="27"/>
  <c r="AQ11" i="27"/>
  <c r="AQ12" i="27"/>
  <c r="AQ13" i="27"/>
  <c r="AQ14" i="27"/>
  <c r="AQ15" i="27"/>
  <c r="AQ16" i="27"/>
  <c r="AQ17" i="27"/>
  <c r="AQ18" i="27"/>
  <c r="AQ19" i="27"/>
  <c r="AQ20" i="27"/>
  <c r="AQ21" i="27"/>
  <c r="AQ22" i="27"/>
  <c r="AQ23" i="27"/>
  <c r="AQ24" i="27"/>
  <c r="AQ25" i="27"/>
  <c r="AQ26" i="27"/>
  <c r="AQ27" i="27"/>
  <c r="AQ28" i="27"/>
  <c r="AQ29" i="27"/>
  <c r="AQ30" i="27"/>
  <c r="AQ31" i="27"/>
  <c r="AQ8" i="27"/>
  <c r="AH9" i="27"/>
  <c r="AI9" i="27"/>
  <c r="AJ9" i="27"/>
  <c r="AK9" i="27"/>
  <c r="AL9" i="27"/>
  <c r="AM9" i="27"/>
  <c r="AN9" i="27"/>
  <c r="AO9" i="27"/>
  <c r="AP9" i="27"/>
  <c r="AH10" i="27"/>
  <c r="AI10" i="27"/>
  <c r="AJ10" i="27"/>
  <c r="AK10" i="27"/>
  <c r="AL10" i="27"/>
  <c r="AM10" i="27"/>
  <c r="AN10" i="27"/>
  <c r="AO10" i="27"/>
  <c r="AP10" i="27"/>
  <c r="AH11" i="27"/>
  <c r="AI11" i="27"/>
  <c r="AJ11" i="27"/>
  <c r="AK11" i="27"/>
  <c r="AL11" i="27"/>
  <c r="AM11" i="27"/>
  <c r="AN11" i="27"/>
  <c r="AO11" i="27"/>
  <c r="AP11" i="27"/>
  <c r="AH12" i="27"/>
  <c r="AI12" i="27"/>
  <c r="AJ12" i="27"/>
  <c r="AK12" i="27"/>
  <c r="AL12" i="27"/>
  <c r="AM12" i="27"/>
  <c r="AN12" i="27"/>
  <c r="AO12" i="27"/>
  <c r="AP12" i="27"/>
  <c r="AH13" i="27"/>
  <c r="AI13" i="27"/>
  <c r="AJ13" i="27"/>
  <c r="AK13" i="27"/>
  <c r="AL13" i="27"/>
  <c r="AM13" i="27"/>
  <c r="AN13" i="27"/>
  <c r="AO13" i="27"/>
  <c r="AP13" i="27"/>
  <c r="AH14" i="27"/>
  <c r="AI14" i="27"/>
  <c r="AJ14" i="27"/>
  <c r="AK14" i="27"/>
  <c r="AL14" i="27"/>
  <c r="AM14" i="27"/>
  <c r="AN14" i="27"/>
  <c r="AO14" i="27"/>
  <c r="AP14" i="27"/>
  <c r="AH15" i="27"/>
  <c r="AI15" i="27"/>
  <c r="AJ15" i="27"/>
  <c r="AK15" i="27"/>
  <c r="AL15" i="27"/>
  <c r="AM15" i="27"/>
  <c r="AN15" i="27"/>
  <c r="AO15" i="27"/>
  <c r="AP15" i="27"/>
  <c r="AH16" i="27"/>
  <c r="AI16" i="27"/>
  <c r="AJ16" i="27"/>
  <c r="AK16" i="27"/>
  <c r="AL16" i="27"/>
  <c r="AM16" i="27"/>
  <c r="AN16" i="27"/>
  <c r="AO16" i="27"/>
  <c r="AP16" i="27"/>
  <c r="AH17" i="27"/>
  <c r="AI17" i="27"/>
  <c r="AJ17" i="27"/>
  <c r="AK17" i="27"/>
  <c r="AL17" i="27"/>
  <c r="AM17" i="27"/>
  <c r="AN17" i="27"/>
  <c r="AO17" i="27"/>
  <c r="AP17" i="27"/>
  <c r="AH18" i="27"/>
  <c r="AI18" i="27"/>
  <c r="AJ18" i="27"/>
  <c r="AK18" i="27"/>
  <c r="AL18" i="27"/>
  <c r="AM18" i="27"/>
  <c r="AN18" i="27"/>
  <c r="AO18" i="27"/>
  <c r="AP18" i="27"/>
  <c r="AH19" i="27"/>
  <c r="AI19" i="27"/>
  <c r="AJ19" i="27"/>
  <c r="AK19" i="27"/>
  <c r="AL19" i="27"/>
  <c r="AM19" i="27"/>
  <c r="AN19" i="27"/>
  <c r="AO19" i="27"/>
  <c r="AP19" i="27"/>
  <c r="AH20" i="27"/>
  <c r="AI20" i="27"/>
  <c r="AJ20" i="27"/>
  <c r="AK20" i="27"/>
  <c r="AL20" i="27"/>
  <c r="AM20" i="27"/>
  <c r="AN20" i="27"/>
  <c r="AO20" i="27"/>
  <c r="AP20" i="27"/>
  <c r="AH21" i="27"/>
  <c r="AI21" i="27"/>
  <c r="AJ21" i="27"/>
  <c r="AK21" i="27"/>
  <c r="AL21" i="27"/>
  <c r="AM21" i="27"/>
  <c r="AN21" i="27"/>
  <c r="AO21" i="27"/>
  <c r="AP21" i="27"/>
  <c r="AH22" i="27"/>
  <c r="AI22" i="27"/>
  <c r="AJ22" i="27"/>
  <c r="AK22" i="27"/>
  <c r="AL22" i="27"/>
  <c r="AM22" i="27"/>
  <c r="AN22" i="27"/>
  <c r="AO22" i="27"/>
  <c r="AP22" i="27"/>
  <c r="AH23" i="27"/>
  <c r="AI23" i="27"/>
  <c r="AJ23" i="27"/>
  <c r="AK23" i="27"/>
  <c r="AL23" i="27"/>
  <c r="AM23" i="27"/>
  <c r="AN23" i="27"/>
  <c r="AO23" i="27"/>
  <c r="AP23" i="27"/>
  <c r="AH24" i="27"/>
  <c r="AI24" i="27"/>
  <c r="AJ24" i="27"/>
  <c r="AK24" i="27"/>
  <c r="AL24" i="27"/>
  <c r="AM24" i="27"/>
  <c r="AN24" i="27"/>
  <c r="AO24" i="27"/>
  <c r="AP24" i="27"/>
  <c r="AH25" i="27"/>
  <c r="AI25" i="27"/>
  <c r="AJ25" i="27"/>
  <c r="AK25" i="27"/>
  <c r="AL25" i="27"/>
  <c r="AM25" i="27"/>
  <c r="AN25" i="27"/>
  <c r="AO25" i="27"/>
  <c r="AP25" i="27"/>
  <c r="AH26" i="27"/>
  <c r="AI26" i="27"/>
  <c r="AJ26" i="27"/>
  <c r="AK26" i="27"/>
  <c r="AL26" i="27"/>
  <c r="AM26" i="27"/>
  <c r="AN26" i="27"/>
  <c r="AO26" i="27"/>
  <c r="AP26" i="27"/>
  <c r="AH27" i="27"/>
  <c r="AI27" i="27"/>
  <c r="AJ27" i="27"/>
  <c r="AK27" i="27"/>
  <c r="AL27" i="27"/>
  <c r="AM27" i="27"/>
  <c r="AN27" i="27"/>
  <c r="AO27" i="27"/>
  <c r="AP27" i="27"/>
  <c r="AH28" i="27"/>
  <c r="AI28" i="27"/>
  <c r="AJ28" i="27"/>
  <c r="AK28" i="27"/>
  <c r="AL28" i="27"/>
  <c r="AM28" i="27"/>
  <c r="AN28" i="27"/>
  <c r="AO28" i="27"/>
  <c r="AP28" i="27"/>
  <c r="AH29" i="27"/>
  <c r="AI29" i="27"/>
  <c r="AJ29" i="27"/>
  <c r="AK29" i="27"/>
  <c r="AL29" i="27"/>
  <c r="AM29" i="27"/>
  <c r="AN29" i="27"/>
  <c r="AO29" i="27"/>
  <c r="AP29" i="27"/>
  <c r="AH30" i="27"/>
  <c r="AI30" i="27"/>
  <c r="AJ30" i="27"/>
  <c r="AK30" i="27"/>
  <c r="AL30" i="27"/>
  <c r="AM30" i="27"/>
  <c r="AN30" i="27"/>
  <c r="AO30" i="27"/>
  <c r="AP30" i="27"/>
  <c r="AH31" i="27"/>
  <c r="AI31" i="27"/>
  <c r="AJ31" i="27"/>
  <c r="AK31" i="27"/>
  <c r="AL31" i="27"/>
  <c r="AM31" i="27"/>
  <c r="AN31" i="27"/>
  <c r="AO31" i="27"/>
  <c r="AP31" i="27"/>
  <c r="AI8" i="27"/>
  <c r="AJ8" i="27"/>
  <c r="AK8" i="27"/>
  <c r="AL8" i="27"/>
  <c r="AM8" i="27"/>
  <c r="AN8" i="27"/>
  <c r="AO8" i="27"/>
  <c r="AP8" i="27"/>
  <c r="AH8" i="27"/>
  <c r="AI8" i="28"/>
  <c r="AJ8" i="28"/>
  <c r="AK8" i="28"/>
  <c r="AL8" i="28"/>
  <c r="AM8" i="28"/>
  <c r="AN8" i="28"/>
  <c r="AO8" i="28"/>
  <c r="AP8" i="28"/>
  <c r="AH8" i="28"/>
  <c r="E69" i="25"/>
  <c r="F69" i="25"/>
  <c r="G69" i="25"/>
  <c r="H69" i="25"/>
  <c r="I69" i="25"/>
  <c r="J69" i="25"/>
  <c r="K69" i="25"/>
  <c r="L69" i="25"/>
  <c r="M69" i="25"/>
  <c r="N69" i="25"/>
  <c r="O69" i="25"/>
  <c r="P69" i="25"/>
  <c r="Q69" i="25"/>
  <c r="R69" i="25"/>
  <c r="S69" i="25"/>
  <c r="T69" i="25"/>
  <c r="U69" i="25"/>
  <c r="V69" i="25"/>
  <c r="W69" i="25"/>
  <c r="X69" i="25"/>
  <c r="Y69" i="25"/>
  <c r="Z69" i="25"/>
  <c r="AA69" i="25"/>
  <c r="AB69" i="25"/>
  <c r="AC69" i="25"/>
  <c r="AD69" i="25"/>
  <c r="AE69" i="25"/>
  <c r="AF69" i="25"/>
  <c r="E70" i="25"/>
  <c r="F70" i="25"/>
  <c r="G70" i="25"/>
  <c r="H70" i="25"/>
  <c r="I70" i="25"/>
  <c r="J70" i="25"/>
  <c r="K70" i="25"/>
  <c r="L70" i="25"/>
  <c r="M70" i="25"/>
  <c r="N70" i="25"/>
  <c r="O70" i="25"/>
  <c r="P70" i="25"/>
  <c r="Q70" i="25"/>
  <c r="R70" i="25"/>
  <c r="S70" i="25"/>
  <c r="T70" i="25"/>
  <c r="U70" i="25"/>
  <c r="V70" i="25"/>
  <c r="W70" i="25"/>
  <c r="X70" i="25"/>
  <c r="Y70" i="25"/>
  <c r="Z70" i="25"/>
  <c r="AA70" i="25"/>
  <c r="AB70" i="25"/>
  <c r="AC70" i="25"/>
  <c r="AD70" i="25"/>
  <c r="AE70" i="25"/>
  <c r="AF70" i="25"/>
  <c r="E71" i="25"/>
  <c r="F71" i="25"/>
  <c r="G71" i="25"/>
  <c r="H71" i="25"/>
  <c r="I71" i="25"/>
  <c r="J71" i="25"/>
  <c r="K71" i="25"/>
  <c r="L71" i="25"/>
  <c r="M71" i="25"/>
  <c r="N71" i="25"/>
  <c r="O71" i="25"/>
  <c r="P71" i="25"/>
  <c r="Q71" i="25"/>
  <c r="R71" i="25"/>
  <c r="S71" i="25"/>
  <c r="T71" i="25"/>
  <c r="U71" i="25"/>
  <c r="V71" i="25"/>
  <c r="W71" i="25"/>
  <c r="X71" i="25"/>
  <c r="Y71" i="25"/>
  <c r="Z71" i="25"/>
  <c r="AA71" i="25"/>
  <c r="AB71" i="25"/>
  <c r="AC71" i="25"/>
  <c r="AD71" i="25"/>
  <c r="AE71" i="25"/>
  <c r="AF71" i="25"/>
  <c r="E72" i="25"/>
  <c r="F72" i="25"/>
  <c r="G72" i="25"/>
  <c r="H72" i="25"/>
  <c r="I72" i="25"/>
  <c r="J72" i="25"/>
  <c r="K72" i="25"/>
  <c r="L72" i="25"/>
  <c r="M72" i="25"/>
  <c r="N72" i="25"/>
  <c r="O72" i="25"/>
  <c r="P72" i="25"/>
  <c r="Q72" i="25"/>
  <c r="R72" i="25"/>
  <c r="S72" i="25"/>
  <c r="T72" i="25"/>
  <c r="U72" i="25"/>
  <c r="V72" i="25"/>
  <c r="W72" i="25"/>
  <c r="X72" i="25"/>
  <c r="Y72" i="25"/>
  <c r="Z72" i="25"/>
  <c r="AA72" i="25"/>
  <c r="AB72" i="25"/>
  <c r="AC72" i="25"/>
  <c r="AD72" i="25"/>
  <c r="AE72" i="25"/>
  <c r="AF72" i="25"/>
  <c r="E73" i="25"/>
  <c r="F73" i="25"/>
  <c r="G73" i="25"/>
  <c r="H73" i="25"/>
  <c r="I73" i="25"/>
  <c r="J73" i="25"/>
  <c r="K73" i="25"/>
  <c r="L73" i="25"/>
  <c r="M73" i="25"/>
  <c r="N73" i="25"/>
  <c r="O73" i="25"/>
  <c r="P73" i="25"/>
  <c r="Q73" i="25"/>
  <c r="R73" i="25"/>
  <c r="S73" i="25"/>
  <c r="T73" i="25"/>
  <c r="U73" i="25"/>
  <c r="V73" i="25"/>
  <c r="W73" i="25"/>
  <c r="X73" i="25"/>
  <c r="Y73" i="25"/>
  <c r="Z73" i="25"/>
  <c r="AA73" i="25"/>
  <c r="AB73" i="25"/>
  <c r="AC73" i="25"/>
  <c r="AD73" i="25"/>
  <c r="AE73" i="25"/>
  <c r="AF73" i="25"/>
  <c r="E74" i="25"/>
  <c r="F74" i="25"/>
  <c r="G74" i="25"/>
  <c r="H74" i="25"/>
  <c r="I74" i="25"/>
  <c r="J74" i="25"/>
  <c r="K74" i="25"/>
  <c r="L74" i="25"/>
  <c r="M74" i="25"/>
  <c r="N74" i="25"/>
  <c r="O74" i="25"/>
  <c r="P74" i="25"/>
  <c r="Q74" i="25"/>
  <c r="R74" i="25"/>
  <c r="S74" i="25"/>
  <c r="T74" i="25"/>
  <c r="U74" i="25"/>
  <c r="V74" i="25"/>
  <c r="W74" i="25"/>
  <c r="X74" i="25"/>
  <c r="Y74" i="25"/>
  <c r="Z74" i="25"/>
  <c r="AA74" i="25"/>
  <c r="AB74" i="25"/>
  <c r="AC74" i="25"/>
  <c r="AD74" i="25"/>
  <c r="AE74" i="25"/>
  <c r="AF74" i="25"/>
  <c r="E75" i="25"/>
  <c r="F75" i="25"/>
  <c r="G75" i="25"/>
  <c r="H75" i="25"/>
  <c r="I75" i="25"/>
  <c r="J75" i="25"/>
  <c r="K75" i="25"/>
  <c r="L75" i="25"/>
  <c r="M75" i="25"/>
  <c r="N75" i="25"/>
  <c r="O75" i="25"/>
  <c r="P75" i="25"/>
  <c r="Q75" i="25"/>
  <c r="R75" i="25"/>
  <c r="S75" i="25"/>
  <c r="T75" i="25"/>
  <c r="U75" i="25"/>
  <c r="V75" i="25"/>
  <c r="W75" i="25"/>
  <c r="X75" i="25"/>
  <c r="Y75" i="25"/>
  <c r="Z75" i="25"/>
  <c r="AA75" i="25"/>
  <c r="AB75" i="25"/>
  <c r="AC75" i="25"/>
  <c r="AD75" i="25"/>
  <c r="AE75" i="25"/>
  <c r="AF75" i="25"/>
  <c r="E76" i="25"/>
  <c r="F76" i="25"/>
  <c r="G76" i="25"/>
  <c r="H76" i="25"/>
  <c r="I76" i="25"/>
  <c r="J76" i="25"/>
  <c r="K76" i="25"/>
  <c r="L76" i="25"/>
  <c r="M76" i="25"/>
  <c r="N76" i="25"/>
  <c r="O76" i="25"/>
  <c r="P76" i="25"/>
  <c r="Q76" i="25"/>
  <c r="R76" i="25"/>
  <c r="S76" i="25"/>
  <c r="T76" i="25"/>
  <c r="U76" i="25"/>
  <c r="V76" i="25"/>
  <c r="W76" i="25"/>
  <c r="X76" i="25"/>
  <c r="Y76" i="25"/>
  <c r="Z76" i="25"/>
  <c r="AA76" i="25"/>
  <c r="AB76" i="25"/>
  <c r="AC76" i="25"/>
  <c r="AD76" i="25"/>
  <c r="AE76" i="25"/>
  <c r="AF76" i="25"/>
  <c r="E77" i="25"/>
  <c r="F77" i="25"/>
  <c r="G77" i="25"/>
  <c r="H77" i="25"/>
  <c r="I77" i="25"/>
  <c r="J77" i="25"/>
  <c r="K77" i="25"/>
  <c r="L77" i="25"/>
  <c r="M77" i="25"/>
  <c r="N77" i="25"/>
  <c r="O77" i="25"/>
  <c r="P77" i="25"/>
  <c r="Q77" i="25"/>
  <c r="R77" i="25"/>
  <c r="S77" i="25"/>
  <c r="T77" i="25"/>
  <c r="U77" i="25"/>
  <c r="V77" i="25"/>
  <c r="W77" i="25"/>
  <c r="X77" i="25"/>
  <c r="Y77" i="25"/>
  <c r="Z77" i="25"/>
  <c r="AA77" i="25"/>
  <c r="AB77" i="25"/>
  <c r="AC77" i="25"/>
  <c r="AD77" i="25"/>
  <c r="AE77" i="25"/>
  <c r="AF77" i="25"/>
  <c r="E78" i="25"/>
  <c r="F78" i="25"/>
  <c r="G78" i="25"/>
  <c r="H78" i="25"/>
  <c r="I78" i="25"/>
  <c r="J78" i="25"/>
  <c r="K78" i="25"/>
  <c r="L78" i="25"/>
  <c r="M78" i="25"/>
  <c r="N78" i="25"/>
  <c r="O78" i="25"/>
  <c r="P78" i="25"/>
  <c r="Q78" i="25"/>
  <c r="R78" i="25"/>
  <c r="S78" i="25"/>
  <c r="T78" i="25"/>
  <c r="U78" i="25"/>
  <c r="V78" i="25"/>
  <c r="W78" i="25"/>
  <c r="X78" i="25"/>
  <c r="Y78" i="25"/>
  <c r="Z78" i="25"/>
  <c r="AA78" i="25"/>
  <c r="AB78" i="25"/>
  <c r="AC78" i="25"/>
  <c r="AD78" i="25"/>
  <c r="AE78" i="25"/>
  <c r="AF78" i="25"/>
  <c r="E79" i="25"/>
  <c r="F79" i="25"/>
  <c r="G79" i="25"/>
  <c r="H79" i="25"/>
  <c r="I79" i="25"/>
  <c r="J79" i="25"/>
  <c r="K79" i="25"/>
  <c r="L79" i="25"/>
  <c r="M79" i="25"/>
  <c r="N79" i="25"/>
  <c r="O79" i="25"/>
  <c r="P79" i="25"/>
  <c r="Q79" i="25"/>
  <c r="R79" i="25"/>
  <c r="S79" i="25"/>
  <c r="T79" i="25"/>
  <c r="U79" i="25"/>
  <c r="V79" i="25"/>
  <c r="W79" i="25"/>
  <c r="X79" i="25"/>
  <c r="Y79" i="25"/>
  <c r="Z79" i="25"/>
  <c r="AA79" i="25"/>
  <c r="AB79" i="25"/>
  <c r="AC79" i="25"/>
  <c r="AD79" i="25"/>
  <c r="AE79" i="25"/>
  <c r="AF79" i="25"/>
  <c r="E80" i="25"/>
  <c r="F80" i="25"/>
  <c r="G80" i="25"/>
  <c r="H80" i="25"/>
  <c r="I80" i="25"/>
  <c r="J80" i="25"/>
  <c r="K80" i="25"/>
  <c r="L80" i="25"/>
  <c r="M80" i="25"/>
  <c r="N80" i="25"/>
  <c r="O80" i="25"/>
  <c r="P80" i="25"/>
  <c r="Q80" i="25"/>
  <c r="R80" i="25"/>
  <c r="S80" i="25"/>
  <c r="T80" i="25"/>
  <c r="U80" i="25"/>
  <c r="V80" i="25"/>
  <c r="W80" i="25"/>
  <c r="X80" i="25"/>
  <c r="Y80" i="25"/>
  <c r="Z80" i="25"/>
  <c r="AA80" i="25"/>
  <c r="AB80" i="25"/>
  <c r="AC80" i="25"/>
  <c r="AD80" i="25"/>
  <c r="AE80" i="25"/>
  <c r="AF80" i="25"/>
  <c r="E81" i="25"/>
  <c r="F81" i="25"/>
  <c r="G81" i="25"/>
  <c r="H81" i="25"/>
  <c r="I81" i="25"/>
  <c r="J81" i="25"/>
  <c r="K81" i="25"/>
  <c r="L81" i="25"/>
  <c r="M81" i="25"/>
  <c r="N81" i="25"/>
  <c r="O81" i="25"/>
  <c r="P81" i="25"/>
  <c r="Q81" i="25"/>
  <c r="R81" i="25"/>
  <c r="S81" i="25"/>
  <c r="T81" i="25"/>
  <c r="U81" i="25"/>
  <c r="V81" i="25"/>
  <c r="W81" i="25"/>
  <c r="X81" i="25"/>
  <c r="Y81" i="25"/>
  <c r="Z81" i="25"/>
  <c r="AA81" i="25"/>
  <c r="AB81" i="25"/>
  <c r="AC81" i="25"/>
  <c r="AD81" i="25"/>
  <c r="AE81" i="25"/>
  <c r="AF81" i="25"/>
  <c r="E82" i="25"/>
  <c r="F82" i="25"/>
  <c r="G82" i="25"/>
  <c r="H82" i="25"/>
  <c r="I82" i="25"/>
  <c r="J82" i="25"/>
  <c r="K82" i="25"/>
  <c r="L82" i="25"/>
  <c r="M82" i="25"/>
  <c r="N82" i="25"/>
  <c r="O82" i="25"/>
  <c r="P82" i="25"/>
  <c r="Q82" i="25"/>
  <c r="R82" i="25"/>
  <c r="S82" i="25"/>
  <c r="T82" i="25"/>
  <c r="U82" i="25"/>
  <c r="V82" i="25"/>
  <c r="W82" i="25"/>
  <c r="X82" i="25"/>
  <c r="Y82" i="25"/>
  <c r="Z82" i="25"/>
  <c r="AA82" i="25"/>
  <c r="AB82" i="25"/>
  <c r="AC82" i="25"/>
  <c r="AD82" i="25"/>
  <c r="AE82" i="25"/>
  <c r="AF82" i="25"/>
  <c r="E83" i="25"/>
  <c r="F83" i="25"/>
  <c r="G83" i="25"/>
  <c r="H83" i="25"/>
  <c r="I83" i="25"/>
  <c r="J83" i="25"/>
  <c r="K83" i="25"/>
  <c r="L83" i="25"/>
  <c r="M83" i="25"/>
  <c r="N83" i="25"/>
  <c r="O83" i="25"/>
  <c r="P83" i="25"/>
  <c r="Q83" i="25"/>
  <c r="R83" i="25"/>
  <c r="S83" i="25"/>
  <c r="T83" i="25"/>
  <c r="U83" i="25"/>
  <c r="V83" i="25"/>
  <c r="W83" i="25"/>
  <c r="X83" i="25"/>
  <c r="Y83" i="25"/>
  <c r="Z83" i="25"/>
  <c r="AA83" i="25"/>
  <c r="AB83" i="25"/>
  <c r="AC83" i="25"/>
  <c r="AD83" i="25"/>
  <c r="AE83" i="25"/>
  <c r="AF83" i="25"/>
  <c r="E84" i="25"/>
  <c r="F84" i="25"/>
  <c r="G84" i="25"/>
  <c r="H84" i="25"/>
  <c r="I84" i="25"/>
  <c r="J84" i="25"/>
  <c r="K84" i="25"/>
  <c r="L84" i="25"/>
  <c r="M84" i="25"/>
  <c r="N84" i="25"/>
  <c r="O84" i="25"/>
  <c r="P84" i="25"/>
  <c r="Q84" i="25"/>
  <c r="R84" i="25"/>
  <c r="S84" i="25"/>
  <c r="T84" i="25"/>
  <c r="U84" i="25"/>
  <c r="V84" i="25"/>
  <c r="W84" i="25"/>
  <c r="X84" i="25"/>
  <c r="Y84" i="25"/>
  <c r="Z84" i="25"/>
  <c r="AA84" i="25"/>
  <c r="AB84" i="25"/>
  <c r="AC84" i="25"/>
  <c r="AD84" i="25"/>
  <c r="AE84" i="25"/>
  <c r="AF84" i="25"/>
  <c r="E85" i="25"/>
  <c r="F85" i="25"/>
  <c r="G85" i="25"/>
  <c r="H85" i="25"/>
  <c r="I85" i="25"/>
  <c r="J85" i="25"/>
  <c r="K85" i="25"/>
  <c r="L85" i="25"/>
  <c r="M85" i="25"/>
  <c r="N85" i="25"/>
  <c r="O85" i="25"/>
  <c r="P85" i="25"/>
  <c r="Q85" i="25"/>
  <c r="R85" i="25"/>
  <c r="S85" i="25"/>
  <c r="T85" i="25"/>
  <c r="U85" i="25"/>
  <c r="V85" i="25"/>
  <c r="W85" i="25"/>
  <c r="X85" i="25"/>
  <c r="Y85" i="25"/>
  <c r="Z85" i="25"/>
  <c r="AA85" i="25"/>
  <c r="AB85" i="25"/>
  <c r="AC85" i="25"/>
  <c r="AD85" i="25"/>
  <c r="AE85" i="25"/>
  <c r="AF85" i="25"/>
  <c r="E86" i="25"/>
  <c r="F86" i="25"/>
  <c r="G86" i="25"/>
  <c r="H86" i="25"/>
  <c r="I86" i="25"/>
  <c r="J86" i="25"/>
  <c r="K86" i="25"/>
  <c r="L86" i="25"/>
  <c r="M86" i="25"/>
  <c r="N86" i="25"/>
  <c r="O86" i="25"/>
  <c r="P86" i="25"/>
  <c r="Q86" i="25"/>
  <c r="R86" i="25"/>
  <c r="S86" i="25"/>
  <c r="T86" i="25"/>
  <c r="U86" i="25"/>
  <c r="V86" i="25"/>
  <c r="W86" i="25"/>
  <c r="X86" i="25"/>
  <c r="Y86" i="25"/>
  <c r="Z86" i="25"/>
  <c r="AA86" i="25"/>
  <c r="AB86" i="25"/>
  <c r="AC86" i="25"/>
  <c r="AD86" i="25"/>
  <c r="AE86" i="25"/>
  <c r="AF86" i="25"/>
  <c r="E87" i="25"/>
  <c r="F87" i="25"/>
  <c r="G87" i="25"/>
  <c r="H87" i="25"/>
  <c r="I87" i="25"/>
  <c r="J87" i="25"/>
  <c r="K87" i="25"/>
  <c r="L87" i="25"/>
  <c r="M87" i="25"/>
  <c r="N87" i="25"/>
  <c r="O87" i="25"/>
  <c r="P87" i="25"/>
  <c r="Q87" i="25"/>
  <c r="R87" i="25"/>
  <c r="S87" i="25"/>
  <c r="T87" i="25"/>
  <c r="U87" i="25"/>
  <c r="V87" i="25"/>
  <c r="W87" i="25"/>
  <c r="X87" i="25"/>
  <c r="Y87" i="25"/>
  <c r="Z87" i="25"/>
  <c r="AA87" i="25"/>
  <c r="AB87" i="25"/>
  <c r="AC87" i="25"/>
  <c r="AD87" i="25"/>
  <c r="AE87" i="25"/>
  <c r="AF87" i="25"/>
  <c r="E88" i="25"/>
  <c r="F88" i="25"/>
  <c r="G88" i="25"/>
  <c r="H88" i="25"/>
  <c r="I88" i="25"/>
  <c r="J88" i="25"/>
  <c r="K88" i="25"/>
  <c r="L88" i="25"/>
  <c r="M88" i="25"/>
  <c r="N88" i="25"/>
  <c r="O88" i="25"/>
  <c r="P88" i="25"/>
  <c r="Q88" i="25"/>
  <c r="R88" i="25"/>
  <c r="S88" i="25"/>
  <c r="T88" i="25"/>
  <c r="U88" i="25"/>
  <c r="V88" i="25"/>
  <c r="W88" i="25"/>
  <c r="X88" i="25"/>
  <c r="Y88" i="25"/>
  <c r="Z88" i="25"/>
  <c r="AA88" i="25"/>
  <c r="AB88" i="25"/>
  <c r="AC88" i="25"/>
  <c r="AD88" i="25"/>
  <c r="AE88" i="25"/>
  <c r="AF88" i="25"/>
  <c r="E89" i="25"/>
  <c r="F89" i="25"/>
  <c r="G89" i="25"/>
  <c r="H89" i="25"/>
  <c r="I89" i="25"/>
  <c r="J89" i="25"/>
  <c r="K89" i="25"/>
  <c r="L89" i="25"/>
  <c r="M89" i="25"/>
  <c r="N89" i="25"/>
  <c r="O89" i="25"/>
  <c r="P89" i="25"/>
  <c r="Q89" i="25"/>
  <c r="R89" i="25"/>
  <c r="S89" i="25"/>
  <c r="T89" i="25"/>
  <c r="U89" i="25"/>
  <c r="V89" i="25"/>
  <c r="W89" i="25"/>
  <c r="X89" i="25"/>
  <c r="Y89" i="25"/>
  <c r="Z89" i="25"/>
  <c r="AA89" i="25"/>
  <c r="AB89" i="25"/>
  <c r="AC89" i="25"/>
  <c r="AD89" i="25"/>
  <c r="AE89" i="25"/>
  <c r="AF89" i="25"/>
  <c r="E90" i="25"/>
  <c r="F90" i="25"/>
  <c r="G90" i="25"/>
  <c r="H90" i="25"/>
  <c r="I90" i="25"/>
  <c r="J90" i="25"/>
  <c r="K90" i="25"/>
  <c r="L90" i="25"/>
  <c r="M90" i="25"/>
  <c r="N90" i="25"/>
  <c r="O90" i="25"/>
  <c r="P90" i="25"/>
  <c r="Q90" i="25"/>
  <c r="R90" i="25"/>
  <c r="S90" i="25"/>
  <c r="T90" i="25"/>
  <c r="U90" i="25"/>
  <c r="V90" i="25"/>
  <c r="W90" i="25"/>
  <c r="X90" i="25"/>
  <c r="Y90" i="25"/>
  <c r="Z90" i="25"/>
  <c r="AA90" i="25"/>
  <c r="AB90" i="25"/>
  <c r="AC90" i="25"/>
  <c r="AD90" i="25"/>
  <c r="AE90" i="25"/>
  <c r="AF90" i="25"/>
  <c r="E91" i="25"/>
  <c r="F91" i="25"/>
  <c r="G91" i="25"/>
  <c r="H91" i="25"/>
  <c r="I91" i="25"/>
  <c r="J91" i="25"/>
  <c r="K91" i="25"/>
  <c r="L91" i="25"/>
  <c r="M91" i="25"/>
  <c r="N91" i="25"/>
  <c r="O91" i="25"/>
  <c r="P91" i="25"/>
  <c r="Q91" i="25"/>
  <c r="R91" i="25"/>
  <c r="S91" i="25"/>
  <c r="T91" i="25"/>
  <c r="U91" i="25"/>
  <c r="V91" i="25"/>
  <c r="W91" i="25"/>
  <c r="X91" i="25"/>
  <c r="Y91" i="25"/>
  <c r="Z91" i="25"/>
  <c r="AA91" i="25"/>
  <c r="AB91" i="25"/>
  <c r="AC91" i="25"/>
  <c r="AD91" i="25"/>
  <c r="AE91" i="25"/>
  <c r="AF91" i="25"/>
  <c r="E92" i="25"/>
  <c r="F92" i="25"/>
  <c r="G92" i="25"/>
  <c r="H92" i="25"/>
  <c r="I92" i="25"/>
  <c r="J92" i="25"/>
  <c r="K92" i="25"/>
  <c r="L92" i="25"/>
  <c r="M92" i="25"/>
  <c r="N92" i="25"/>
  <c r="O92" i="25"/>
  <c r="P92" i="25"/>
  <c r="Q92" i="25"/>
  <c r="R92" i="25"/>
  <c r="S92" i="25"/>
  <c r="T92" i="25"/>
  <c r="U92" i="25"/>
  <c r="V92" i="25"/>
  <c r="W92" i="25"/>
  <c r="X92" i="25"/>
  <c r="Y92" i="25"/>
  <c r="Z92" i="25"/>
  <c r="AA92" i="25"/>
  <c r="AB92" i="25"/>
  <c r="AC92" i="25"/>
  <c r="AD92" i="25"/>
  <c r="AE92" i="25"/>
  <c r="AF92" i="25"/>
  <c r="D70" i="25"/>
  <c r="D71" i="25"/>
  <c r="D72" i="25"/>
  <c r="D73" i="25"/>
  <c r="D74" i="25"/>
  <c r="D75" i="25"/>
  <c r="D76" i="25"/>
  <c r="D77" i="25"/>
  <c r="D78" i="25"/>
  <c r="D79" i="25"/>
  <c r="D80" i="25"/>
  <c r="D81" i="25"/>
  <c r="D82" i="25"/>
  <c r="D83" i="25"/>
  <c r="D84" i="25"/>
  <c r="D85" i="25"/>
  <c r="D86" i="25"/>
  <c r="D87" i="25"/>
  <c r="D88" i="25"/>
  <c r="D89" i="25"/>
  <c r="D90" i="25"/>
  <c r="D91" i="25"/>
  <c r="D92" i="25"/>
  <c r="D69" i="25"/>
  <c r="CR87" i="27"/>
  <c r="AS44" i="24" s="1"/>
  <c r="CR88" i="27"/>
  <c r="AS45" i="24" s="1"/>
  <c r="CR89" i="27"/>
  <c r="AS46" i="24" s="1"/>
  <c r="CR90" i="27"/>
  <c r="AS47" i="24" s="1"/>
  <c r="CR91" i="27"/>
  <c r="AS48" i="24" s="1"/>
  <c r="CR92" i="27"/>
  <c r="AS49" i="24" s="1"/>
  <c r="CR93" i="27"/>
  <c r="AS50" i="24" s="1"/>
  <c r="CR94" i="27"/>
  <c r="AS51" i="24" s="1"/>
  <c r="CR95" i="27"/>
  <c r="AS52" i="24" s="1"/>
  <c r="CR96" i="27"/>
  <c r="AS53" i="24" s="1"/>
  <c r="CR97" i="27"/>
  <c r="AS54" i="24" s="1"/>
  <c r="CR98" i="27"/>
  <c r="AS55" i="24" s="1"/>
  <c r="CR99" i="27"/>
  <c r="AS56" i="24" s="1"/>
  <c r="CR100" i="27"/>
  <c r="AS57" i="24" s="1"/>
  <c r="CR101" i="27"/>
  <c r="AS58" i="24" s="1"/>
  <c r="CR102" i="27"/>
  <c r="AS59" i="24" s="1"/>
  <c r="CR103" i="27"/>
  <c r="AS60" i="24" s="1"/>
  <c r="CR104" i="27"/>
  <c r="AS61" i="24" s="1"/>
  <c r="CR105" i="27"/>
  <c r="AS62" i="24" s="1"/>
  <c r="CR106" i="27"/>
  <c r="AS63" i="24" s="1"/>
  <c r="CR107" i="27"/>
  <c r="AS64" i="24" s="1"/>
  <c r="CR108" i="27"/>
  <c r="AS65" i="24" s="1"/>
  <c r="CR109" i="27"/>
  <c r="AS66" i="24" s="1"/>
  <c r="CR86" i="27"/>
  <c r="AS43" i="24" s="1"/>
  <c r="AR44" i="24"/>
  <c r="AT44" i="24" s="1"/>
  <c r="AR45" i="24"/>
  <c r="AT45" i="24" s="1"/>
  <c r="AR46" i="24"/>
  <c r="AT46" i="24" s="1"/>
  <c r="AR47" i="24"/>
  <c r="AT47" i="24" s="1"/>
  <c r="AR48" i="24"/>
  <c r="AT48" i="24" s="1"/>
  <c r="AR49" i="24"/>
  <c r="AT49" i="24" s="1"/>
  <c r="AR50" i="24"/>
  <c r="AT50" i="24" s="1"/>
  <c r="AR51" i="24"/>
  <c r="AT51" i="24" s="1"/>
  <c r="AR52" i="24"/>
  <c r="AT52" i="24" s="1"/>
  <c r="AR53" i="24"/>
  <c r="AT53" i="24" s="1"/>
  <c r="AR54" i="24"/>
  <c r="AT54" i="24" s="1"/>
  <c r="AR55" i="24"/>
  <c r="AT55" i="24" s="1"/>
  <c r="AR56" i="24"/>
  <c r="AT56" i="24" s="1"/>
  <c r="AR57" i="24"/>
  <c r="AT57" i="24" s="1"/>
  <c r="AR58" i="24"/>
  <c r="AT58" i="24" s="1"/>
  <c r="AR59" i="24"/>
  <c r="AT59" i="24" s="1"/>
  <c r="AR60" i="24"/>
  <c r="AT60" i="24" s="1"/>
  <c r="AR61" i="24"/>
  <c r="AT61" i="24" s="1"/>
  <c r="AR62" i="24"/>
  <c r="AT62" i="24" s="1"/>
  <c r="AR63" i="24"/>
  <c r="AT63" i="24" s="1"/>
  <c r="AR64" i="24"/>
  <c r="AT64" i="24" s="1"/>
  <c r="AR65" i="24"/>
  <c r="AT65" i="24" s="1"/>
  <c r="AR66" i="24"/>
  <c r="AT66" i="24" s="1"/>
  <c r="AR43" i="24"/>
  <c r="AT43" i="24" s="1"/>
  <c r="E38" i="25"/>
  <c r="F38" i="25"/>
  <c r="G38" i="25"/>
  <c r="H38" i="25"/>
  <c r="I38" i="25"/>
  <c r="J38" i="25"/>
  <c r="K38" i="25"/>
  <c r="L38" i="25"/>
  <c r="M38" i="25"/>
  <c r="N38" i="25"/>
  <c r="O38" i="25"/>
  <c r="P38" i="25"/>
  <c r="Q38" i="25"/>
  <c r="R38" i="25"/>
  <c r="S38" i="25"/>
  <c r="T38" i="25"/>
  <c r="U38" i="25"/>
  <c r="V38" i="25"/>
  <c r="W38" i="25"/>
  <c r="X38" i="25"/>
  <c r="Y38" i="25"/>
  <c r="Z38" i="25"/>
  <c r="AA38" i="25"/>
  <c r="AB38" i="25"/>
  <c r="AC38" i="25"/>
  <c r="AD38" i="25"/>
  <c r="AE38" i="25"/>
  <c r="AF38" i="25"/>
  <c r="E39" i="25"/>
  <c r="F39" i="25"/>
  <c r="G39" i="25"/>
  <c r="H39" i="25"/>
  <c r="I39" i="25"/>
  <c r="J39" i="25"/>
  <c r="K39" i="25"/>
  <c r="L39" i="25"/>
  <c r="M39" i="25"/>
  <c r="N39" i="25"/>
  <c r="O39" i="25"/>
  <c r="P39" i="25"/>
  <c r="Q39" i="25"/>
  <c r="R39" i="25"/>
  <c r="S39" i="25"/>
  <c r="T39" i="25"/>
  <c r="U39" i="25"/>
  <c r="V39" i="25"/>
  <c r="W39" i="25"/>
  <c r="X39" i="25"/>
  <c r="Y39" i="25"/>
  <c r="Z39" i="25"/>
  <c r="AA39" i="25"/>
  <c r="AB39" i="25"/>
  <c r="AC39" i="25"/>
  <c r="AD39" i="25"/>
  <c r="AE39" i="25"/>
  <c r="AF39" i="25"/>
  <c r="E40" i="25"/>
  <c r="F40" i="25"/>
  <c r="G40" i="25"/>
  <c r="H40" i="25"/>
  <c r="I40" i="25"/>
  <c r="J40" i="25"/>
  <c r="K40" i="25"/>
  <c r="L40" i="25"/>
  <c r="M40" i="25"/>
  <c r="N40" i="25"/>
  <c r="O40" i="25"/>
  <c r="P40" i="25"/>
  <c r="Q40" i="25"/>
  <c r="R40" i="25"/>
  <c r="S40" i="25"/>
  <c r="T40" i="25"/>
  <c r="U40" i="25"/>
  <c r="V40" i="25"/>
  <c r="W40" i="25"/>
  <c r="X40" i="25"/>
  <c r="Y40" i="25"/>
  <c r="Z40" i="25"/>
  <c r="AA40" i="25"/>
  <c r="AB40" i="25"/>
  <c r="AC40" i="25"/>
  <c r="AD40" i="25"/>
  <c r="AE40" i="25"/>
  <c r="AF40" i="25"/>
  <c r="E41" i="25"/>
  <c r="F41" i="25"/>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E42" i="25"/>
  <c r="F42" i="25"/>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E43" i="25"/>
  <c r="F43" i="25"/>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E44" i="25"/>
  <c r="F44" i="25"/>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E45" i="25"/>
  <c r="F45" i="25"/>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E46" i="25"/>
  <c r="F46" i="25"/>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E47" i="25"/>
  <c r="F47" i="25"/>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E48" i="25"/>
  <c r="F48" i="25"/>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E49" i="25"/>
  <c r="F49" i="25"/>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E50" i="25"/>
  <c r="F50" i="25"/>
  <c r="G50" i="25"/>
  <c r="H50" i="25"/>
  <c r="I50" i="25"/>
  <c r="J50" i="25"/>
  <c r="K50" i="25"/>
  <c r="L50" i="25"/>
  <c r="M50" i="25"/>
  <c r="N50" i="25"/>
  <c r="O50" i="25"/>
  <c r="P50" i="25"/>
  <c r="Q50" i="25"/>
  <c r="R50" i="25"/>
  <c r="S50" i="25"/>
  <c r="T50" i="25"/>
  <c r="U50" i="25"/>
  <c r="V50" i="25"/>
  <c r="W50" i="25"/>
  <c r="X50" i="25"/>
  <c r="Y50" i="25"/>
  <c r="Z50" i="25"/>
  <c r="AA50" i="25"/>
  <c r="AB50" i="25"/>
  <c r="AC50" i="25"/>
  <c r="AD50" i="25"/>
  <c r="AE50" i="25"/>
  <c r="AF50" i="25"/>
  <c r="E51" i="25"/>
  <c r="F51" i="25"/>
  <c r="G51" i="25"/>
  <c r="H51" i="25"/>
  <c r="I51" i="25"/>
  <c r="J51" i="25"/>
  <c r="K51" i="25"/>
  <c r="L51" i="25"/>
  <c r="M51" i="25"/>
  <c r="N51" i="25"/>
  <c r="O51" i="25"/>
  <c r="P51" i="25"/>
  <c r="Q51" i="25"/>
  <c r="R51" i="25"/>
  <c r="S51" i="25"/>
  <c r="T51" i="25"/>
  <c r="U51" i="25"/>
  <c r="V51" i="25"/>
  <c r="W51" i="25"/>
  <c r="X51" i="25"/>
  <c r="Y51" i="25"/>
  <c r="Z51" i="25"/>
  <c r="AA51" i="25"/>
  <c r="AB51" i="25"/>
  <c r="AC51" i="25"/>
  <c r="AD51" i="25"/>
  <c r="AE51" i="25"/>
  <c r="AF51" i="25"/>
  <c r="E52" i="25"/>
  <c r="F52" i="25"/>
  <c r="G52" i="25"/>
  <c r="H52" i="25"/>
  <c r="I52" i="25"/>
  <c r="J52" i="25"/>
  <c r="K52" i="25"/>
  <c r="L52" i="25"/>
  <c r="M52" i="25"/>
  <c r="N52" i="25"/>
  <c r="O52" i="25"/>
  <c r="P52" i="25"/>
  <c r="Q52" i="25"/>
  <c r="R52" i="25"/>
  <c r="S52" i="25"/>
  <c r="T52" i="25"/>
  <c r="U52" i="25"/>
  <c r="V52" i="25"/>
  <c r="W52" i="25"/>
  <c r="X52" i="25"/>
  <c r="Y52" i="25"/>
  <c r="Z52" i="25"/>
  <c r="AA52" i="25"/>
  <c r="AB52" i="25"/>
  <c r="AC52" i="25"/>
  <c r="AD52" i="25"/>
  <c r="AE52" i="25"/>
  <c r="AF52" i="25"/>
  <c r="E53" i="25"/>
  <c r="F53" i="25"/>
  <c r="G53" i="25"/>
  <c r="H53" i="25"/>
  <c r="I53" i="25"/>
  <c r="J53" i="25"/>
  <c r="K53" i="25"/>
  <c r="L53" i="25"/>
  <c r="M53" i="25"/>
  <c r="N53" i="25"/>
  <c r="O53" i="25"/>
  <c r="P53" i="25"/>
  <c r="Q53" i="25"/>
  <c r="R53" i="25"/>
  <c r="S53" i="25"/>
  <c r="T53" i="25"/>
  <c r="U53" i="25"/>
  <c r="V53" i="25"/>
  <c r="W53" i="25"/>
  <c r="X53" i="25"/>
  <c r="Y53" i="25"/>
  <c r="Z53" i="25"/>
  <c r="AA53" i="25"/>
  <c r="AB53" i="25"/>
  <c r="AC53" i="25"/>
  <c r="AD53" i="25"/>
  <c r="AE53" i="25"/>
  <c r="AF53" i="25"/>
  <c r="E54" i="25"/>
  <c r="F54" i="25"/>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E55" i="25"/>
  <c r="F55" i="25"/>
  <c r="G55" i="25"/>
  <c r="H55" i="25"/>
  <c r="I55" i="25"/>
  <c r="J55" i="25"/>
  <c r="K55" i="25"/>
  <c r="L55" i="25"/>
  <c r="M55" i="25"/>
  <c r="N55" i="25"/>
  <c r="O55" i="25"/>
  <c r="P55" i="25"/>
  <c r="Q55" i="25"/>
  <c r="R55" i="25"/>
  <c r="S55" i="25"/>
  <c r="T55" i="25"/>
  <c r="U55" i="25"/>
  <c r="V55" i="25"/>
  <c r="W55" i="25"/>
  <c r="X55" i="25"/>
  <c r="Y55" i="25"/>
  <c r="Z55" i="25"/>
  <c r="AA55" i="25"/>
  <c r="AB55" i="25"/>
  <c r="AC55" i="25"/>
  <c r="AD55" i="25"/>
  <c r="AE55" i="25"/>
  <c r="AF55" i="25"/>
  <c r="E56" i="25"/>
  <c r="F56" i="25"/>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E57" i="25"/>
  <c r="F57" i="25"/>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E58" i="25"/>
  <c r="F58" i="25"/>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E59" i="25"/>
  <c r="F59" i="25"/>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E60" i="25"/>
  <c r="F60" i="25"/>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E61" i="25"/>
  <c r="F61" i="25"/>
  <c r="G61" i="25"/>
  <c r="H61" i="25"/>
  <c r="I61" i="25"/>
  <c r="J61" i="25"/>
  <c r="K61" i="25"/>
  <c r="L61" i="25"/>
  <c r="M61" i="25"/>
  <c r="N61" i="25"/>
  <c r="O61" i="25"/>
  <c r="P61" i="25"/>
  <c r="Q61" i="25"/>
  <c r="R61" i="25"/>
  <c r="S61" i="25"/>
  <c r="T61" i="25"/>
  <c r="U61" i="25"/>
  <c r="V61" i="25"/>
  <c r="W61" i="25"/>
  <c r="X61" i="25"/>
  <c r="Y61" i="25"/>
  <c r="Z61" i="25"/>
  <c r="AA61" i="25"/>
  <c r="AB61" i="25"/>
  <c r="AC61" i="25"/>
  <c r="AD61" i="25"/>
  <c r="AE61" i="25"/>
  <c r="AF61" i="25"/>
  <c r="D39" i="25"/>
  <c r="D40" i="25"/>
  <c r="D41" i="25"/>
  <c r="D42" i="25"/>
  <c r="D43" i="25"/>
  <c r="D44" i="25"/>
  <c r="D45" i="25"/>
  <c r="D46" i="25"/>
  <c r="D47" i="25"/>
  <c r="D48" i="25"/>
  <c r="D49" i="25"/>
  <c r="D50" i="25"/>
  <c r="D51" i="25"/>
  <c r="D52" i="25"/>
  <c r="D53" i="25"/>
  <c r="D54" i="25"/>
  <c r="D55" i="25"/>
  <c r="D56" i="25"/>
  <c r="D57" i="25"/>
  <c r="D58" i="25"/>
  <c r="D59" i="25"/>
  <c r="D60" i="25"/>
  <c r="D61" i="25"/>
  <c r="D38" i="25"/>
  <c r="C39" i="25"/>
  <c r="C70" i="25" s="1"/>
  <c r="C40" i="25"/>
  <c r="C71" i="25" s="1"/>
  <c r="C41" i="25"/>
  <c r="C72" i="25" s="1"/>
  <c r="C42" i="25"/>
  <c r="C73" i="25" s="1"/>
  <c r="C43" i="25"/>
  <c r="C74" i="25" s="1"/>
  <c r="C44" i="25"/>
  <c r="C75" i="25" s="1"/>
  <c r="C45" i="25"/>
  <c r="C76" i="25" s="1"/>
  <c r="C46" i="25"/>
  <c r="C77" i="25" s="1"/>
  <c r="C47" i="25"/>
  <c r="C78" i="25" s="1"/>
  <c r="C48" i="25"/>
  <c r="C79" i="25" s="1"/>
  <c r="C49" i="25"/>
  <c r="C80" i="25" s="1"/>
  <c r="C50" i="25"/>
  <c r="C81" i="25" s="1"/>
  <c r="C51" i="25"/>
  <c r="C82" i="25" s="1"/>
  <c r="C52" i="25"/>
  <c r="C83" i="25" s="1"/>
  <c r="C53" i="25"/>
  <c r="C84" i="25" s="1"/>
  <c r="C54" i="25"/>
  <c r="C85" i="25" s="1"/>
  <c r="C55" i="25"/>
  <c r="C86" i="25" s="1"/>
  <c r="C56" i="25"/>
  <c r="C87" i="25" s="1"/>
  <c r="C57" i="25"/>
  <c r="C88" i="25" s="1"/>
  <c r="C58" i="25"/>
  <c r="C89" i="25" s="1"/>
  <c r="C59" i="25"/>
  <c r="C90" i="25" s="1"/>
  <c r="C60" i="25"/>
  <c r="C91" i="25" s="1"/>
  <c r="C61" i="25"/>
  <c r="C92" i="25" s="1"/>
  <c r="C38" i="25"/>
  <c r="C69" i="25" s="1"/>
  <c r="K6" i="17"/>
  <c r="K7" i="17"/>
  <c r="K8" i="17"/>
  <c r="K9" i="17"/>
  <c r="K10" i="17"/>
  <c r="K11" i="17"/>
  <c r="K12" i="17"/>
  <c r="K13" i="17"/>
  <c r="K14" i="17"/>
  <c r="K15" i="17"/>
  <c r="K16" i="17"/>
  <c r="K17" i="17"/>
  <c r="K18" i="17"/>
  <c r="K19" i="17"/>
  <c r="K20" i="17"/>
  <c r="K21" i="17"/>
  <c r="K22" i="17"/>
  <c r="K23" i="17"/>
  <c r="K24" i="17"/>
  <c r="K25" i="17"/>
  <c r="K26" i="17"/>
  <c r="K27" i="17"/>
  <c r="K28" i="17"/>
  <c r="K29" i="17"/>
  <c r="K30" i="17"/>
  <c r="AT12" i="24"/>
  <c r="AT13" i="24"/>
  <c r="AT14" i="24"/>
  <c r="AT15" i="24"/>
  <c r="AT16" i="24"/>
  <c r="AT17" i="24"/>
  <c r="AT18" i="24"/>
  <c r="AT19" i="24"/>
  <c r="AT20" i="24"/>
  <c r="AT21" i="24"/>
  <c r="AT22" i="24"/>
  <c r="AT23" i="24"/>
  <c r="AT24" i="24"/>
  <c r="AT25" i="24"/>
  <c r="AT26" i="24"/>
  <c r="AT27" i="24"/>
  <c r="AT28" i="24"/>
  <c r="AT29" i="24"/>
  <c r="AT30" i="24"/>
  <c r="AT31" i="24"/>
  <c r="AT32" i="24"/>
  <c r="AT33" i="24"/>
  <c r="AT34" i="24"/>
  <c r="AT11" i="24"/>
  <c r="AS12" i="24"/>
  <c r="AS13" i="24"/>
  <c r="AS14" i="24"/>
  <c r="AS15" i="24"/>
  <c r="AS16" i="24"/>
  <c r="AS17" i="24"/>
  <c r="AS18" i="24"/>
  <c r="AS19" i="24"/>
  <c r="AS20" i="24"/>
  <c r="AS21" i="24"/>
  <c r="AS22" i="24"/>
  <c r="AS23" i="24"/>
  <c r="AS24" i="24"/>
  <c r="AS25" i="24"/>
  <c r="AS26" i="24"/>
  <c r="AS27" i="24"/>
  <c r="AS28" i="24"/>
  <c r="AS29" i="24"/>
  <c r="AS30" i="24"/>
  <c r="AS31" i="24"/>
  <c r="AS32" i="24"/>
  <c r="AS33" i="24"/>
  <c r="AS34" i="24"/>
  <c r="AS11" i="24"/>
  <c r="DR87" i="26"/>
  <c r="DR88" i="26"/>
  <c r="DR89" i="26"/>
  <c r="DR90" i="26"/>
  <c r="DR91" i="26"/>
  <c r="DR92" i="26"/>
  <c r="DR93" i="26"/>
  <c r="DR94" i="26"/>
  <c r="DR95" i="26"/>
  <c r="DR96" i="26"/>
  <c r="DR97" i="26"/>
  <c r="DR98" i="26"/>
  <c r="DR99" i="26"/>
  <c r="DR100" i="26"/>
  <c r="DR101" i="26"/>
  <c r="DR102" i="26"/>
  <c r="DR103" i="26"/>
  <c r="DR104" i="26"/>
  <c r="DR105" i="26"/>
  <c r="DR106" i="26"/>
  <c r="DR107" i="26"/>
  <c r="DR108" i="26"/>
  <c r="DR109" i="26"/>
  <c r="DR86" i="26"/>
  <c r="DR8" i="26"/>
  <c r="DS8" i="26"/>
  <c r="DT8" i="26"/>
  <c r="DU8" i="26"/>
  <c r="DV8" i="26"/>
  <c r="DW8" i="26"/>
  <c r="DX8" i="26"/>
  <c r="DY8" i="26"/>
  <c r="DZ8" i="26"/>
  <c r="EA8" i="26"/>
  <c r="EB8" i="26"/>
  <c r="DR9" i="26"/>
  <c r="DS9" i="26"/>
  <c r="DT9" i="26"/>
  <c r="DU9" i="26"/>
  <c r="DV9" i="26"/>
  <c r="DW9" i="26"/>
  <c r="DX9" i="26"/>
  <c r="DY9" i="26"/>
  <c r="DZ9" i="26"/>
  <c r="EA9" i="26"/>
  <c r="EB9" i="26"/>
  <c r="DR10" i="26"/>
  <c r="DS10" i="26"/>
  <c r="DT10" i="26"/>
  <c r="DU10" i="26"/>
  <c r="DV10" i="26"/>
  <c r="DW10" i="26"/>
  <c r="DX10" i="26"/>
  <c r="DY10" i="26"/>
  <c r="DZ10" i="26"/>
  <c r="EA10" i="26"/>
  <c r="EB10" i="26"/>
  <c r="DR11" i="26"/>
  <c r="DS11" i="26"/>
  <c r="DT11" i="26"/>
  <c r="DU11" i="26"/>
  <c r="DV11" i="26"/>
  <c r="DW11" i="26"/>
  <c r="DX11" i="26"/>
  <c r="DY11" i="26"/>
  <c r="DZ11" i="26"/>
  <c r="EA11" i="26"/>
  <c r="EB11" i="26"/>
  <c r="DR12" i="26"/>
  <c r="DS12" i="26"/>
  <c r="DT12" i="26"/>
  <c r="DU12" i="26"/>
  <c r="DV12" i="26"/>
  <c r="DW12" i="26"/>
  <c r="DX12" i="26"/>
  <c r="DY12" i="26"/>
  <c r="DZ12" i="26"/>
  <c r="EA12" i="26"/>
  <c r="EB12" i="26"/>
  <c r="DR13" i="26"/>
  <c r="DS13" i="26"/>
  <c r="DT13" i="26"/>
  <c r="DU13" i="26"/>
  <c r="DV13" i="26"/>
  <c r="DW13" i="26"/>
  <c r="DX13" i="26"/>
  <c r="DY13" i="26"/>
  <c r="DZ13" i="26"/>
  <c r="EA13" i="26"/>
  <c r="EB13" i="26"/>
  <c r="DR14" i="26"/>
  <c r="DS14" i="26"/>
  <c r="DT14" i="26"/>
  <c r="DU14" i="26"/>
  <c r="DV14" i="26"/>
  <c r="DW14" i="26"/>
  <c r="DX14" i="26"/>
  <c r="DY14" i="26"/>
  <c r="DZ14" i="26"/>
  <c r="EA14" i="26"/>
  <c r="EB14" i="26"/>
  <c r="DR15" i="26"/>
  <c r="DS15" i="26"/>
  <c r="DT15" i="26"/>
  <c r="DU15" i="26"/>
  <c r="DV15" i="26"/>
  <c r="DW15" i="26"/>
  <c r="DX15" i="26"/>
  <c r="DY15" i="26"/>
  <c r="DZ15" i="26"/>
  <c r="EA15" i="26"/>
  <c r="EB15" i="26"/>
  <c r="DR16" i="26"/>
  <c r="DS16" i="26"/>
  <c r="DT16" i="26"/>
  <c r="DU16" i="26"/>
  <c r="DV16" i="26"/>
  <c r="DW16" i="26"/>
  <c r="DX16" i="26"/>
  <c r="DY16" i="26"/>
  <c r="DZ16" i="26"/>
  <c r="EA16" i="26"/>
  <c r="EB16" i="26"/>
  <c r="DR17" i="26"/>
  <c r="DS17" i="26"/>
  <c r="DT17" i="26"/>
  <c r="DU17" i="26"/>
  <c r="DV17" i="26"/>
  <c r="DW17" i="26"/>
  <c r="DX17" i="26"/>
  <c r="DY17" i="26"/>
  <c r="DZ17" i="26"/>
  <c r="EA17" i="26"/>
  <c r="EB17" i="26"/>
  <c r="DR18" i="26"/>
  <c r="DS18" i="26"/>
  <c r="DT18" i="26"/>
  <c r="DU18" i="26"/>
  <c r="DV18" i="26"/>
  <c r="DW18" i="26"/>
  <c r="DX18" i="26"/>
  <c r="DY18" i="26"/>
  <c r="DZ18" i="26"/>
  <c r="EA18" i="26"/>
  <c r="EB18" i="26"/>
  <c r="DR19" i="26"/>
  <c r="DS19" i="26"/>
  <c r="DT19" i="26"/>
  <c r="DU19" i="26"/>
  <c r="DV19" i="26"/>
  <c r="DW19" i="26"/>
  <c r="DX19" i="26"/>
  <c r="DY19" i="26"/>
  <c r="DZ19" i="26"/>
  <c r="EA19" i="26"/>
  <c r="EB19" i="26"/>
  <c r="DR20" i="26"/>
  <c r="DS20" i="26"/>
  <c r="DT20" i="26"/>
  <c r="DU20" i="26"/>
  <c r="DV20" i="26"/>
  <c r="DW20" i="26"/>
  <c r="DX20" i="26"/>
  <c r="DY20" i="26"/>
  <c r="DZ20" i="26"/>
  <c r="EA20" i="26"/>
  <c r="EB20" i="26"/>
  <c r="DR21" i="26"/>
  <c r="DS21" i="26"/>
  <c r="DT21" i="26"/>
  <c r="DU21" i="26"/>
  <c r="DV21" i="26"/>
  <c r="DW21" i="26"/>
  <c r="DX21" i="26"/>
  <c r="DY21" i="26"/>
  <c r="DZ21" i="26"/>
  <c r="EA21" i="26"/>
  <c r="EB21" i="26"/>
  <c r="DR22" i="26"/>
  <c r="DS22" i="26"/>
  <c r="DT22" i="26"/>
  <c r="DU22" i="26"/>
  <c r="DV22" i="26"/>
  <c r="DW22" i="26"/>
  <c r="DX22" i="26"/>
  <c r="DY22" i="26"/>
  <c r="DZ22" i="26"/>
  <c r="EA22" i="26"/>
  <c r="EB22" i="26"/>
  <c r="DR23" i="26"/>
  <c r="DS23" i="26"/>
  <c r="DT23" i="26"/>
  <c r="DU23" i="26"/>
  <c r="DV23" i="26"/>
  <c r="DW23" i="26"/>
  <c r="DX23" i="26"/>
  <c r="DY23" i="26"/>
  <c r="DZ23" i="26"/>
  <c r="EA23" i="26"/>
  <c r="EB23" i="26"/>
  <c r="DR24" i="26"/>
  <c r="DS24" i="26"/>
  <c r="DT24" i="26"/>
  <c r="DU24" i="26"/>
  <c r="DV24" i="26"/>
  <c r="DW24" i="26"/>
  <c r="DX24" i="26"/>
  <c r="DY24" i="26"/>
  <c r="DZ24" i="26"/>
  <c r="EA24" i="26"/>
  <c r="EB24" i="26"/>
  <c r="DR25" i="26"/>
  <c r="DS25" i="26"/>
  <c r="DT25" i="26"/>
  <c r="DU25" i="26"/>
  <c r="DV25" i="26"/>
  <c r="DW25" i="26"/>
  <c r="DX25" i="26"/>
  <c r="DY25" i="26"/>
  <c r="DZ25" i="26"/>
  <c r="EA25" i="26"/>
  <c r="EB25" i="26"/>
  <c r="DR26" i="26"/>
  <c r="DS26" i="26"/>
  <c r="DT26" i="26"/>
  <c r="DU26" i="26"/>
  <c r="DV26" i="26"/>
  <c r="DW26" i="26"/>
  <c r="DX26" i="26"/>
  <c r="DY26" i="26"/>
  <c r="DZ26" i="26"/>
  <c r="EA26" i="26"/>
  <c r="EB26" i="26"/>
  <c r="DR27" i="26"/>
  <c r="DS27" i="26"/>
  <c r="DT27" i="26"/>
  <c r="DU27" i="26"/>
  <c r="DV27" i="26"/>
  <c r="DW27" i="26"/>
  <c r="DX27" i="26"/>
  <c r="DY27" i="26"/>
  <c r="DZ27" i="26"/>
  <c r="EA27" i="26"/>
  <c r="EB27" i="26"/>
  <c r="DR28" i="26"/>
  <c r="DS28" i="26"/>
  <c r="DT28" i="26"/>
  <c r="DU28" i="26"/>
  <c r="DV28" i="26"/>
  <c r="DW28" i="26"/>
  <c r="DX28" i="26"/>
  <c r="DY28" i="26"/>
  <c r="DZ28" i="26"/>
  <c r="EA28" i="26"/>
  <c r="EB28" i="26"/>
  <c r="DR29" i="26"/>
  <c r="DS29" i="26"/>
  <c r="DT29" i="26"/>
  <c r="DU29" i="26"/>
  <c r="DV29" i="26"/>
  <c r="DW29" i="26"/>
  <c r="DX29" i="26"/>
  <c r="DY29" i="26"/>
  <c r="DZ29" i="26"/>
  <c r="EA29" i="26"/>
  <c r="EB29" i="26"/>
  <c r="DR30" i="26"/>
  <c r="DS30" i="26"/>
  <c r="DT30" i="26"/>
  <c r="DU30" i="26"/>
  <c r="DV30" i="26"/>
  <c r="DW30" i="26"/>
  <c r="DX30" i="26"/>
  <c r="DY30" i="26"/>
  <c r="DZ30" i="26"/>
  <c r="EA30" i="26"/>
  <c r="EB30" i="26"/>
  <c r="DR31" i="26"/>
  <c r="DS31" i="26"/>
  <c r="DT31" i="26"/>
  <c r="DU31" i="26"/>
  <c r="DV31" i="26"/>
  <c r="DW31" i="26"/>
  <c r="DX31" i="26"/>
  <c r="DY31" i="26"/>
  <c r="DZ31" i="26"/>
  <c r="EA31" i="26"/>
  <c r="EB31" i="26"/>
  <c r="DQ9" i="26"/>
  <c r="DQ10" i="26"/>
  <c r="DQ11" i="26"/>
  <c r="DQ12" i="26"/>
  <c r="DQ13" i="26"/>
  <c r="DQ14" i="26"/>
  <c r="DQ15" i="26"/>
  <c r="DQ16" i="26"/>
  <c r="DQ17" i="26"/>
  <c r="DQ18" i="26"/>
  <c r="DQ19" i="26"/>
  <c r="DQ20" i="26"/>
  <c r="DQ21" i="26"/>
  <c r="DQ22" i="26"/>
  <c r="DQ23" i="26"/>
  <c r="DQ24" i="26"/>
  <c r="DQ25" i="26"/>
  <c r="DQ26" i="26"/>
  <c r="DQ27" i="26"/>
  <c r="DQ28" i="26"/>
  <c r="DQ29" i="26"/>
  <c r="DQ30" i="26"/>
  <c r="DQ31" i="26"/>
  <c r="DQ8" i="26"/>
  <c r="AR12" i="24"/>
  <c r="AR13" i="24"/>
  <c r="AR14" i="24"/>
  <c r="AR15" i="24"/>
  <c r="AR16" i="24"/>
  <c r="AR17" i="24"/>
  <c r="AR18" i="24"/>
  <c r="AR19" i="24"/>
  <c r="AR20" i="24"/>
  <c r="AR21" i="24"/>
  <c r="AR22" i="24"/>
  <c r="AR23" i="24"/>
  <c r="AR24" i="24"/>
  <c r="AR25" i="24"/>
  <c r="AR26" i="24"/>
  <c r="AR27" i="24"/>
  <c r="AR28" i="24"/>
  <c r="AR29" i="24"/>
  <c r="AR30" i="24"/>
  <c r="AR31" i="24"/>
  <c r="AR32" i="24"/>
  <c r="AR33" i="24"/>
  <c r="AR34" i="24"/>
  <c r="AR11" i="24"/>
  <c r="AQ39" i="26"/>
  <c r="AR39" i="26"/>
  <c r="AS39" i="26"/>
  <c r="AQ40" i="26"/>
  <c r="AR40" i="26"/>
  <c r="AS40" i="26"/>
  <c r="AQ41" i="26"/>
  <c r="AR41" i="26"/>
  <c r="AS41" i="26"/>
  <c r="AQ42" i="26"/>
  <c r="AR42" i="26"/>
  <c r="AS42" i="26"/>
  <c r="AQ43" i="26"/>
  <c r="AR43" i="26"/>
  <c r="AS43" i="26"/>
  <c r="AQ44" i="26"/>
  <c r="AR44" i="26"/>
  <c r="AS44" i="26"/>
  <c r="AQ45" i="26"/>
  <c r="AR45" i="26"/>
  <c r="AS45" i="26"/>
  <c r="AQ46" i="26"/>
  <c r="AR46" i="26"/>
  <c r="AS46" i="26"/>
  <c r="AQ47" i="26"/>
  <c r="AR47" i="26"/>
  <c r="AS47" i="26"/>
  <c r="AQ48" i="26"/>
  <c r="AR48" i="26"/>
  <c r="AS48" i="26"/>
  <c r="AQ49" i="26"/>
  <c r="AR49" i="26"/>
  <c r="AS49" i="26"/>
  <c r="AQ50" i="26"/>
  <c r="AR50" i="26"/>
  <c r="AS50" i="26"/>
  <c r="AQ51" i="26"/>
  <c r="AR51" i="26"/>
  <c r="AS51" i="26"/>
  <c r="AQ52" i="26"/>
  <c r="AR52" i="26"/>
  <c r="AS52" i="26"/>
  <c r="AQ53" i="26"/>
  <c r="AR53" i="26"/>
  <c r="AS53" i="26"/>
  <c r="AQ54" i="26"/>
  <c r="AR54" i="26"/>
  <c r="AS54" i="26"/>
  <c r="AQ55" i="26"/>
  <c r="AR55" i="26"/>
  <c r="AS55" i="26"/>
  <c r="AQ56" i="26"/>
  <c r="AR56" i="26"/>
  <c r="AS56" i="26"/>
  <c r="AQ57" i="26"/>
  <c r="AR57" i="26"/>
  <c r="AS57" i="26"/>
  <c r="AQ58" i="26"/>
  <c r="AR58" i="26"/>
  <c r="AS58" i="26"/>
  <c r="AQ59" i="26"/>
  <c r="AR59" i="26"/>
  <c r="AS59" i="26"/>
  <c r="AQ60" i="26"/>
  <c r="AR60" i="26"/>
  <c r="AS60" i="26"/>
  <c r="AQ61" i="26"/>
  <c r="AR61" i="26"/>
  <c r="AS61" i="26"/>
  <c r="AQ62" i="26"/>
  <c r="AR62" i="26"/>
  <c r="AS62" i="26"/>
  <c r="AR38" i="26"/>
  <c r="AS38" i="26"/>
  <c r="AQ38" i="26"/>
  <c r="AP39" i="26"/>
  <c r="AP40" i="26"/>
  <c r="AP41" i="26"/>
  <c r="AP42" i="26"/>
  <c r="AP43" i="26"/>
  <c r="AP44" i="26"/>
  <c r="AP45" i="26"/>
  <c r="AP46" i="26"/>
  <c r="AP47" i="26"/>
  <c r="AP48" i="26"/>
  <c r="AP49" i="26"/>
  <c r="AP50" i="26"/>
  <c r="AP51" i="26"/>
  <c r="AP52" i="26"/>
  <c r="AP53" i="26"/>
  <c r="AP54" i="26"/>
  <c r="AP55" i="26"/>
  <c r="AP56" i="26"/>
  <c r="AP57" i="26"/>
  <c r="AP58" i="26"/>
  <c r="AP59" i="26"/>
  <c r="AP60" i="26"/>
  <c r="AP61" i="26"/>
  <c r="AP62" i="26"/>
  <c r="AP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38" i="26"/>
  <c r="AL39" i="26"/>
  <c r="AM39" i="26"/>
  <c r="AN39" i="26"/>
  <c r="AL40" i="26"/>
  <c r="AM40" i="26"/>
  <c r="AN40" i="26"/>
  <c r="AL41" i="26"/>
  <c r="AM41" i="26"/>
  <c r="AN41" i="26"/>
  <c r="AL42" i="26"/>
  <c r="AM42" i="26"/>
  <c r="AN42" i="26"/>
  <c r="AL43" i="26"/>
  <c r="AM43" i="26"/>
  <c r="AN43" i="26"/>
  <c r="AL44" i="26"/>
  <c r="AM44" i="26"/>
  <c r="AN44" i="26"/>
  <c r="AL45" i="26"/>
  <c r="AM45" i="26"/>
  <c r="AN45" i="26"/>
  <c r="AL46" i="26"/>
  <c r="AM46" i="26"/>
  <c r="AN46" i="26"/>
  <c r="AL47" i="26"/>
  <c r="AM47" i="26"/>
  <c r="AN47" i="26"/>
  <c r="AL48" i="26"/>
  <c r="AM48" i="26"/>
  <c r="AN48" i="26"/>
  <c r="AL49" i="26"/>
  <c r="AM49" i="26"/>
  <c r="AN49" i="26"/>
  <c r="AL50" i="26"/>
  <c r="AM50" i="26"/>
  <c r="AN50" i="26"/>
  <c r="AL51" i="26"/>
  <c r="AM51" i="26"/>
  <c r="AN51" i="26"/>
  <c r="AL52" i="26"/>
  <c r="AM52" i="26"/>
  <c r="AN52" i="26"/>
  <c r="AL53" i="26"/>
  <c r="AM53" i="26"/>
  <c r="AN53" i="26"/>
  <c r="AL54" i="26"/>
  <c r="AM54" i="26"/>
  <c r="AN54" i="26"/>
  <c r="AL55" i="26"/>
  <c r="AM55" i="26"/>
  <c r="AN55" i="26"/>
  <c r="AL56" i="26"/>
  <c r="AM56" i="26"/>
  <c r="AN56" i="26"/>
  <c r="AL57" i="26"/>
  <c r="AM57" i="26"/>
  <c r="AN57" i="26"/>
  <c r="AL58" i="26"/>
  <c r="AM58" i="26"/>
  <c r="AN58" i="26"/>
  <c r="AL59" i="26"/>
  <c r="AM59" i="26"/>
  <c r="AN59" i="26"/>
  <c r="AL60" i="26"/>
  <c r="AM60" i="26"/>
  <c r="AN60" i="26"/>
  <c r="AL61" i="26"/>
  <c r="AM61" i="26"/>
  <c r="AN61" i="26"/>
  <c r="AL62" i="26"/>
  <c r="AM62" i="26"/>
  <c r="AN62" i="26"/>
  <c r="AM38" i="26"/>
  <c r="AN38" i="26"/>
  <c r="AL38" i="26"/>
  <c r="AJ39" i="26"/>
  <c r="AK39" i="26"/>
  <c r="AJ40" i="26"/>
  <c r="AK40" i="26"/>
  <c r="AJ41" i="26"/>
  <c r="AK41" i="26"/>
  <c r="AJ42" i="26"/>
  <c r="AK42" i="26"/>
  <c r="AJ43" i="26"/>
  <c r="AK43" i="26"/>
  <c r="AJ44" i="26"/>
  <c r="AK44" i="26"/>
  <c r="AJ45" i="26"/>
  <c r="AK45" i="26"/>
  <c r="AJ46" i="26"/>
  <c r="AK46" i="26"/>
  <c r="AJ47" i="26"/>
  <c r="AK47" i="26"/>
  <c r="AJ48" i="26"/>
  <c r="AK48" i="26"/>
  <c r="AJ49" i="26"/>
  <c r="AK49" i="26"/>
  <c r="AJ50" i="26"/>
  <c r="AK50" i="26"/>
  <c r="AJ51" i="26"/>
  <c r="AK51" i="26"/>
  <c r="AJ52" i="26"/>
  <c r="AK52" i="26"/>
  <c r="AJ53" i="26"/>
  <c r="AK53" i="26"/>
  <c r="AJ54" i="26"/>
  <c r="AK54" i="26"/>
  <c r="AJ55" i="26"/>
  <c r="AK55" i="26"/>
  <c r="AJ56" i="26"/>
  <c r="AK56" i="26"/>
  <c r="AJ57" i="26"/>
  <c r="AK57" i="26"/>
  <c r="AJ58" i="26"/>
  <c r="AK58" i="26"/>
  <c r="AJ59" i="26"/>
  <c r="AK59" i="26"/>
  <c r="AJ60" i="26"/>
  <c r="AK60" i="26"/>
  <c r="AJ61" i="26"/>
  <c r="AK61" i="26"/>
  <c r="AJ62" i="26"/>
  <c r="AK62" i="26"/>
  <c r="AK38" i="26"/>
  <c r="AJ38" i="26"/>
  <c r="AH62" i="26"/>
  <c r="AI62" i="26"/>
  <c r="AH39" i="26"/>
  <c r="AI39" i="26"/>
  <c r="AH40" i="26"/>
  <c r="AI40" i="26"/>
  <c r="AH41" i="26"/>
  <c r="AI41" i="26"/>
  <c r="AH42" i="26"/>
  <c r="AI42" i="26"/>
  <c r="AH43" i="26"/>
  <c r="AI43" i="26"/>
  <c r="AH44" i="26"/>
  <c r="AI44" i="26"/>
  <c r="AH45" i="26"/>
  <c r="AI45" i="26"/>
  <c r="AH46" i="26"/>
  <c r="AI46" i="26"/>
  <c r="AH47" i="26"/>
  <c r="AI47" i="26"/>
  <c r="AH48" i="26"/>
  <c r="AI48" i="26"/>
  <c r="AH49" i="26"/>
  <c r="AI49" i="26"/>
  <c r="AH50" i="26"/>
  <c r="AI50" i="26"/>
  <c r="AH51" i="26"/>
  <c r="AI51" i="26"/>
  <c r="AH52" i="26"/>
  <c r="AI52" i="26"/>
  <c r="AH53" i="26"/>
  <c r="AI53" i="26"/>
  <c r="AH54" i="26"/>
  <c r="AI54" i="26"/>
  <c r="AH55" i="26"/>
  <c r="AI55" i="26"/>
  <c r="AH56" i="26"/>
  <c r="AI56" i="26"/>
  <c r="AH57" i="26"/>
  <c r="AI57" i="26"/>
  <c r="AH58" i="26"/>
  <c r="AI58" i="26"/>
  <c r="AH59" i="26"/>
  <c r="AI59" i="26"/>
  <c r="AH60" i="26"/>
  <c r="AI60" i="26"/>
  <c r="AH61" i="26"/>
  <c r="AI61" i="26"/>
  <c r="AI38" i="26"/>
  <c r="AH38"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86" i="26"/>
  <c r="AM86" i="19"/>
  <c r="BH8" i="26"/>
  <c r="AH9" i="26"/>
  <c r="AI9" i="26"/>
  <c r="AJ9" i="26"/>
  <c r="AK9" i="26"/>
  <c r="AL9" i="26"/>
  <c r="AM9" i="26"/>
  <c r="AN9" i="26"/>
  <c r="AO9" i="26"/>
  <c r="AP9" i="26"/>
  <c r="AQ9" i="26"/>
  <c r="AR9" i="26"/>
  <c r="AS9" i="26"/>
  <c r="AT9" i="26"/>
  <c r="AU9" i="26"/>
  <c r="AV9" i="26"/>
  <c r="AW9" i="26"/>
  <c r="AX9" i="26"/>
  <c r="AY9" i="26"/>
  <c r="AZ9" i="26"/>
  <c r="BA9" i="26"/>
  <c r="BB9" i="26"/>
  <c r="BC9" i="26"/>
  <c r="BD9" i="26"/>
  <c r="BE9" i="26"/>
  <c r="BF9" i="26"/>
  <c r="BG9" i="26"/>
  <c r="BH9" i="26"/>
  <c r="BI9" i="26"/>
  <c r="BJ9" i="26"/>
  <c r="AH10" i="26"/>
  <c r="AI10" i="26"/>
  <c r="AJ10" i="26"/>
  <c r="AK10" i="26"/>
  <c r="AL10" i="26"/>
  <c r="AM10" i="26"/>
  <c r="AN10" i="26"/>
  <c r="AO10" i="26"/>
  <c r="AP10" i="26"/>
  <c r="AQ10" i="26"/>
  <c r="AR10" i="26"/>
  <c r="AS10" i="26"/>
  <c r="AT10" i="26"/>
  <c r="AU10" i="26"/>
  <c r="AV10" i="26"/>
  <c r="AW10" i="26"/>
  <c r="AX10" i="26"/>
  <c r="AY10" i="26"/>
  <c r="AZ10" i="26"/>
  <c r="BA10" i="26"/>
  <c r="BB10" i="26"/>
  <c r="BC10" i="26"/>
  <c r="BD10" i="26"/>
  <c r="BE10" i="26"/>
  <c r="BF10" i="26"/>
  <c r="BG10" i="26"/>
  <c r="BH10" i="26"/>
  <c r="BI10" i="26"/>
  <c r="BJ10" i="26"/>
  <c r="AH11" i="26"/>
  <c r="AI11" i="26"/>
  <c r="AJ11" i="26"/>
  <c r="AK11" i="26"/>
  <c r="AL11" i="26"/>
  <c r="AM11" i="26"/>
  <c r="AN11" i="26"/>
  <c r="AO11" i="26"/>
  <c r="AP11" i="26"/>
  <c r="AQ11" i="26"/>
  <c r="AR11" i="26"/>
  <c r="AS11" i="26"/>
  <c r="AT11" i="26"/>
  <c r="AU11" i="26"/>
  <c r="AV11" i="26"/>
  <c r="AW11" i="26"/>
  <c r="AX11" i="26"/>
  <c r="AY11" i="26"/>
  <c r="AZ11" i="26"/>
  <c r="BA11" i="26"/>
  <c r="BB11" i="26"/>
  <c r="BC11" i="26"/>
  <c r="BD11" i="26"/>
  <c r="BE11" i="26"/>
  <c r="BF11" i="26"/>
  <c r="BG11" i="26"/>
  <c r="BH11" i="26"/>
  <c r="BI11" i="26"/>
  <c r="BJ11" i="26"/>
  <c r="AH12" i="26"/>
  <c r="AI12" i="26"/>
  <c r="AJ12" i="26"/>
  <c r="AK12" i="26"/>
  <c r="AL12" i="26"/>
  <c r="AM12" i="26"/>
  <c r="AN12" i="26"/>
  <c r="AO12" i="26"/>
  <c r="AP12" i="26"/>
  <c r="AQ12" i="26"/>
  <c r="AR12" i="26"/>
  <c r="AS12" i="26"/>
  <c r="AT12" i="26"/>
  <c r="AU12" i="26"/>
  <c r="AV12" i="26"/>
  <c r="AW12" i="26"/>
  <c r="AX12" i="26"/>
  <c r="AY12" i="26"/>
  <c r="AZ12" i="26"/>
  <c r="BA12" i="26"/>
  <c r="BB12" i="26"/>
  <c r="BC12" i="26"/>
  <c r="BD12" i="26"/>
  <c r="BE12" i="26"/>
  <c r="BF12" i="26"/>
  <c r="BG12" i="26"/>
  <c r="BH12" i="26"/>
  <c r="BI12" i="26"/>
  <c r="BJ12" i="26"/>
  <c r="AH13" i="26"/>
  <c r="AI13" i="26"/>
  <c r="AJ13" i="26"/>
  <c r="AK13" i="26"/>
  <c r="AL13" i="26"/>
  <c r="AM13" i="26"/>
  <c r="AN13" i="26"/>
  <c r="AO13" i="26"/>
  <c r="AP13" i="26"/>
  <c r="AQ13" i="26"/>
  <c r="AR13" i="26"/>
  <c r="AS13" i="26"/>
  <c r="AT13" i="26"/>
  <c r="AU13" i="26"/>
  <c r="AV13" i="26"/>
  <c r="AW13" i="26"/>
  <c r="AX13" i="26"/>
  <c r="AY13" i="26"/>
  <c r="AZ13" i="26"/>
  <c r="BA13" i="26"/>
  <c r="BB13" i="26"/>
  <c r="BC13" i="26"/>
  <c r="BD13" i="26"/>
  <c r="BE13" i="26"/>
  <c r="BF13" i="26"/>
  <c r="BG13" i="26"/>
  <c r="BH13" i="26"/>
  <c r="BI13" i="26"/>
  <c r="BJ13" i="26"/>
  <c r="AH14" i="26"/>
  <c r="AI14" i="26"/>
  <c r="AJ14" i="26"/>
  <c r="AK14" i="26"/>
  <c r="AL14" i="26"/>
  <c r="AM14" i="26"/>
  <c r="AN14" i="26"/>
  <c r="AO14" i="26"/>
  <c r="AP14" i="26"/>
  <c r="AQ14" i="26"/>
  <c r="AR14" i="26"/>
  <c r="AS14" i="26"/>
  <c r="AT14" i="26"/>
  <c r="AU14" i="26"/>
  <c r="AV14" i="26"/>
  <c r="AW14" i="26"/>
  <c r="AX14" i="26"/>
  <c r="AY14" i="26"/>
  <c r="AZ14" i="26"/>
  <c r="BA14" i="26"/>
  <c r="BB14" i="26"/>
  <c r="BC14" i="26"/>
  <c r="BD14" i="26"/>
  <c r="BE14" i="26"/>
  <c r="BF14" i="26"/>
  <c r="BG14" i="26"/>
  <c r="BH14" i="26"/>
  <c r="BI14" i="26"/>
  <c r="BJ14" i="26"/>
  <c r="AH15" i="26"/>
  <c r="AI15" i="26"/>
  <c r="AJ15" i="26"/>
  <c r="AK15" i="26"/>
  <c r="AL15" i="26"/>
  <c r="AM15" i="26"/>
  <c r="AN15" i="26"/>
  <c r="AO15" i="26"/>
  <c r="AP15" i="26"/>
  <c r="AQ15" i="26"/>
  <c r="AR15" i="26"/>
  <c r="AS15" i="26"/>
  <c r="AT15" i="26"/>
  <c r="AU15" i="26"/>
  <c r="AV15" i="26"/>
  <c r="AW15" i="26"/>
  <c r="AX15" i="26"/>
  <c r="AY15" i="26"/>
  <c r="AZ15" i="26"/>
  <c r="BA15" i="26"/>
  <c r="BB15" i="26"/>
  <c r="BC15" i="26"/>
  <c r="BD15" i="26"/>
  <c r="BE15" i="26"/>
  <c r="BF15" i="26"/>
  <c r="BG15" i="26"/>
  <c r="BH15" i="26"/>
  <c r="BI15" i="26"/>
  <c r="BJ15" i="26"/>
  <c r="AH16" i="26"/>
  <c r="AI16" i="26"/>
  <c r="AJ16" i="26"/>
  <c r="AK16" i="26"/>
  <c r="AL16" i="26"/>
  <c r="AM16" i="26"/>
  <c r="AN16" i="26"/>
  <c r="AO16" i="26"/>
  <c r="AP16" i="26"/>
  <c r="AQ16" i="26"/>
  <c r="AR16" i="26"/>
  <c r="AS16" i="26"/>
  <c r="AT16" i="26"/>
  <c r="AU16" i="26"/>
  <c r="AV16" i="26"/>
  <c r="AW16" i="26"/>
  <c r="AX16" i="26"/>
  <c r="AY16" i="26"/>
  <c r="AZ16" i="26"/>
  <c r="BA16" i="26"/>
  <c r="BB16" i="26"/>
  <c r="BC16" i="26"/>
  <c r="BD16" i="26"/>
  <c r="BE16" i="26"/>
  <c r="BF16" i="26"/>
  <c r="BG16" i="26"/>
  <c r="BH16" i="26"/>
  <c r="BI16" i="26"/>
  <c r="BJ16" i="26"/>
  <c r="AH17" i="26"/>
  <c r="AI17" i="26"/>
  <c r="AJ17" i="26"/>
  <c r="AK17" i="26"/>
  <c r="AL17" i="26"/>
  <c r="AM17" i="26"/>
  <c r="AN17" i="26"/>
  <c r="AO17" i="26"/>
  <c r="AP17" i="26"/>
  <c r="AQ17" i="26"/>
  <c r="AR17" i="26"/>
  <c r="AS17" i="26"/>
  <c r="AT17" i="26"/>
  <c r="AU17" i="26"/>
  <c r="AV17" i="26"/>
  <c r="AW17" i="26"/>
  <c r="AX17" i="26"/>
  <c r="AY17" i="26"/>
  <c r="AZ17" i="26"/>
  <c r="BA17" i="26"/>
  <c r="BB17" i="26"/>
  <c r="BC17" i="26"/>
  <c r="BD17" i="26"/>
  <c r="BE17" i="26"/>
  <c r="BF17" i="26"/>
  <c r="BG17" i="26"/>
  <c r="BH17" i="26"/>
  <c r="BI17" i="26"/>
  <c r="BJ17" i="26"/>
  <c r="AH18" i="26"/>
  <c r="AI18" i="26"/>
  <c r="AJ18" i="26"/>
  <c r="AK18" i="26"/>
  <c r="AL18" i="26"/>
  <c r="AM18" i="26"/>
  <c r="AN18" i="26"/>
  <c r="AO18" i="26"/>
  <c r="AP18" i="26"/>
  <c r="AQ18" i="26"/>
  <c r="AR18" i="26"/>
  <c r="AS18" i="26"/>
  <c r="AT18" i="26"/>
  <c r="AU18" i="26"/>
  <c r="AV18" i="26"/>
  <c r="AW18" i="26"/>
  <c r="AX18" i="26"/>
  <c r="AY18" i="26"/>
  <c r="AZ18" i="26"/>
  <c r="BA18" i="26"/>
  <c r="BB18" i="26"/>
  <c r="BC18" i="26"/>
  <c r="BD18" i="26"/>
  <c r="BE18" i="26"/>
  <c r="BF18" i="26"/>
  <c r="BG18" i="26"/>
  <c r="BH18" i="26"/>
  <c r="BI18" i="26"/>
  <c r="BJ18" i="26"/>
  <c r="AH19" i="26"/>
  <c r="AI19" i="26"/>
  <c r="AJ19" i="26"/>
  <c r="AK19" i="26"/>
  <c r="AL19" i="26"/>
  <c r="AM19" i="26"/>
  <c r="AN19" i="26"/>
  <c r="AO19" i="26"/>
  <c r="AP19" i="26"/>
  <c r="AQ19" i="26"/>
  <c r="AR19" i="26"/>
  <c r="AS19" i="26"/>
  <c r="AT19" i="26"/>
  <c r="AU19" i="26"/>
  <c r="AV19" i="26"/>
  <c r="AW19" i="26"/>
  <c r="AX19" i="26"/>
  <c r="AY19" i="26"/>
  <c r="AZ19" i="26"/>
  <c r="BA19" i="26"/>
  <c r="BB19" i="26"/>
  <c r="BC19" i="26"/>
  <c r="BD19" i="26"/>
  <c r="BE19" i="26"/>
  <c r="BF19" i="26"/>
  <c r="BG19" i="26"/>
  <c r="BH19" i="26"/>
  <c r="BI19" i="26"/>
  <c r="BJ19" i="26"/>
  <c r="AH20" i="26"/>
  <c r="AI20" i="26"/>
  <c r="AJ20" i="26"/>
  <c r="AK20" i="26"/>
  <c r="AL20" i="26"/>
  <c r="AM20" i="26"/>
  <c r="AN20" i="26"/>
  <c r="AO20" i="26"/>
  <c r="AP20" i="26"/>
  <c r="AQ20" i="26"/>
  <c r="AR20" i="26"/>
  <c r="AS20" i="26"/>
  <c r="AT20" i="26"/>
  <c r="AU20" i="26"/>
  <c r="AV20" i="26"/>
  <c r="AW20" i="26"/>
  <c r="AX20" i="26"/>
  <c r="AY20" i="26"/>
  <c r="AZ20" i="26"/>
  <c r="BA20" i="26"/>
  <c r="BB20" i="26"/>
  <c r="BC20" i="26"/>
  <c r="BD20" i="26"/>
  <c r="BE20" i="26"/>
  <c r="BF20" i="26"/>
  <c r="BG20" i="26"/>
  <c r="BH20" i="26"/>
  <c r="BI20" i="26"/>
  <c r="BJ20" i="26"/>
  <c r="AH21" i="26"/>
  <c r="AI21" i="26"/>
  <c r="AJ21" i="26"/>
  <c r="AK21" i="26"/>
  <c r="AL21" i="26"/>
  <c r="AM21" i="26"/>
  <c r="AN21" i="26"/>
  <c r="AO21" i="26"/>
  <c r="AP21" i="26"/>
  <c r="AQ21" i="26"/>
  <c r="AR21" i="26"/>
  <c r="AS21" i="26"/>
  <c r="AT21" i="26"/>
  <c r="AU21" i="26"/>
  <c r="AV21" i="26"/>
  <c r="AW21" i="26"/>
  <c r="AX21" i="26"/>
  <c r="AY21" i="26"/>
  <c r="AZ21" i="26"/>
  <c r="BA21" i="26"/>
  <c r="BB21" i="26"/>
  <c r="BC21" i="26"/>
  <c r="BD21" i="26"/>
  <c r="BE21" i="26"/>
  <c r="BF21" i="26"/>
  <c r="BG21" i="26"/>
  <c r="BH21" i="26"/>
  <c r="BI21" i="26"/>
  <c r="BJ21" i="26"/>
  <c r="AH22" i="26"/>
  <c r="AI22" i="26"/>
  <c r="AJ22" i="26"/>
  <c r="AK22" i="26"/>
  <c r="AL22" i="26"/>
  <c r="AM22" i="26"/>
  <c r="AN22" i="26"/>
  <c r="AO22" i="26"/>
  <c r="AP22" i="26"/>
  <c r="AQ22" i="26"/>
  <c r="AR22" i="26"/>
  <c r="AS22" i="26"/>
  <c r="AT22" i="26"/>
  <c r="AU22" i="26"/>
  <c r="AV22" i="26"/>
  <c r="AW22" i="26"/>
  <c r="AX22" i="26"/>
  <c r="AY22" i="26"/>
  <c r="AZ22" i="26"/>
  <c r="BA22" i="26"/>
  <c r="BB22" i="26"/>
  <c r="BC22" i="26"/>
  <c r="BD22" i="26"/>
  <c r="BE22" i="26"/>
  <c r="BF22" i="26"/>
  <c r="BG22" i="26"/>
  <c r="BH22" i="26"/>
  <c r="BI22" i="26"/>
  <c r="BJ22" i="26"/>
  <c r="AH23" i="26"/>
  <c r="AI23" i="26"/>
  <c r="AJ23" i="26"/>
  <c r="AK23" i="26"/>
  <c r="AL23" i="26"/>
  <c r="AM23" i="26"/>
  <c r="AN23" i="26"/>
  <c r="AO23" i="26"/>
  <c r="AP23" i="26"/>
  <c r="AQ23" i="26"/>
  <c r="AR23" i="26"/>
  <c r="AS23" i="26"/>
  <c r="AT23" i="26"/>
  <c r="AU23" i="26"/>
  <c r="AV23" i="26"/>
  <c r="AW23" i="26"/>
  <c r="AX23" i="26"/>
  <c r="AY23" i="26"/>
  <c r="AZ23" i="26"/>
  <c r="BA23" i="26"/>
  <c r="BB23" i="26"/>
  <c r="BC23" i="26"/>
  <c r="BD23" i="26"/>
  <c r="BE23" i="26"/>
  <c r="BF23" i="26"/>
  <c r="BG23" i="26"/>
  <c r="BH23" i="26"/>
  <c r="BI23" i="26"/>
  <c r="BJ23" i="26"/>
  <c r="AH24" i="26"/>
  <c r="AI24" i="26"/>
  <c r="AJ24" i="26"/>
  <c r="AK24" i="26"/>
  <c r="AL24" i="26"/>
  <c r="AM24" i="26"/>
  <c r="AN24" i="26"/>
  <c r="AO24" i="26"/>
  <c r="AP24" i="26"/>
  <c r="AQ24" i="26"/>
  <c r="AR24" i="26"/>
  <c r="AS24" i="26"/>
  <c r="AT24" i="26"/>
  <c r="AU24" i="26"/>
  <c r="AV24" i="26"/>
  <c r="AW24" i="26"/>
  <c r="AX24" i="26"/>
  <c r="AY24" i="26"/>
  <c r="AZ24" i="26"/>
  <c r="BA24" i="26"/>
  <c r="BB24" i="26"/>
  <c r="BC24" i="26"/>
  <c r="BD24" i="26"/>
  <c r="BE24" i="26"/>
  <c r="BF24" i="26"/>
  <c r="BG24" i="26"/>
  <c r="BH24" i="26"/>
  <c r="BI24" i="26"/>
  <c r="BJ24" i="26"/>
  <c r="AH25" i="26"/>
  <c r="AI25" i="26"/>
  <c r="AJ25" i="26"/>
  <c r="AK25" i="26"/>
  <c r="AL25" i="26"/>
  <c r="AM25" i="26"/>
  <c r="AN25" i="26"/>
  <c r="AO25" i="26"/>
  <c r="AP25" i="26"/>
  <c r="AQ25" i="26"/>
  <c r="AR25" i="26"/>
  <c r="AS25" i="26"/>
  <c r="AT25" i="26"/>
  <c r="AU25" i="26"/>
  <c r="AV25" i="26"/>
  <c r="AW25" i="26"/>
  <c r="AX25" i="26"/>
  <c r="AY25" i="26"/>
  <c r="AZ25" i="26"/>
  <c r="BA25" i="26"/>
  <c r="BB25" i="26"/>
  <c r="BC25" i="26"/>
  <c r="BD25" i="26"/>
  <c r="BE25" i="26"/>
  <c r="BF25" i="26"/>
  <c r="BG25" i="26"/>
  <c r="BH25" i="26"/>
  <c r="BI25" i="26"/>
  <c r="BJ25" i="26"/>
  <c r="AH26" i="26"/>
  <c r="AI26" i="26"/>
  <c r="AJ26" i="26"/>
  <c r="AK26" i="26"/>
  <c r="AL26" i="26"/>
  <c r="AM26" i="26"/>
  <c r="AN26" i="26"/>
  <c r="AO26" i="26"/>
  <c r="AP26" i="26"/>
  <c r="AQ26" i="26"/>
  <c r="AR26" i="26"/>
  <c r="AS26" i="26"/>
  <c r="AT26" i="26"/>
  <c r="AU26" i="26"/>
  <c r="AV26" i="26"/>
  <c r="AW26" i="26"/>
  <c r="AX26" i="26"/>
  <c r="AY26" i="26"/>
  <c r="AZ26" i="26"/>
  <c r="BA26" i="26"/>
  <c r="BB26" i="26"/>
  <c r="BC26" i="26"/>
  <c r="BD26" i="26"/>
  <c r="BE26" i="26"/>
  <c r="BF26" i="26"/>
  <c r="BG26" i="26"/>
  <c r="BH26" i="26"/>
  <c r="BI26" i="26"/>
  <c r="BJ26" i="26"/>
  <c r="AH27" i="26"/>
  <c r="AI27" i="26"/>
  <c r="AJ27" i="26"/>
  <c r="AK27" i="26"/>
  <c r="AL27" i="26"/>
  <c r="AM27" i="26"/>
  <c r="AN27" i="26"/>
  <c r="AO27" i="26"/>
  <c r="AP27" i="26"/>
  <c r="AQ27" i="26"/>
  <c r="AR27" i="26"/>
  <c r="AS27" i="26"/>
  <c r="AT27" i="26"/>
  <c r="AU27" i="26"/>
  <c r="AV27" i="26"/>
  <c r="AW27" i="26"/>
  <c r="AX27" i="26"/>
  <c r="AY27" i="26"/>
  <c r="AZ27" i="26"/>
  <c r="BA27" i="26"/>
  <c r="BB27" i="26"/>
  <c r="BC27" i="26"/>
  <c r="BD27" i="26"/>
  <c r="BE27" i="26"/>
  <c r="BF27" i="26"/>
  <c r="BG27" i="26"/>
  <c r="BH27" i="26"/>
  <c r="BI27" i="26"/>
  <c r="BJ27" i="26"/>
  <c r="AH28" i="26"/>
  <c r="AI28" i="26"/>
  <c r="AJ28" i="26"/>
  <c r="AK28" i="26"/>
  <c r="AL28" i="26"/>
  <c r="AM28" i="26"/>
  <c r="AN28" i="26"/>
  <c r="AO28" i="26"/>
  <c r="AP28" i="26"/>
  <c r="AQ28" i="26"/>
  <c r="AR28" i="26"/>
  <c r="AS28" i="26"/>
  <c r="AT28" i="26"/>
  <c r="AU28" i="26"/>
  <c r="AV28" i="26"/>
  <c r="AW28" i="26"/>
  <c r="AX28" i="26"/>
  <c r="AY28" i="26"/>
  <c r="AZ28" i="26"/>
  <c r="BA28" i="26"/>
  <c r="BB28" i="26"/>
  <c r="BC28" i="26"/>
  <c r="BD28" i="26"/>
  <c r="BE28" i="26"/>
  <c r="BF28" i="26"/>
  <c r="BG28" i="26"/>
  <c r="BH28" i="26"/>
  <c r="BI28" i="26"/>
  <c r="BJ28" i="26"/>
  <c r="AH29" i="26"/>
  <c r="AI29" i="26"/>
  <c r="AJ29" i="26"/>
  <c r="AK29" i="26"/>
  <c r="AL29" i="26"/>
  <c r="AM29" i="26"/>
  <c r="AN29" i="26"/>
  <c r="AO29" i="26"/>
  <c r="AP29" i="26"/>
  <c r="AQ29" i="26"/>
  <c r="AR29" i="26"/>
  <c r="AS29" i="26"/>
  <c r="AT29" i="26"/>
  <c r="AU29" i="26"/>
  <c r="AV29" i="26"/>
  <c r="AW29" i="26"/>
  <c r="AX29" i="26"/>
  <c r="AY29" i="26"/>
  <c r="AZ29" i="26"/>
  <c r="BA29" i="26"/>
  <c r="BB29" i="26"/>
  <c r="BC29" i="26"/>
  <c r="BD29" i="26"/>
  <c r="BE29" i="26"/>
  <c r="BF29" i="26"/>
  <c r="BG29" i="26"/>
  <c r="BH29" i="26"/>
  <c r="BI29" i="26"/>
  <c r="BJ29"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BF30" i="26"/>
  <c r="BG30" i="26"/>
  <c r="BH30" i="26"/>
  <c r="BI30" i="26"/>
  <c r="BJ30" i="26"/>
  <c r="AH31" i="26"/>
  <c r="AI31" i="26"/>
  <c r="AJ31" i="26"/>
  <c r="AK31" i="26"/>
  <c r="AL31" i="26"/>
  <c r="AM31" i="26"/>
  <c r="AN31" i="26"/>
  <c r="AO31" i="26"/>
  <c r="AP31" i="26"/>
  <c r="AQ31" i="26"/>
  <c r="AR31" i="26"/>
  <c r="AS31" i="26"/>
  <c r="AT31" i="26"/>
  <c r="AU31" i="26"/>
  <c r="AV31" i="26"/>
  <c r="AW31" i="26"/>
  <c r="AX31" i="26"/>
  <c r="AY31" i="26"/>
  <c r="AZ31" i="26"/>
  <c r="BA31" i="26"/>
  <c r="BB31" i="26"/>
  <c r="BC31" i="26"/>
  <c r="BD31" i="26"/>
  <c r="BE31" i="26"/>
  <c r="BF31" i="26"/>
  <c r="BG31" i="26"/>
  <c r="BH31" i="26"/>
  <c r="BI31" i="26"/>
  <c r="BJ31" i="26"/>
  <c r="AI8" i="26"/>
  <c r="AJ8" i="26"/>
  <c r="AK8" i="26"/>
  <c r="AL8" i="26"/>
  <c r="AM8" i="26"/>
  <c r="AN8" i="26"/>
  <c r="AO8" i="26"/>
  <c r="AP8" i="26"/>
  <c r="AQ8" i="26"/>
  <c r="AR8" i="26"/>
  <c r="AS8" i="26"/>
  <c r="AT8" i="26"/>
  <c r="AU8" i="26"/>
  <c r="AV8" i="26"/>
  <c r="AW8" i="26"/>
  <c r="AX8" i="26"/>
  <c r="AY8" i="26"/>
  <c r="AZ8" i="26"/>
  <c r="BA8" i="26"/>
  <c r="BB8" i="26"/>
  <c r="BC8" i="26"/>
  <c r="BD8" i="26"/>
  <c r="BE8" i="26"/>
  <c r="BF8" i="26"/>
  <c r="BG8" i="26"/>
  <c r="BI8" i="26"/>
  <c r="BJ8" i="26"/>
  <c r="AH8" i="26"/>
  <c r="AE8" i="25"/>
  <c r="AF8" i="25"/>
  <c r="AE9" i="25"/>
  <c r="AF9" i="25"/>
  <c r="AE10" i="25"/>
  <c r="AF10" i="25"/>
  <c r="AE11" i="25"/>
  <c r="AF11" i="25"/>
  <c r="AE12" i="25"/>
  <c r="AF12" i="25"/>
  <c r="AE13" i="25"/>
  <c r="AF13" i="25"/>
  <c r="AE14" i="25"/>
  <c r="AF14" i="25"/>
  <c r="AE15" i="25"/>
  <c r="AF15" i="25"/>
  <c r="AE16" i="25"/>
  <c r="AF16" i="25"/>
  <c r="AE17" i="25"/>
  <c r="AF17" i="25"/>
  <c r="AE18" i="25"/>
  <c r="AF18" i="25"/>
  <c r="AE19" i="25"/>
  <c r="AF19" i="25"/>
  <c r="AE20" i="25"/>
  <c r="AF20" i="25"/>
  <c r="AE21" i="25"/>
  <c r="AF21" i="25"/>
  <c r="AE22" i="25"/>
  <c r="AF22" i="25"/>
  <c r="AE23" i="25"/>
  <c r="AF23" i="25"/>
  <c r="AE24" i="25"/>
  <c r="AF24" i="25"/>
  <c r="AE25" i="25"/>
  <c r="AF25" i="25"/>
  <c r="AE26" i="25"/>
  <c r="AF26" i="25"/>
  <c r="AE27" i="25"/>
  <c r="AF27" i="25"/>
  <c r="AE28" i="25"/>
  <c r="AF28" i="25"/>
  <c r="AE29" i="25"/>
  <c r="AF29" i="25"/>
  <c r="AE30" i="25"/>
  <c r="AF30" i="25"/>
  <c r="AB8" i="25"/>
  <c r="AC8" i="25"/>
  <c r="AD8" i="25"/>
  <c r="AB9" i="25"/>
  <c r="AC9" i="25"/>
  <c r="AD9" i="25"/>
  <c r="AB10" i="25"/>
  <c r="AC10" i="25"/>
  <c r="AD10" i="25"/>
  <c r="AB11" i="25"/>
  <c r="AC11" i="25"/>
  <c r="AD11" i="25"/>
  <c r="AB12" i="25"/>
  <c r="AC12" i="25"/>
  <c r="AD12" i="25"/>
  <c r="AB13" i="25"/>
  <c r="AC13" i="25"/>
  <c r="AD13" i="25"/>
  <c r="AB14" i="25"/>
  <c r="AC14" i="25"/>
  <c r="AD14" i="25"/>
  <c r="AB15" i="25"/>
  <c r="AC15" i="25"/>
  <c r="AD15" i="25"/>
  <c r="AB16" i="25"/>
  <c r="AC16" i="25"/>
  <c r="AD16" i="25"/>
  <c r="AB17" i="25"/>
  <c r="AC17" i="25"/>
  <c r="AD17" i="25"/>
  <c r="AB18" i="25"/>
  <c r="AC18" i="25"/>
  <c r="AD18" i="25"/>
  <c r="AB19" i="25"/>
  <c r="AC19" i="25"/>
  <c r="AD19" i="25"/>
  <c r="AB20" i="25"/>
  <c r="AC20" i="25"/>
  <c r="AD20" i="25"/>
  <c r="AB21" i="25"/>
  <c r="AC21" i="25"/>
  <c r="AD21" i="25"/>
  <c r="AB22" i="25"/>
  <c r="AC22" i="25"/>
  <c r="AD22" i="25"/>
  <c r="AB23" i="25"/>
  <c r="AC23" i="25"/>
  <c r="AD23" i="25"/>
  <c r="AB24" i="25"/>
  <c r="AC24" i="25"/>
  <c r="AD24" i="25"/>
  <c r="AB25" i="25"/>
  <c r="AC25" i="25"/>
  <c r="AD25" i="25"/>
  <c r="AB26" i="25"/>
  <c r="AC26" i="25"/>
  <c r="AD26" i="25"/>
  <c r="AB27" i="25"/>
  <c r="AC27" i="25"/>
  <c r="AD27" i="25"/>
  <c r="AB28" i="25"/>
  <c r="AC28" i="25"/>
  <c r="AD28" i="25"/>
  <c r="AB29" i="25"/>
  <c r="AC29" i="25"/>
  <c r="AD29" i="25"/>
  <c r="AB30" i="25"/>
  <c r="AC30" i="25"/>
  <c r="AD30" i="25"/>
  <c r="E8" i="25"/>
  <c r="F8" i="25"/>
  <c r="G8" i="25"/>
  <c r="H8" i="25"/>
  <c r="I8" i="25"/>
  <c r="J8" i="25"/>
  <c r="K8" i="25"/>
  <c r="L8" i="25"/>
  <c r="M8" i="25"/>
  <c r="N8" i="25"/>
  <c r="O8" i="25"/>
  <c r="P8" i="25"/>
  <c r="Q8" i="25"/>
  <c r="R8" i="25"/>
  <c r="S8" i="25"/>
  <c r="T8" i="25"/>
  <c r="U8" i="25"/>
  <c r="V8" i="25"/>
  <c r="W8" i="25"/>
  <c r="X8" i="25"/>
  <c r="Y8" i="25"/>
  <c r="Z8" i="25"/>
  <c r="AA8" i="25"/>
  <c r="E9" i="25"/>
  <c r="F9" i="25"/>
  <c r="G9" i="25"/>
  <c r="H9" i="25"/>
  <c r="I9" i="25"/>
  <c r="J9" i="25"/>
  <c r="K9" i="25"/>
  <c r="L9" i="25"/>
  <c r="M9" i="25"/>
  <c r="N9" i="25"/>
  <c r="O9" i="25"/>
  <c r="P9" i="25"/>
  <c r="Q9" i="25"/>
  <c r="R9" i="25"/>
  <c r="S9" i="25"/>
  <c r="T9" i="25"/>
  <c r="U9" i="25"/>
  <c r="V9" i="25"/>
  <c r="W9" i="25"/>
  <c r="X9" i="25"/>
  <c r="Y9" i="25"/>
  <c r="Z9" i="25"/>
  <c r="AA9" i="25"/>
  <c r="E10" i="25"/>
  <c r="F10" i="25"/>
  <c r="G10" i="25"/>
  <c r="H10" i="25"/>
  <c r="I10" i="25"/>
  <c r="J10" i="25"/>
  <c r="K10" i="25"/>
  <c r="L10" i="25"/>
  <c r="M10" i="25"/>
  <c r="N10" i="25"/>
  <c r="O10" i="25"/>
  <c r="P10" i="25"/>
  <c r="Q10" i="25"/>
  <c r="R10" i="25"/>
  <c r="S10" i="25"/>
  <c r="T10" i="25"/>
  <c r="U10" i="25"/>
  <c r="V10" i="25"/>
  <c r="W10" i="25"/>
  <c r="X10" i="25"/>
  <c r="Y10" i="25"/>
  <c r="Z10" i="25"/>
  <c r="AA10" i="25"/>
  <c r="E11" i="25"/>
  <c r="F11" i="25"/>
  <c r="G11" i="25"/>
  <c r="H11" i="25"/>
  <c r="I11" i="25"/>
  <c r="J11" i="25"/>
  <c r="K11" i="25"/>
  <c r="L11" i="25"/>
  <c r="M11" i="25"/>
  <c r="N11" i="25"/>
  <c r="O11" i="25"/>
  <c r="P11" i="25"/>
  <c r="Q11" i="25"/>
  <c r="R11" i="25"/>
  <c r="S11" i="25"/>
  <c r="T11" i="25"/>
  <c r="U11" i="25"/>
  <c r="V11" i="25"/>
  <c r="W11" i="25"/>
  <c r="X11" i="25"/>
  <c r="Y11" i="25"/>
  <c r="Z11" i="25"/>
  <c r="AA11" i="25"/>
  <c r="E12" i="25"/>
  <c r="F12" i="25"/>
  <c r="G12" i="25"/>
  <c r="H12" i="25"/>
  <c r="I12" i="25"/>
  <c r="J12" i="25"/>
  <c r="K12" i="25"/>
  <c r="L12" i="25"/>
  <c r="M12" i="25"/>
  <c r="N12" i="25"/>
  <c r="O12" i="25"/>
  <c r="P12" i="25"/>
  <c r="Q12" i="25"/>
  <c r="R12" i="25"/>
  <c r="S12" i="25"/>
  <c r="T12" i="25"/>
  <c r="U12" i="25"/>
  <c r="V12" i="25"/>
  <c r="W12" i="25"/>
  <c r="X12" i="25"/>
  <c r="Y12" i="25"/>
  <c r="Z12" i="25"/>
  <c r="AA12" i="25"/>
  <c r="E13" i="25"/>
  <c r="F13" i="25"/>
  <c r="G13" i="25"/>
  <c r="H13" i="25"/>
  <c r="I13" i="25"/>
  <c r="J13" i="25"/>
  <c r="K13" i="25"/>
  <c r="L13" i="25"/>
  <c r="M13" i="25"/>
  <c r="N13" i="25"/>
  <c r="O13" i="25"/>
  <c r="P13" i="25"/>
  <c r="Q13" i="25"/>
  <c r="R13" i="25"/>
  <c r="S13" i="25"/>
  <c r="T13" i="25"/>
  <c r="U13" i="25"/>
  <c r="V13" i="25"/>
  <c r="W13" i="25"/>
  <c r="X13" i="25"/>
  <c r="Y13" i="25"/>
  <c r="Z13" i="25"/>
  <c r="AA13" i="25"/>
  <c r="E14" i="25"/>
  <c r="F14" i="25"/>
  <c r="G14" i="25"/>
  <c r="H14" i="25"/>
  <c r="I14" i="25"/>
  <c r="J14" i="25"/>
  <c r="K14" i="25"/>
  <c r="L14" i="25"/>
  <c r="M14" i="25"/>
  <c r="N14" i="25"/>
  <c r="O14" i="25"/>
  <c r="P14" i="25"/>
  <c r="Q14" i="25"/>
  <c r="R14" i="25"/>
  <c r="S14" i="25"/>
  <c r="T14" i="25"/>
  <c r="U14" i="25"/>
  <c r="V14" i="25"/>
  <c r="W14" i="25"/>
  <c r="X14" i="25"/>
  <c r="Y14" i="25"/>
  <c r="Z14" i="25"/>
  <c r="AA14" i="25"/>
  <c r="E15" i="25"/>
  <c r="F15" i="25"/>
  <c r="G15" i="25"/>
  <c r="H15" i="25"/>
  <c r="I15" i="25"/>
  <c r="J15" i="25"/>
  <c r="K15" i="25"/>
  <c r="L15" i="25"/>
  <c r="M15" i="25"/>
  <c r="N15" i="25"/>
  <c r="O15" i="25"/>
  <c r="P15" i="25"/>
  <c r="Q15" i="25"/>
  <c r="R15" i="25"/>
  <c r="S15" i="25"/>
  <c r="T15" i="25"/>
  <c r="U15" i="25"/>
  <c r="V15" i="25"/>
  <c r="W15" i="25"/>
  <c r="X15" i="25"/>
  <c r="Y15" i="25"/>
  <c r="Z15" i="25"/>
  <c r="AA15" i="25"/>
  <c r="E16" i="25"/>
  <c r="F16" i="25"/>
  <c r="G16" i="25"/>
  <c r="H16" i="25"/>
  <c r="I16" i="25"/>
  <c r="J16" i="25"/>
  <c r="K16" i="25"/>
  <c r="L16" i="25"/>
  <c r="M16" i="25"/>
  <c r="N16" i="25"/>
  <c r="O16" i="25"/>
  <c r="P16" i="25"/>
  <c r="Q16" i="25"/>
  <c r="R16" i="25"/>
  <c r="S16" i="25"/>
  <c r="T16" i="25"/>
  <c r="U16" i="25"/>
  <c r="V16" i="25"/>
  <c r="W16" i="25"/>
  <c r="X16" i="25"/>
  <c r="Y16" i="25"/>
  <c r="Z16" i="25"/>
  <c r="AA16" i="25"/>
  <c r="E17" i="25"/>
  <c r="F17" i="25"/>
  <c r="G17" i="25"/>
  <c r="H17" i="25"/>
  <c r="I17" i="25"/>
  <c r="J17" i="25"/>
  <c r="K17" i="25"/>
  <c r="L17" i="25"/>
  <c r="M17" i="25"/>
  <c r="N17" i="25"/>
  <c r="O17" i="25"/>
  <c r="P17" i="25"/>
  <c r="Q17" i="25"/>
  <c r="R17" i="25"/>
  <c r="S17" i="25"/>
  <c r="T17" i="25"/>
  <c r="U17" i="25"/>
  <c r="V17" i="25"/>
  <c r="W17" i="25"/>
  <c r="X17" i="25"/>
  <c r="Y17" i="25"/>
  <c r="Z17" i="25"/>
  <c r="AA17" i="25"/>
  <c r="E18" i="25"/>
  <c r="F18" i="25"/>
  <c r="G18" i="25"/>
  <c r="H18" i="25"/>
  <c r="I18" i="25"/>
  <c r="J18" i="25"/>
  <c r="K18" i="25"/>
  <c r="L18" i="25"/>
  <c r="M18" i="25"/>
  <c r="N18" i="25"/>
  <c r="O18" i="25"/>
  <c r="P18" i="25"/>
  <c r="Q18" i="25"/>
  <c r="R18" i="25"/>
  <c r="S18" i="25"/>
  <c r="T18" i="25"/>
  <c r="U18" i="25"/>
  <c r="V18" i="25"/>
  <c r="W18" i="25"/>
  <c r="X18" i="25"/>
  <c r="Y18" i="25"/>
  <c r="Z18" i="25"/>
  <c r="AA18" i="25"/>
  <c r="E19" i="25"/>
  <c r="F19" i="25"/>
  <c r="G19" i="25"/>
  <c r="H19" i="25"/>
  <c r="I19" i="25"/>
  <c r="J19" i="25"/>
  <c r="K19" i="25"/>
  <c r="L19" i="25"/>
  <c r="M19" i="25"/>
  <c r="N19" i="25"/>
  <c r="O19" i="25"/>
  <c r="P19" i="25"/>
  <c r="Q19" i="25"/>
  <c r="R19" i="25"/>
  <c r="S19" i="25"/>
  <c r="T19" i="25"/>
  <c r="U19" i="25"/>
  <c r="V19" i="25"/>
  <c r="W19" i="25"/>
  <c r="X19" i="25"/>
  <c r="Y19" i="25"/>
  <c r="Z19" i="25"/>
  <c r="AA19" i="25"/>
  <c r="E20" i="25"/>
  <c r="F20" i="25"/>
  <c r="G20" i="25"/>
  <c r="H20" i="25"/>
  <c r="I20" i="25"/>
  <c r="J20" i="25"/>
  <c r="K20" i="25"/>
  <c r="L20" i="25"/>
  <c r="M20" i="25"/>
  <c r="N20" i="25"/>
  <c r="O20" i="25"/>
  <c r="P20" i="25"/>
  <c r="Q20" i="25"/>
  <c r="R20" i="25"/>
  <c r="S20" i="25"/>
  <c r="T20" i="25"/>
  <c r="U20" i="25"/>
  <c r="V20" i="25"/>
  <c r="W20" i="25"/>
  <c r="X20" i="25"/>
  <c r="Y20" i="25"/>
  <c r="Z20" i="25"/>
  <c r="AA20" i="25"/>
  <c r="E21" i="25"/>
  <c r="F21" i="25"/>
  <c r="G21" i="25"/>
  <c r="H21" i="25"/>
  <c r="I21" i="25"/>
  <c r="J21" i="25"/>
  <c r="K21" i="25"/>
  <c r="L21" i="25"/>
  <c r="M21" i="25"/>
  <c r="N21" i="25"/>
  <c r="O21" i="25"/>
  <c r="P21" i="25"/>
  <c r="Q21" i="25"/>
  <c r="R21" i="25"/>
  <c r="S21" i="25"/>
  <c r="T21" i="25"/>
  <c r="U21" i="25"/>
  <c r="V21" i="25"/>
  <c r="W21" i="25"/>
  <c r="X21" i="25"/>
  <c r="Y21" i="25"/>
  <c r="Z21" i="25"/>
  <c r="AA21" i="25"/>
  <c r="E22" i="25"/>
  <c r="F22" i="25"/>
  <c r="G22" i="25"/>
  <c r="H22" i="25"/>
  <c r="I22" i="25"/>
  <c r="J22" i="25"/>
  <c r="K22" i="25"/>
  <c r="L22" i="25"/>
  <c r="M22" i="25"/>
  <c r="N22" i="25"/>
  <c r="O22" i="25"/>
  <c r="P22" i="25"/>
  <c r="Q22" i="25"/>
  <c r="R22" i="25"/>
  <c r="S22" i="25"/>
  <c r="T22" i="25"/>
  <c r="U22" i="25"/>
  <c r="V22" i="25"/>
  <c r="W22" i="25"/>
  <c r="X22" i="25"/>
  <c r="Y22" i="25"/>
  <c r="Z22" i="25"/>
  <c r="AA22" i="25"/>
  <c r="E23" i="25"/>
  <c r="F23" i="25"/>
  <c r="G23" i="25"/>
  <c r="H23" i="25"/>
  <c r="I23" i="25"/>
  <c r="J23" i="25"/>
  <c r="K23" i="25"/>
  <c r="L23" i="25"/>
  <c r="M23" i="25"/>
  <c r="N23" i="25"/>
  <c r="O23" i="25"/>
  <c r="P23" i="25"/>
  <c r="Q23" i="25"/>
  <c r="R23" i="25"/>
  <c r="S23" i="25"/>
  <c r="T23" i="25"/>
  <c r="U23" i="25"/>
  <c r="V23" i="25"/>
  <c r="W23" i="25"/>
  <c r="X23" i="25"/>
  <c r="Y23" i="25"/>
  <c r="Z23" i="25"/>
  <c r="AA23" i="25"/>
  <c r="E24" i="25"/>
  <c r="F24" i="25"/>
  <c r="G24" i="25"/>
  <c r="H24" i="25"/>
  <c r="I24" i="25"/>
  <c r="J24" i="25"/>
  <c r="K24" i="25"/>
  <c r="L24" i="25"/>
  <c r="M24" i="25"/>
  <c r="N24" i="25"/>
  <c r="O24" i="25"/>
  <c r="P24" i="25"/>
  <c r="Q24" i="25"/>
  <c r="R24" i="25"/>
  <c r="S24" i="25"/>
  <c r="T24" i="25"/>
  <c r="U24" i="25"/>
  <c r="V24" i="25"/>
  <c r="W24" i="25"/>
  <c r="X24" i="25"/>
  <c r="Y24" i="25"/>
  <c r="Z24" i="25"/>
  <c r="AA24" i="25"/>
  <c r="E25" i="25"/>
  <c r="F25" i="25"/>
  <c r="G25" i="25"/>
  <c r="H25" i="25"/>
  <c r="I25" i="25"/>
  <c r="J25" i="25"/>
  <c r="K25" i="25"/>
  <c r="L25" i="25"/>
  <c r="M25" i="25"/>
  <c r="N25" i="25"/>
  <c r="O25" i="25"/>
  <c r="P25" i="25"/>
  <c r="Q25" i="25"/>
  <c r="R25" i="25"/>
  <c r="S25" i="25"/>
  <c r="T25" i="25"/>
  <c r="U25" i="25"/>
  <c r="V25" i="25"/>
  <c r="W25" i="25"/>
  <c r="X25" i="25"/>
  <c r="Y25" i="25"/>
  <c r="Z25" i="25"/>
  <c r="AA25" i="25"/>
  <c r="E26" i="25"/>
  <c r="F26" i="25"/>
  <c r="G26" i="25"/>
  <c r="H26" i="25"/>
  <c r="I26" i="25"/>
  <c r="J26" i="25"/>
  <c r="K26" i="25"/>
  <c r="L26" i="25"/>
  <c r="M26" i="25"/>
  <c r="N26" i="25"/>
  <c r="O26" i="25"/>
  <c r="P26" i="25"/>
  <c r="Q26" i="25"/>
  <c r="R26" i="25"/>
  <c r="S26" i="25"/>
  <c r="T26" i="25"/>
  <c r="U26" i="25"/>
  <c r="V26" i="25"/>
  <c r="W26" i="25"/>
  <c r="X26" i="25"/>
  <c r="Y26" i="25"/>
  <c r="Z26" i="25"/>
  <c r="AA26" i="25"/>
  <c r="E27" i="25"/>
  <c r="F27" i="25"/>
  <c r="G27" i="25"/>
  <c r="H27" i="25"/>
  <c r="I27" i="25"/>
  <c r="J27" i="25"/>
  <c r="K27" i="25"/>
  <c r="L27" i="25"/>
  <c r="M27" i="25"/>
  <c r="N27" i="25"/>
  <c r="O27" i="25"/>
  <c r="P27" i="25"/>
  <c r="Q27" i="25"/>
  <c r="R27" i="25"/>
  <c r="S27" i="25"/>
  <c r="T27" i="25"/>
  <c r="U27" i="25"/>
  <c r="V27" i="25"/>
  <c r="W27" i="25"/>
  <c r="X27" i="25"/>
  <c r="Y27" i="25"/>
  <c r="Z27" i="25"/>
  <c r="AA27" i="25"/>
  <c r="E28" i="25"/>
  <c r="F28" i="25"/>
  <c r="G28" i="25"/>
  <c r="H28" i="25"/>
  <c r="I28" i="25"/>
  <c r="J28" i="25"/>
  <c r="K28" i="25"/>
  <c r="L28" i="25"/>
  <c r="M28" i="25"/>
  <c r="N28" i="25"/>
  <c r="O28" i="25"/>
  <c r="P28" i="25"/>
  <c r="Q28" i="25"/>
  <c r="R28" i="25"/>
  <c r="S28" i="25"/>
  <c r="T28" i="25"/>
  <c r="U28" i="25"/>
  <c r="V28" i="25"/>
  <c r="W28" i="25"/>
  <c r="X28" i="25"/>
  <c r="Y28" i="25"/>
  <c r="Z28" i="25"/>
  <c r="AA28" i="25"/>
  <c r="E29" i="25"/>
  <c r="F29" i="25"/>
  <c r="G29" i="25"/>
  <c r="H29" i="25"/>
  <c r="I29" i="25"/>
  <c r="J29" i="25"/>
  <c r="K29" i="25"/>
  <c r="L29" i="25"/>
  <c r="M29" i="25"/>
  <c r="N29" i="25"/>
  <c r="O29" i="25"/>
  <c r="P29" i="25"/>
  <c r="Q29" i="25"/>
  <c r="R29" i="25"/>
  <c r="S29" i="25"/>
  <c r="T29" i="25"/>
  <c r="U29" i="25"/>
  <c r="V29" i="25"/>
  <c r="W29" i="25"/>
  <c r="X29" i="25"/>
  <c r="Y29" i="25"/>
  <c r="Z29" i="25"/>
  <c r="AA29" i="25"/>
  <c r="E30" i="25"/>
  <c r="F30" i="25"/>
  <c r="G30" i="25"/>
  <c r="H30" i="25"/>
  <c r="I30" i="25"/>
  <c r="J30" i="25"/>
  <c r="K30" i="25"/>
  <c r="L30" i="25"/>
  <c r="M30" i="25"/>
  <c r="N30" i="25"/>
  <c r="O30" i="25"/>
  <c r="P30" i="25"/>
  <c r="Q30" i="25"/>
  <c r="R30" i="25"/>
  <c r="S30" i="25"/>
  <c r="T30" i="25"/>
  <c r="U30" i="25"/>
  <c r="V30" i="25"/>
  <c r="W30" i="25"/>
  <c r="X30" i="25"/>
  <c r="Y30" i="25"/>
  <c r="Z30" i="25"/>
  <c r="AA30" i="25"/>
  <c r="D28" i="25"/>
  <c r="D29" i="25"/>
  <c r="D30" i="25"/>
  <c r="D8" i="25"/>
  <c r="D9" i="25"/>
  <c r="D10" i="25"/>
  <c r="D11" i="25"/>
  <c r="D12" i="25"/>
  <c r="D13" i="25"/>
  <c r="D14" i="25"/>
  <c r="D15" i="25"/>
  <c r="D16" i="25"/>
  <c r="D17" i="25"/>
  <c r="D18" i="25"/>
  <c r="D19" i="25"/>
  <c r="D20" i="25"/>
  <c r="D21" i="25"/>
  <c r="D22" i="25"/>
  <c r="D23" i="25"/>
  <c r="D24" i="25"/>
  <c r="D25" i="25"/>
  <c r="D26" i="25"/>
  <c r="D27" i="25"/>
  <c r="DQ7" i="22"/>
  <c r="DP7" i="22"/>
  <c r="DJ7" i="22"/>
  <c r="J42" i="23"/>
  <c r="A42" i="23" s="1"/>
  <c r="J50" i="23"/>
  <c r="A50" i="23" s="1"/>
  <c r="I35" i="23"/>
  <c r="I43" i="23"/>
  <c r="I51" i="23"/>
  <c r="AL9" i="23"/>
  <c r="AM9" i="23"/>
  <c r="AL10" i="23"/>
  <c r="AM10" i="23"/>
  <c r="AL11" i="23"/>
  <c r="AM11" i="23"/>
  <c r="AL12" i="23"/>
  <c r="AM12" i="23"/>
  <c r="AL13" i="23"/>
  <c r="AM13" i="23"/>
  <c r="AL14" i="23"/>
  <c r="AM14" i="23"/>
  <c r="AL15" i="23"/>
  <c r="AM15" i="23"/>
  <c r="AL16" i="23"/>
  <c r="AM16" i="23"/>
  <c r="AL17" i="23"/>
  <c r="AM17" i="23"/>
  <c r="AL18" i="23"/>
  <c r="AM18" i="23"/>
  <c r="AL19" i="23"/>
  <c r="AM19" i="23"/>
  <c r="AL20" i="23"/>
  <c r="AM20" i="23"/>
  <c r="AL21" i="23"/>
  <c r="AM21" i="23"/>
  <c r="AL22" i="23"/>
  <c r="AM22" i="23"/>
  <c r="AL23" i="23"/>
  <c r="AM23" i="23"/>
  <c r="AL24" i="23"/>
  <c r="AM24" i="23"/>
  <c r="AL25" i="23"/>
  <c r="AM25" i="23"/>
  <c r="AL26" i="23"/>
  <c r="AM26" i="23"/>
  <c r="AL27" i="23"/>
  <c r="AM27" i="23"/>
  <c r="AL28" i="23"/>
  <c r="AM28" i="23"/>
  <c r="AL29" i="23"/>
  <c r="AM29" i="23"/>
  <c r="AL30" i="23"/>
  <c r="AM30" i="23"/>
  <c r="AL31" i="23"/>
  <c r="AM31" i="23"/>
  <c r="AM8" i="23"/>
  <c r="AL8" i="23"/>
  <c r="A56" i="22"/>
  <c r="C34" i="23"/>
  <c r="D34" i="23"/>
  <c r="E34" i="23"/>
  <c r="J34" i="23" s="1"/>
  <c r="A34" i="23" s="1"/>
  <c r="F34" i="23"/>
  <c r="G34" i="23"/>
  <c r="H34" i="23"/>
  <c r="I34" i="23" s="1"/>
  <c r="C35" i="23"/>
  <c r="D35" i="23"/>
  <c r="E35" i="23"/>
  <c r="J35" i="23" s="1"/>
  <c r="A35" i="23" s="1"/>
  <c r="F35" i="23"/>
  <c r="G35" i="23"/>
  <c r="H35" i="23"/>
  <c r="C36" i="23"/>
  <c r="D36" i="23"/>
  <c r="E36" i="23"/>
  <c r="J36" i="23" s="1"/>
  <c r="A36" i="23" s="1"/>
  <c r="F36" i="23"/>
  <c r="G36" i="23"/>
  <c r="H36" i="23"/>
  <c r="I36" i="23" s="1"/>
  <c r="C37" i="23"/>
  <c r="D37" i="23"/>
  <c r="E37" i="23"/>
  <c r="J37" i="23" s="1"/>
  <c r="A37" i="23" s="1"/>
  <c r="F37" i="23"/>
  <c r="G37" i="23"/>
  <c r="H37" i="23"/>
  <c r="I37" i="23" s="1"/>
  <c r="C38" i="23"/>
  <c r="D38" i="23"/>
  <c r="E38" i="23"/>
  <c r="J38" i="23" s="1"/>
  <c r="A38" i="23" s="1"/>
  <c r="F38" i="23"/>
  <c r="G38" i="23"/>
  <c r="H38" i="23"/>
  <c r="I38" i="23" s="1"/>
  <c r="C39" i="23"/>
  <c r="D39" i="23"/>
  <c r="E39" i="23"/>
  <c r="J39" i="23" s="1"/>
  <c r="A39" i="23" s="1"/>
  <c r="F39" i="23"/>
  <c r="G39" i="23"/>
  <c r="H39" i="23"/>
  <c r="I39" i="23" s="1"/>
  <c r="C40" i="23"/>
  <c r="D40" i="23"/>
  <c r="E40" i="23"/>
  <c r="J40" i="23" s="1"/>
  <c r="A40" i="23" s="1"/>
  <c r="F40" i="23"/>
  <c r="G40" i="23"/>
  <c r="H40" i="23"/>
  <c r="I40" i="23" s="1"/>
  <c r="C41" i="23"/>
  <c r="D41" i="23"/>
  <c r="E41" i="23"/>
  <c r="J41" i="23" s="1"/>
  <c r="A41" i="23" s="1"/>
  <c r="F41" i="23"/>
  <c r="G41" i="23"/>
  <c r="H41" i="23"/>
  <c r="I41" i="23" s="1"/>
  <c r="C42" i="23"/>
  <c r="D42" i="23"/>
  <c r="E42" i="23"/>
  <c r="F42" i="23"/>
  <c r="G42" i="23"/>
  <c r="H42" i="23"/>
  <c r="I42" i="23" s="1"/>
  <c r="C43" i="23"/>
  <c r="D43" i="23"/>
  <c r="E43" i="23"/>
  <c r="J43" i="23" s="1"/>
  <c r="A43" i="23" s="1"/>
  <c r="F43" i="23"/>
  <c r="G43" i="23"/>
  <c r="H43" i="23"/>
  <c r="C44" i="23"/>
  <c r="D44" i="23"/>
  <c r="E44" i="23"/>
  <c r="J44" i="23" s="1"/>
  <c r="A44" i="23" s="1"/>
  <c r="F44" i="23"/>
  <c r="G44" i="23"/>
  <c r="H44" i="23"/>
  <c r="I44" i="23" s="1"/>
  <c r="C45" i="23"/>
  <c r="D45" i="23"/>
  <c r="E45" i="23"/>
  <c r="J45" i="23" s="1"/>
  <c r="A45" i="23" s="1"/>
  <c r="F45" i="23"/>
  <c r="G45" i="23"/>
  <c r="H45" i="23"/>
  <c r="I45" i="23" s="1"/>
  <c r="C46" i="23"/>
  <c r="D46" i="23"/>
  <c r="E46" i="23"/>
  <c r="J46" i="23" s="1"/>
  <c r="A46" i="23" s="1"/>
  <c r="F46" i="23"/>
  <c r="G46" i="23"/>
  <c r="H46" i="23"/>
  <c r="I46" i="23" s="1"/>
  <c r="C47" i="23"/>
  <c r="D47" i="23"/>
  <c r="E47" i="23"/>
  <c r="J47" i="23" s="1"/>
  <c r="A47" i="23" s="1"/>
  <c r="F47" i="23"/>
  <c r="G47" i="23"/>
  <c r="H47" i="23"/>
  <c r="I47" i="23" s="1"/>
  <c r="C48" i="23"/>
  <c r="D48" i="23"/>
  <c r="E48" i="23"/>
  <c r="J48" i="23" s="1"/>
  <c r="A48" i="23" s="1"/>
  <c r="F48" i="23"/>
  <c r="G48" i="23"/>
  <c r="H48" i="23"/>
  <c r="I48" i="23" s="1"/>
  <c r="C49" i="23"/>
  <c r="D49" i="23"/>
  <c r="E49" i="23"/>
  <c r="J49" i="23" s="1"/>
  <c r="A49" i="23" s="1"/>
  <c r="F49" i="23"/>
  <c r="G49" i="23"/>
  <c r="H49" i="23"/>
  <c r="I49" i="23" s="1"/>
  <c r="C50" i="23"/>
  <c r="D50" i="23"/>
  <c r="E50" i="23"/>
  <c r="F50" i="23"/>
  <c r="G50" i="23"/>
  <c r="H50" i="23"/>
  <c r="I50" i="23" s="1"/>
  <c r="C51" i="23"/>
  <c r="D51" i="23"/>
  <c r="E51" i="23"/>
  <c r="J51" i="23" s="1"/>
  <c r="A51" i="23" s="1"/>
  <c r="F51" i="23"/>
  <c r="G51" i="23"/>
  <c r="H51" i="23"/>
  <c r="C52" i="23"/>
  <c r="D52" i="23"/>
  <c r="E52" i="23"/>
  <c r="J52" i="23" s="1"/>
  <c r="A52" i="23" s="1"/>
  <c r="F52" i="23"/>
  <c r="G52" i="23"/>
  <c r="H52" i="23"/>
  <c r="I52" i="23" s="1"/>
  <c r="C53" i="23"/>
  <c r="D53" i="23"/>
  <c r="E53" i="23"/>
  <c r="J53" i="23" s="1"/>
  <c r="A53" i="23" s="1"/>
  <c r="F53" i="23"/>
  <c r="G53" i="23"/>
  <c r="H53" i="23"/>
  <c r="I53" i="23" s="1"/>
  <c r="C54" i="23"/>
  <c r="D54" i="23"/>
  <c r="E54" i="23"/>
  <c r="J54" i="23" s="1"/>
  <c r="A54" i="23" s="1"/>
  <c r="F54" i="23"/>
  <c r="G54" i="23"/>
  <c r="H54" i="23"/>
  <c r="I54" i="23" s="1"/>
  <c r="C55" i="23"/>
  <c r="D55" i="23"/>
  <c r="E55" i="23"/>
  <c r="J55" i="23" s="1"/>
  <c r="A55" i="23" s="1"/>
  <c r="F55" i="23"/>
  <c r="G55" i="23"/>
  <c r="H55" i="23"/>
  <c r="I55" i="23" s="1"/>
  <c r="C56" i="23"/>
  <c r="D56" i="23"/>
  <c r="E56" i="23"/>
  <c r="J56" i="23" s="1"/>
  <c r="A56" i="23" s="1"/>
  <c r="F56" i="23"/>
  <c r="G56" i="23"/>
  <c r="H56" i="23"/>
  <c r="I56" i="23" s="1"/>
  <c r="C57" i="23"/>
  <c r="D57" i="23"/>
  <c r="E57" i="23"/>
  <c r="J57" i="23" s="1"/>
  <c r="A57" i="23" s="1"/>
  <c r="F57" i="23"/>
  <c r="G57" i="23"/>
  <c r="H57" i="23"/>
  <c r="I57" i="23" s="1"/>
  <c r="E33" i="23"/>
  <c r="F33" i="23"/>
  <c r="G33" i="23"/>
  <c r="H33" i="23"/>
  <c r="B33" i="23"/>
  <c r="AB8" i="23"/>
  <c r="AB9" i="23"/>
  <c r="AB10" i="23"/>
  <c r="AB11" i="23"/>
  <c r="AB12" i="23"/>
  <c r="AB13" i="23"/>
  <c r="AB14" i="23"/>
  <c r="AB15" i="23"/>
  <c r="AB16" i="23"/>
  <c r="AB17" i="23"/>
  <c r="AB18" i="23"/>
  <c r="AB19" i="23"/>
  <c r="AB20" i="23"/>
  <c r="AB21" i="23"/>
  <c r="AB22" i="23"/>
  <c r="AB23" i="23"/>
  <c r="AB24" i="23"/>
  <c r="AB25" i="23"/>
  <c r="AB26" i="23"/>
  <c r="AB27" i="23"/>
  <c r="AB28" i="23"/>
  <c r="AB29" i="23"/>
  <c r="AB30" i="23"/>
  <c r="AB31" i="23"/>
  <c r="Z8" i="23"/>
  <c r="AA8" i="23"/>
  <c r="Z9" i="23"/>
  <c r="AA9" i="23"/>
  <c r="Z10" i="23"/>
  <c r="AA10" i="23"/>
  <c r="Z11" i="23"/>
  <c r="AA11" i="23"/>
  <c r="Z12" i="23"/>
  <c r="AA12" i="23"/>
  <c r="Z13" i="23"/>
  <c r="AA13" i="23"/>
  <c r="Z14" i="23"/>
  <c r="AA14" i="23"/>
  <c r="Z15" i="23"/>
  <c r="AA15" i="23"/>
  <c r="Z16" i="23"/>
  <c r="AA16" i="23"/>
  <c r="Z17" i="23"/>
  <c r="AA17" i="23"/>
  <c r="Z18" i="23"/>
  <c r="AA18" i="23"/>
  <c r="Z19" i="23"/>
  <c r="AA19" i="23"/>
  <c r="Z20" i="23"/>
  <c r="AA20" i="23"/>
  <c r="Z21" i="23"/>
  <c r="AA21" i="23"/>
  <c r="Z22" i="23"/>
  <c r="AA22" i="23"/>
  <c r="Z23" i="23"/>
  <c r="AA23" i="23"/>
  <c r="Z24" i="23"/>
  <c r="AA24" i="23"/>
  <c r="Z25" i="23"/>
  <c r="AA25" i="23"/>
  <c r="Z26" i="23"/>
  <c r="AA26" i="23"/>
  <c r="Z27" i="23"/>
  <c r="AA27" i="23"/>
  <c r="Z28" i="23"/>
  <c r="AA28" i="23"/>
  <c r="Z29" i="23"/>
  <c r="AA29" i="23"/>
  <c r="Z30" i="23"/>
  <c r="AA30" i="23"/>
  <c r="Z31" i="23"/>
  <c r="AA31" i="23"/>
  <c r="S7" i="23"/>
  <c r="AB7" i="23" s="1"/>
  <c r="G4" i="23"/>
  <c r="R7" i="23" s="1"/>
  <c r="E4" i="23"/>
  <c r="P7" i="23" s="1"/>
  <c r="Z7" i="23" s="1"/>
  <c r="D4" i="23"/>
  <c r="O7" i="23" s="1"/>
  <c r="C4" i="23"/>
  <c r="N7" i="23" s="1"/>
  <c r="C33" i="22"/>
  <c r="D33" i="22"/>
  <c r="E33" i="22"/>
  <c r="F33" i="22"/>
  <c r="G33" i="22"/>
  <c r="H33" i="22"/>
  <c r="I33" i="22"/>
  <c r="J33" i="22"/>
  <c r="K33" i="22"/>
  <c r="L33" i="22"/>
  <c r="N33" i="22"/>
  <c r="DM8" i="22" s="1"/>
  <c r="O33" i="22"/>
  <c r="DN8" i="22" s="1"/>
  <c r="P33" i="22"/>
  <c r="DO8" i="22" s="1"/>
  <c r="C34" i="22"/>
  <c r="D34" i="22"/>
  <c r="E34" i="22"/>
  <c r="F34" i="22"/>
  <c r="G34" i="22"/>
  <c r="H34" i="22"/>
  <c r="I34" i="22"/>
  <c r="J34" i="22"/>
  <c r="K34" i="22"/>
  <c r="L34" i="22"/>
  <c r="DL9" i="22"/>
  <c r="N34" i="22"/>
  <c r="DM9" i="22" s="1"/>
  <c r="O34" i="22"/>
  <c r="DN9" i="22" s="1"/>
  <c r="P34" i="22"/>
  <c r="Q34" i="22" s="1"/>
  <c r="DP9" i="22" s="1"/>
  <c r="C35" i="22"/>
  <c r="D35" i="22"/>
  <c r="E35" i="22"/>
  <c r="F35" i="22"/>
  <c r="G35" i="22"/>
  <c r="H35" i="22"/>
  <c r="I35" i="22"/>
  <c r="J35" i="22"/>
  <c r="K35" i="22"/>
  <c r="L35" i="22"/>
  <c r="DL10" i="22"/>
  <c r="N35" i="22"/>
  <c r="DM10" i="22" s="1"/>
  <c r="O35" i="22"/>
  <c r="DN10" i="22" s="1"/>
  <c r="P35" i="22"/>
  <c r="DO10" i="22" s="1"/>
  <c r="C36" i="22"/>
  <c r="D36" i="22"/>
  <c r="E36" i="22"/>
  <c r="F36" i="22"/>
  <c r="G36" i="22"/>
  <c r="H36" i="22"/>
  <c r="I36" i="22"/>
  <c r="J36" i="22"/>
  <c r="K36" i="22"/>
  <c r="L36" i="22"/>
  <c r="DL11" i="22"/>
  <c r="N36" i="22"/>
  <c r="DM11" i="22" s="1"/>
  <c r="O36" i="22"/>
  <c r="DN11" i="22" s="1"/>
  <c r="P36" i="22"/>
  <c r="DO11" i="22" s="1"/>
  <c r="C37" i="22"/>
  <c r="D37" i="22"/>
  <c r="E37" i="22"/>
  <c r="F37" i="22"/>
  <c r="G37" i="22"/>
  <c r="H37" i="22"/>
  <c r="I37" i="22"/>
  <c r="J37" i="22"/>
  <c r="K37" i="22"/>
  <c r="L37" i="22"/>
  <c r="DL12" i="22"/>
  <c r="N37" i="22"/>
  <c r="DM12" i="22" s="1"/>
  <c r="O37" i="22"/>
  <c r="DN12" i="22" s="1"/>
  <c r="P37" i="22"/>
  <c r="DO12" i="22" s="1"/>
  <c r="C38" i="22"/>
  <c r="D38" i="22"/>
  <c r="E38" i="22"/>
  <c r="F38" i="22"/>
  <c r="G38" i="22"/>
  <c r="H38" i="22"/>
  <c r="I38" i="22"/>
  <c r="J38" i="22"/>
  <c r="K38" i="22"/>
  <c r="L38" i="22"/>
  <c r="DL13" i="22"/>
  <c r="N38" i="22"/>
  <c r="DM13" i="22" s="1"/>
  <c r="O38" i="22"/>
  <c r="DN13" i="22" s="1"/>
  <c r="P38" i="22"/>
  <c r="DO13" i="22" s="1"/>
  <c r="C39" i="22"/>
  <c r="D39" i="22"/>
  <c r="E39" i="22"/>
  <c r="F39" i="22"/>
  <c r="G39" i="22"/>
  <c r="H39" i="22"/>
  <c r="I39" i="22"/>
  <c r="J39" i="22"/>
  <c r="K39" i="22"/>
  <c r="L39" i="22"/>
  <c r="N39" i="22"/>
  <c r="DM14" i="22" s="1"/>
  <c r="O39" i="22"/>
  <c r="DN14" i="22" s="1"/>
  <c r="P39" i="22"/>
  <c r="Q39" i="22" s="1"/>
  <c r="DP14" i="22" s="1"/>
  <c r="C40" i="22"/>
  <c r="D40" i="22"/>
  <c r="E40" i="22"/>
  <c r="F40" i="22"/>
  <c r="G40" i="22"/>
  <c r="H40" i="22"/>
  <c r="I40" i="22"/>
  <c r="J40" i="22"/>
  <c r="K40" i="22"/>
  <c r="L40" i="22"/>
  <c r="DL15" i="22"/>
  <c r="N40" i="22"/>
  <c r="DM15" i="22" s="1"/>
  <c r="O40" i="22"/>
  <c r="DN15" i="22" s="1"/>
  <c r="P40" i="22"/>
  <c r="Q40" i="22" s="1"/>
  <c r="DP15" i="22" s="1"/>
  <c r="C41" i="22"/>
  <c r="D41" i="22"/>
  <c r="E41" i="22"/>
  <c r="F41" i="22"/>
  <c r="G41" i="22"/>
  <c r="H41" i="22"/>
  <c r="I41" i="22"/>
  <c r="J41" i="22"/>
  <c r="K41" i="22"/>
  <c r="L41" i="22"/>
  <c r="N41" i="22"/>
  <c r="DM16" i="22" s="1"/>
  <c r="O41" i="22"/>
  <c r="DN16" i="22" s="1"/>
  <c r="P41" i="22"/>
  <c r="DO16" i="22" s="1"/>
  <c r="C42" i="22"/>
  <c r="D42" i="22"/>
  <c r="E42" i="22"/>
  <c r="F42" i="22"/>
  <c r="G42" i="22"/>
  <c r="H42" i="22"/>
  <c r="I42" i="22"/>
  <c r="J42" i="22"/>
  <c r="K42" i="22"/>
  <c r="L42" i="22"/>
  <c r="DL17" i="22"/>
  <c r="N42" i="22"/>
  <c r="DM17" i="22" s="1"/>
  <c r="O42" i="22"/>
  <c r="DN17" i="22" s="1"/>
  <c r="P42" i="22"/>
  <c r="DO17" i="22" s="1"/>
  <c r="C43" i="22"/>
  <c r="D43" i="22"/>
  <c r="E43" i="22"/>
  <c r="F43" i="22"/>
  <c r="G43" i="22"/>
  <c r="H43" i="22"/>
  <c r="I43" i="22"/>
  <c r="J43" i="22"/>
  <c r="K43" i="22"/>
  <c r="L43" i="22"/>
  <c r="DL18" i="22"/>
  <c r="N43" i="22"/>
  <c r="DM18" i="22" s="1"/>
  <c r="O43" i="22"/>
  <c r="DN18" i="22" s="1"/>
  <c r="P43" i="22"/>
  <c r="Q43" i="22" s="1"/>
  <c r="DP18" i="22" s="1"/>
  <c r="C44" i="22"/>
  <c r="D44" i="22"/>
  <c r="E44" i="22"/>
  <c r="F44" i="22"/>
  <c r="G44" i="22"/>
  <c r="H44" i="22"/>
  <c r="I44" i="22"/>
  <c r="J44" i="22"/>
  <c r="K44" i="22"/>
  <c r="L44" i="22"/>
  <c r="DL19" i="22"/>
  <c r="N44" i="22"/>
  <c r="DM19" i="22" s="1"/>
  <c r="O44" i="22"/>
  <c r="DN19" i="22" s="1"/>
  <c r="P44" i="22"/>
  <c r="DO19" i="22" s="1"/>
  <c r="C45" i="22"/>
  <c r="D45" i="22"/>
  <c r="E45" i="22"/>
  <c r="F45" i="22"/>
  <c r="G45" i="22"/>
  <c r="H45" i="22"/>
  <c r="I45" i="22"/>
  <c r="J45" i="22"/>
  <c r="K45" i="22"/>
  <c r="L45" i="22"/>
  <c r="DL20" i="22"/>
  <c r="N45" i="22"/>
  <c r="DM20" i="22" s="1"/>
  <c r="O45" i="22"/>
  <c r="DN20" i="22" s="1"/>
  <c r="P45" i="22"/>
  <c r="DO20" i="22" s="1"/>
  <c r="C46" i="22"/>
  <c r="D46" i="22"/>
  <c r="E46" i="22"/>
  <c r="F46" i="22"/>
  <c r="G46" i="22"/>
  <c r="H46" i="22"/>
  <c r="I46" i="22"/>
  <c r="J46" i="22"/>
  <c r="K46" i="22"/>
  <c r="L46" i="22"/>
  <c r="DL21" i="22"/>
  <c r="N46" i="22"/>
  <c r="DM21" i="22" s="1"/>
  <c r="O46" i="22"/>
  <c r="DN21" i="22" s="1"/>
  <c r="P46" i="22"/>
  <c r="Q46" i="22" s="1"/>
  <c r="DP21" i="22" s="1"/>
  <c r="C47" i="22"/>
  <c r="D47" i="22"/>
  <c r="E47" i="22"/>
  <c r="F47" i="22"/>
  <c r="G47" i="22"/>
  <c r="H47" i="22"/>
  <c r="I47" i="22"/>
  <c r="J47" i="22"/>
  <c r="K47" i="22"/>
  <c r="L47" i="22"/>
  <c r="N47" i="22"/>
  <c r="DM22" i="22" s="1"/>
  <c r="O47" i="22"/>
  <c r="DN22" i="22" s="1"/>
  <c r="P47" i="22"/>
  <c r="Q47" i="22" s="1"/>
  <c r="DP22" i="22" s="1"/>
  <c r="C48" i="22"/>
  <c r="D48" i="22"/>
  <c r="E48" i="22"/>
  <c r="F48" i="22"/>
  <c r="G48" i="22"/>
  <c r="H48" i="22"/>
  <c r="I48" i="22"/>
  <c r="J48" i="22"/>
  <c r="K48" i="22"/>
  <c r="L48" i="22"/>
  <c r="N48" i="22"/>
  <c r="DM23" i="22" s="1"/>
  <c r="O48" i="22"/>
  <c r="DN23" i="22" s="1"/>
  <c r="P48" i="22"/>
  <c r="Q48" i="22" s="1"/>
  <c r="DP23" i="22" s="1"/>
  <c r="C49" i="22"/>
  <c r="D49" i="22"/>
  <c r="E49" i="22"/>
  <c r="F49" i="22"/>
  <c r="G49" i="22"/>
  <c r="H49" i="22"/>
  <c r="I49" i="22"/>
  <c r="J49" i="22"/>
  <c r="K49" i="22"/>
  <c r="L49" i="22"/>
  <c r="N49" i="22"/>
  <c r="DM24" i="22" s="1"/>
  <c r="O49" i="22"/>
  <c r="DN24" i="22" s="1"/>
  <c r="P49" i="22"/>
  <c r="DO24" i="22" s="1"/>
  <c r="C50" i="22"/>
  <c r="D50" i="22"/>
  <c r="E50" i="22"/>
  <c r="F50" i="22"/>
  <c r="G50" i="22"/>
  <c r="H50" i="22"/>
  <c r="I50" i="22"/>
  <c r="J50" i="22"/>
  <c r="K50" i="22"/>
  <c r="L50" i="22"/>
  <c r="DL25" i="22"/>
  <c r="N50" i="22"/>
  <c r="DM25" i="22" s="1"/>
  <c r="O50" i="22"/>
  <c r="DN25" i="22" s="1"/>
  <c r="P50" i="22"/>
  <c r="DO25" i="22" s="1"/>
  <c r="C51" i="22"/>
  <c r="D51" i="22"/>
  <c r="E51" i="22"/>
  <c r="F51" i="22"/>
  <c r="G51" i="22"/>
  <c r="H51" i="22"/>
  <c r="I51" i="22"/>
  <c r="J51" i="22"/>
  <c r="K51" i="22"/>
  <c r="L51" i="22"/>
  <c r="DL26" i="22"/>
  <c r="N51" i="22"/>
  <c r="DM26" i="22" s="1"/>
  <c r="O51" i="22"/>
  <c r="DN26" i="22" s="1"/>
  <c r="P51" i="22"/>
  <c r="Q51" i="22" s="1"/>
  <c r="DP26" i="22" s="1"/>
  <c r="C52" i="22"/>
  <c r="D52" i="22"/>
  <c r="E52" i="22"/>
  <c r="F52" i="22"/>
  <c r="G52" i="22"/>
  <c r="H52" i="22"/>
  <c r="I52" i="22"/>
  <c r="J52" i="22"/>
  <c r="K52" i="22"/>
  <c r="L52" i="22"/>
  <c r="DL27" i="22"/>
  <c r="N52" i="22"/>
  <c r="DM27" i="22" s="1"/>
  <c r="O52" i="22"/>
  <c r="DN27" i="22" s="1"/>
  <c r="P52" i="22"/>
  <c r="DO27" i="22" s="1"/>
  <c r="C53" i="22"/>
  <c r="D53" i="22"/>
  <c r="E53" i="22"/>
  <c r="F53" i="22"/>
  <c r="G53" i="22"/>
  <c r="H53" i="22"/>
  <c r="I53" i="22"/>
  <c r="J53" i="22"/>
  <c r="K53" i="22"/>
  <c r="L53" i="22"/>
  <c r="DL28" i="22"/>
  <c r="N53" i="22"/>
  <c r="DM28" i="22" s="1"/>
  <c r="O53" i="22"/>
  <c r="DN28" i="22" s="1"/>
  <c r="P53" i="22"/>
  <c r="DO28" i="22" s="1"/>
  <c r="C54" i="22"/>
  <c r="D54" i="22"/>
  <c r="E54" i="22"/>
  <c r="F54" i="22"/>
  <c r="G54" i="22"/>
  <c r="H54" i="22"/>
  <c r="I54" i="22"/>
  <c r="J54" i="22"/>
  <c r="K54" i="22"/>
  <c r="L54" i="22"/>
  <c r="DL29" i="22"/>
  <c r="N54" i="22"/>
  <c r="DM29" i="22" s="1"/>
  <c r="O54" i="22"/>
  <c r="DN29" i="22" s="1"/>
  <c r="P54" i="22"/>
  <c r="DO29" i="22" s="1"/>
  <c r="C55" i="22"/>
  <c r="D55" i="22"/>
  <c r="E55" i="22"/>
  <c r="F55" i="22"/>
  <c r="G55" i="22"/>
  <c r="H55" i="22"/>
  <c r="I55" i="22"/>
  <c r="J55" i="22"/>
  <c r="K55" i="22"/>
  <c r="L55" i="22"/>
  <c r="N55" i="22"/>
  <c r="DM30" i="22" s="1"/>
  <c r="O55" i="22"/>
  <c r="DN30" i="22" s="1"/>
  <c r="P55" i="22"/>
  <c r="Q55" i="22" s="1"/>
  <c r="DP30" i="22" s="1"/>
  <c r="C56" i="22"/>
  <c r="D56" i="22"/>
  <c r="E56" i="22"/>
  <c r="F56" i="22"/>
  <c r="G56" i="22"/>
  <c r="H56" i="22"/>
  <c r="I56" i="22"/>
  <c r="J56" i="22"/>
  <c r="K56" i="22"/>
  <c r="L56" i="22"/>
  <c r="N56" i="22"/>
  <c r="DM31" i="22" s="1"/>
  <c r="O56" i="22"/>
  <c r="DN31" i="22" s="1"/>
  <c r="P56" i="22"/>
  <c r="Q56" i="22" s="1"/>
  <c r="DP31" i="22" s="1"/>
  <c r="C32" i="22"/>
  <c r="D32" i="22"/>
  <c r="E32" i="22"/>
  <c r="F32" i="22"/>
  <c r="G32" i="22"/>
  <c r="H32" i="22"/>
  <c r="I32" i="22"/>
  <c r="J32" i="22"/>
  <c r="K32" i="22"/>
  <c r="L32" i="22"/>
  <c r="M32" i="22"/>
  <c r="DL7" i="22" s="1"/>
  <c r="N32" i="22"/>
  <c r="DM7" i="22" s="1"/>
  <c r="O32" i="22"/>
  <c r="DN7" i="22" s="1"/>
  <c r="P32" i="22"/>
  <c r="DO7" i="22" s="1"/>
  <c r="B32" i="22"/>
  <c r="CK8" i="22"/>
  <c r="CL8" i="22"/>
  <c r="CM8" i="22"/>
  <c r="CN8" i="22"/>
  <c r="CO8" i="22"/>
  <c r="CP8" i="22"/>
  <c r="CQ8" i="22"/>
  <c r="CR8" i="22"/>
  <c r="CS8" i="22"/>
  <c r="CK9" i="22"/>
  <c r="CL9" i="22"/>
  <c r="CM9" i="22"/>
  <c r="CN9" i="22"/>
  <c r="CO9" i="22"/>
  <c r="CP9" i="22"/>
  <c r="CQ9" i="22"/>
  <c r="CR9" i="22"/>
  <c r="CS9" i="22"/>
  <c r="CK10" i="22"/>
  <c r="CL10" i="22"/>
  <c r="CM10" i="22"/>
  <c r="CN10" i="22"/>
  <c r="CO10" i="22"/>
  <c r="CP10" i="22"/>
  <c r="CQ10" i="22"/>
  <c r="CR10" i="22"/>
  <c r="CS10" i="22"/>
  <c r="CK11" i="22"/>
  <c r="CL11" i="22"/>
  <c r="CM11" i="22"/>
  <c r="CN11" i="22"/>
  <c r="CO11" i="22"/>
  <c r="CP11" i="22"/>
  <c r="CQ11" i="22"/>
  <c r="CR11" i="22"/>
  <c r="CS11" i="22"/>
  <c r="CK12" i="22"/>
  <c r="CL12" i="22"/>
  <c r="CM12" i="22"/>
  <c r="CN12" i="22"/>
  <c r="CO12" i="22"/>
  <c r="CP12" i="22"/>
  <c r="CQ12" i="22"/>
  <c r="CR12" i="22"/>
  <c r="CS12" i="22"/>
  <c r="CK13" i="22"/>
  <c r="CL13" i="22"/>
  <c r="CM13" i="22"/>
  <c r="CN13" i="22"/>
  <c r="CO13" i="22"/>
  <c r="CP13" i="22"/>
  <c r="CQ13" i="22"/>
  <c r="CR13" i="22"/>
  <c r="CS13" i="22"/>
  <c r="CK14" i="22"/>
  <c r="CL14" i="22"/>
  <c r="CM14" i="22"/>
  <c r="CN14" i="22"/>
  <c r="CO14" i="22"/>
  <c r="CP14" i="22"/>
  <c r="CQ14" i="22"/>
  <c r="CR14" i="22"/>
  <c r="CS14" i="22"/>
  <c r="CK15" i="22"/>
  <c r="CL15" i="22"/>
  <c r="CM15" i="22"/>
  <c r="CN15" i="22"/>
  <c r="CO15" i="22"/>
  <c r="CP15" i="22"/>
  <c r="CQ15" i="22"/>
  <c r="CR15" i="22"/>
  <c r="CS15" i="22"/>
  <c r="CK16" i="22"/>
  <c r="CL16" i="22"/>
  <c r="CM16" i="22"/>
  <c r="CN16" i="22"/>
  <c r="CO16" i="22"/>
  <c r="CP16" i="22"/>
  <c r="CQ16" i="22"/>
  <c r="CR16" i="22"/>
  <c r="CS16" i="22"/>
  <c r="CK17" i="22"/>
  <c r="CL17" i="22"/>
  <c r="CM17" i="22"/>
  <c r="CN17" i="22"/>
  <c r="CO17" i="22"/>
  <c r="CP17" i="22"/>
  <c r="CQ17" i="22"/>
  <c r="CR17" i="22"/>
  <c r="CS17" i="22"/>
  <c r="CK18" i="22"/>
  <c r="CL18" i="22"/>
  <c r="CM18" i="22"/>
  <c r="CN18" i="22"/>
  <c r="CO18" i="22"/>
  <c r="CP18" i="22"/>
  <c r="CQ18" i="22"/>
  <c r="CR18" i="22"/>
  <c r="CS18" i="22"/>
  <c r="CK19" i="22"/>
  <c r="CL19" i="22"/>
  <c r="CM19" i="22"/>
  <c r="CN19" i="22"/>
  <c r="CO19" i="22"/>
  <c r="CP19" i="22"/>
  <c r="CQ19" i="22"/>
  <c r="CR19" i="22"/>
  <c r="CS19" i="22"/>
  <c r="CK20" i="22"/>
  <c r="CL20" i="22"/>
  <c r="CM20" i="22"/>
  <c r="CN20" i="22"/>
  <c r="CO20" i="22"/>
  <c r="CP20" i="22"/>
  <c r="CQ20" i="22"/>
  <c r="CR20" i="22"/>
  <c r="CS20" i="22"/>
  <c r="CK21" i="22"/>
  <c r="CL21" i="22"/>
  <c r="CM21" i="22"/>
  <c r="CN21" i="22"/>
  <c r="CO21" i="22"/>
  <c r="CP21" i="22"/>
  <c r="CQ21" i="22"/>
  <c r="CR21" i="22"/>
  <c r="CS21" i="22"/>
  <c r="CK22" i="22"/>
  <c r="CL22" i="22"/>
  <c r="CM22" i="22"/>
  <c r="CN22" i="22"/>
  <c r="CO22" i="22"/>
  <c r="CP22" i="22"/>
  <c r="CQ22" i="22"/>
  <c r="CR22" i="22"/>
  <c r="CS22" i="22"/>
  <c r="CK23" i="22"/>
  <c r="CL23" i="22"/>
  <c r="CM23" i="22"/>
  <c r="CN23" i="22"/>
  <c r="CO23" i="22"/>
  <c r="CP23" i="22"/>
  <c r="CQ23" i="22"/>
  <c r="CR23" i="22"/>
  <c r="CS23" i="22"/>
  <c r="CK24" i="22"/>
  <c r="CL24" i="22"/>
  <c r="CM24" i="22"/>
  <c r="CN24" i="22"/>
  <c r="CO24" i="22"/>
  <c r="CP24" i="22"/>
  <c r="CQ24" i="22"/>
  <c r="CR24" i="22"/>
  <c r="CS24" i="22"/>
  <c r="CK25" i="22"/>
  <c r="CL25" i="22"/>
  <c r="CM25" i="22"/>
  <c r="CN25" i="22"/>
  <c r="CO25" i="22"/>
  <c r="CP25" i="22"/>
  <c r="CQ25" i="22"/>
  <c r="CR25" i="22"/>
  <c r="CS25" i="22"/>
  <c r="CK26" i="22"/>
  <c r="CL26" i="22"/>
  <c r="CM26" i="22"/>
  <c r="CN26" i="22"/>
  <c r="CO26" i="22"/>
  <c r="CP26" i="22"/>
  <c r="CQ26" i="22"/>
  <c r="CR26" i="22"/>
  <c r="CS26" i="22"/>
  <c r="CK27" i="22"/>
  <c r="CL27" i="22"/>
  <c r="CM27" i="22"/>
  <c r="CN27" i="22"/>
  <c r="CO27" i="22"/>
  <c r="CP27" i="22"/>
  <c r="CQ27" i="22"/>
  <c r="CR27" i="22"/>
  <c r="CS27" i="22"/>
  <c r="CK28" i="22"/>
  <c r="CL28" i="22"/>
  <c r="CM28" i="22"/>
  <c r="CN28" i="22"/>
  <c r="CO28" i="22"/>
  <c r="CP28" i="22"/>
  <c r="CQ28" i="22"/>
  <c r="CR28" i="22"/>
  <c r="CS28" i="22"/>
  <c r="CK29" i="22"/>
  <c r="CL29" i="22"/>
  <c r="CM29" i="22"/>
  <c r="CN29" i="22"/>
  <c r="CO29" i="22"/>
  <c r="CP29" i="22"/>
  <c r="CQ29" i="22"/>
  <c r="CR29" i="22"/>
  <c r="CS29" i="22"/>
  <c r="CK30" i="22"/>
  <c r="CL30" i="22"/>
  <c r="CM30" i="22"/>
  <c r="CN30" i="22"/>
  <c r="CO30" i="22"/>
  <c r="CP30" i="22"/>
  <c r="CQ30" i="22"/>
  <c r="CR30" i="22"/>
  <c r="CS30" i="22"/>
  <c r="CK31" i="22"/>
  <c r="CL31" i="22"/>
  <c r="CM31" i="22"/>
  <c r="CN31" i="22"/>
  <c r="CO31" i="22"/>
  <c r="CP31" i="22"/>
  <c r="CQ31" i="22"/>
  <c r="CR31" i="22"/>
  <c r="CS31" i="22"/>
  <c r="CJ9" i="22"/>
  <c r="CJ10" i="22"/>
  <c r="CJ11" i="22"/>
  <c r="CJ12" i="22"/>
  <c r="CJ13" i="22"/>
  <c r="CJ14" i="22"/>
  <c r="CJ15" i="22"/>
  <c r="CJ16" i="22"/>
  <c r="CJ17" i="22"/>
  <c r="CJ18" i="22"/>
  <c r="CJ19" i="22"/>
  <c r="CJ20" i="22"/>
  <c r="CJ21" i="22"/>
  <c r="CJ22" i="22"/>
  <c r="CJ23" i="22"/>
  <c r="CJ24" i="22"/>
  <c r="CJ25" i="22"/>
  <c r="CJ26" i="22"/>
  <c r="CJ27" i="22"/>
  <c r="CJ28" i="22"/>
  <c r="CJ29" i="22"/>
  <c r="CJ30" i="22"/>
  <c r="CJ31" i="22"/>
  <c r="CJ8" i="22"/>
  <c r="BS7" i="22"/>
  <c r="BS8" i="22"/>
  <c r="BS9" i="22"/>
  <c r="BS10" i="22"/>
  <c r="BS11" i="22"/>
  <c r="BS12" i="22"/>
  <c r="BS13" i="22"/>
  <c r="BS14" i="22"/>
  <c r="BS15" i="22"/>
  <c r="BS16" i="22"/>
  <c r="BS17" i="22"/>
  <c r="BS18" i="22"/>
  <c r="BS19" i="22"/>
  <c r="BS20" i="22"/>
  <c r="BS21" i="22"/>
  <c r="BS22" i="22"/>
  <c r="BS23" i="22"/>
  <c r="BS24" i="22"/>
  <c r="BS25" i="22"/>
  <c r="BS26" i="22"/>
  <c r="BS27" i="22"/>
  <c r="BS28" i="22"/>
  <c r="BS29" i="22"/>
  <c r="BS30" i="22"/>
  <c r="BS31" i="22"/>
  <c r="BP8" i="22"/>
  <c r="BQ8" i="22"/>
  <c r="BR8" i="22"/>
  <c r="BP9" i="22"/>
  <c r="BQ9" i="22"/>
  <c r="BR9" i="22"/>
  <c r="BP10" i="22"/>
  <c r="BQ10" i="22"/>
  <c r="BR10" i="22"/>
  <c r="BP11" i="22"/>
  <c r="BQ11" i="22"/>
  <c r="BR11" i="22"/>
  <c r="BP12" i="22"/>
  <c r="BQ12" i="22"/>
  <c r="BR12" i="22"/>
  <c r="BP13" i="22"/>
  <c r="BQ13" i="22"/>
  <c r="BR13" i="22"/>
  <c r="BP14" i="22"/>
  <c r="BQ14" i="22"/>
  <c r="BR14" i="22"/>
  <c r="BP15" i="22"/>
  <c r="BQ15" i="22"/>
  <c r="BR15" i="22"/>
  <c r="BP16" i="22"/>
  <c r="BQ16" i="22"/>
  <c r="BR16" i="22"/>
  <c r="BP17" i="22"/>
  <c r="BQ17" i="22"/>
  <c r="BR17" i="22"/>
  <c r="BP18" i="22"/>
  <c r="BQ18" i="22"/>
  <c r="BR18" i="22"/>
  <c r="BP19" i="22"/>
  <c r="BQ19" i="22"/>
  <c r="BR19" i="22"/>
  <c r="BP20" i="22"/>
  <c r="BQ20" i="22"/>
  <c r="BR20" i="22"/>
  <c r="BP21" i="22"/>
  <c r="BQ21" i="22"/>
  <c r="BR21" i="22"/>
  <c r="BP22" i="22"/>
  <c r="BQ22" i="22"/>
  <c r="BR22" i="22"/>
  <c r="BP23" i="22"/>
  <c r="BQ23" i="22"/>
  <c r="BR23" i="22"/>
  <c r="BP24" i="22"/>
  <c r="BQ24" i="22"/>
  <c r="BR24" i="22"/>
  <c r="BP25" i="22"/>
  <c r="BQ25" i="22"/>
  <c r="BR25" i="22"/>
  <c r="BP26" i="22"/>
  <c r="BQ26" i="22"/>
  <c r="BR26" i="22"/>
  <c r="BP27" i="22"/>
  <c r="BQ27" i="22"/>
  <c r="BR27" i="22"/>
  <c r="BP28" i="22"/>
  <c r="BQ28" i="22"/>
  <c r="BR28" i="22"/>
  <c r="BP29" i="22"/>
  <c r="BQ29" i="22"/>
  <c r="BR29" i="22"/>
  <c r="BP30" i="22"/>
  <c r="BQ30" i="22"/>
  <c r="BR30" i="22"/>
  <c r="BP31" i="22"/>
  <c r="BQ31" i="22"/>
  <c r="BR31" i="22"/>
  <c r="BO8" i="22"/>
  <c r="BO9" i="22"/>
  <c r="BO10" i="22"/>
  <c r="BO11" i="22"/>
  <c r="BO12" i="22"/>
  <c r="BO13" i="22"/>
  <c r="BO14" i="22"/>
  <c r="BO15" i="22"/>
  <c r="BO16" i="22"/>
  <c r="BO17" i="22"/>
  <c r="BO18" i="22"/>
  <c r="BO19" i="22"/>
  <c r="BO20" i="22"/>
  <c r="BO21" i="22"/>
  <c r="BO22" i="22"/>
  <c r="BO23" i="22"/>
  <c r="BO24" i="22"/>
  <c r="BO25" i="22"/>
  <c r="BO26" i="22"/>
  <c r="BO27" i="22"/>
  <c r="BO28" i="22"/>
  <c r="BO29" i="22"/>
  <c r="BO30" i="22"/>
  <c r="BO31" i="22"/>
  <c r="BN8" i="22"/>
  <c r="BN9" i="22"/>
  <c r="BN10" i="22"/>
  <c r="BN11" i="22"/>
  <c r="BN12" i="22"/>
  <c r="BN13" i="22"/>
  <c r="BN14" i="22"/>
  <c r="BN15" i="22"/>
  <c r="BN16" i="22"/>
  <c r="BN17" i="22"/>
  <c r="BN18" i="22"/>
  <c r="BN19" i="22"/>
  <c r="BN20" i="22"/>
  <c r="BN21" i="22"/>
  <c r="BN22" i="22"/>
  <c r="BN23" i="22"/>
  <c r="BN24" i="22"/>
  <c r="BN25" i="22"/>
  <c r="BN26" i="22"/>
  <c r="BN27" i="22"/>
  <c r="BN28" i="22"/>
  <c r="BN29" i="22"/>
  <c r="BN30" i="22"/>
  <c r="BN31" i="22"/>
  <c r="BM8" i="22"/>
  <c r="BM9" i="22"/>
  <c r="BM10" i="22"/>
  <c r="BM11" i="22"/>
  <c r="BM12" i="22"/>
  <c r="BM13" i="22"/>
  <c r="BM14" i="22"/>
  <c r="BM15" i="22"/>
  <c r="BM16" i="22"/>
  <c r="BM17" i="22"/>
  <c r="BM18" i="22"/>
  <c r="BM19" i="22"/>
  <c r="BM20" i="22"/>
  <c r="BM21" i="22"/>
  <c r="BM22" i="22"/>
  <c r="BM23" i="22"/>
  <c r="BM24" i="22"/>
  <c r="BM25" i="22"/>
  <c r="BM26" i="22"/>
  <c r="BM27" i="22"/>
  <c r="BM28" i="22"/>
  <c r="BM29" i="22"/>
  <c r="BM30" i="22"/>
  <c r="BM31" i="22"/>
  <c r="BK8" i="22"/>
  <c r="BL8" i="22"/>
  <c r="BK9" i="22"/>
  <c r="BL9" i="22"/>
  <c r="BK10" i="22"/>
  <c r="BL10" i="22"/>
  <c r="BK11" i="22"/>
  <c r="BL11" i="22"/>
  <c r="BK12" i="22"/>
  <c r="BL12" i="22"/>
  <c r="BK13" i="22"/>
  <c r="BL13" i="22"/>
  <c r="BK14" i="22"/>
  <c r="BL14" i="22"/>
  <c r="BK15" i="22"/>
  <c r="BL15" i="22"/>
  <c r="BK16" i="22"/>
  <c r="BL16" i="22"/>
  <c r="BK17" i="22"/>
  <c r="BL17" i="22"/>
  <c r="BK18" i="22"/>
  <c r="BL18" i="22"/>
  <c r="BK19" i="22"/>
  <c r="BL19" i="22"/>
  <c r="BK20" i="22"/>
  <c r="BL20" i="22"/>
  <c r="BK21" i="22"/>
  <c r="BL21" i="22"/>
  <c r="BK22" i="22"/>
  <c r="BL22" i="22"/>
  <c r="BK23" i="22"/>
  <c r="BL23" i="22"/>
  <c r="BK24" i="22"/>
  <c r="BL24" i="22"/>
  <c r="BK25" i="22"/>
  <c r="BL25" i="22"/>
  <c r="BK26" i="22"/>
  <c r="BL26" i="22"/>
  <c r="BK27" i="22"/>
  <c r="BL27" i="22"/>
  <c r="BK28" i="22"/>
  <c r="BL28" i="22"/>
  <c r="BK29" i="22"/>
  <c r="BL29" i="22"/>
  <c r="BK30" i="22"/>
  <c r="BL30" i="22"/>
  <c r="BK31" i="22"/>
  <c r="BL31" i="22"/>
  <c r="BJ8" i="22"/>
  <c r="BJ9" i="22"/>
  <c r="BJ10" i="22"/>
  <c r="BJ11" i="22"/>
  <c r="BJ12" i="22"/>
  <c r="BJ13" i="22"/>
  <c r="BJ14" i="22"/>
  <c r="BJ15" i="22"/>
  <c r="BJ16" i="22"/>
  <c r="BJ17" i="22"/>
  <c r="BJ18" i="22"/>
  <c r="BJ19" i="22"/>
  <c r="BJ20" i="22"/>
  <c r="BJ21" i="22"/>
  <c r="BJ22" i="22"/>
  <c r="BJ23" i="22"/>
  <c r="BJ24" i="22"/>
  <c r="BJ25" i="22"/>
  <c r="BJ26" i="22"/>
  <c r="BJ27" i="22"/>
  <c r="BJ28" i="22"/>
  <c r="BJ29" i="22"/>
  <c r="BJ30" i="22"/>
  <c r="BJ31" i="22"/>
  <c r="BI8" i="22"/>
  <c r="BI9" i="22"/>
  <c r="BI10" i="22"/>
  <c r="BI11" i="22"/>
  <c r="BI12" i="22"/>
  <c r="BI13" i="22"/>
  <c r="BI14" i="22"/>
  <c r="BI15" i="22"/>
  <c r="BI16" i="22"/>
  <c r="BI17" i="22"/>
  <c r="BI18" i="22"/>
  <c r="BI19" i="22"/>
  <c r="BI20" i="22"/>
  <c r="BI21" i="22"/>
  <c r="BI22" i="22"/>
  <c r="BI23" i="22"/>
  <c r="BI24" i="22"/>
  <c r="BI25" i="22"/>
  <c r="BI26" i="22"/>
  <c r="BI27" i="22"/>
  <c r="BI28" i="22"/>
  <c r="BI29" i="22"/>
  <c r="BI30" i="22"/>
  <c r="BI31" i="22"/>
  <c r="X4" i="22"/>
  <c r="BC7" i="22" s="1"/>
  <c r="BP7" i="22" s="1"/>
  <c r="Y4" i="22"/>
  <c r="BD7" i="22" s="1"/>
  <c r="BQ7" i="22" s="1"/>
  <c r="Z4" i="22"/>
  <c r="BE7" i="22" s="1"/>
  <c r="BR7" i="22" s="1"/>
  <c r="V4" i="22"/>
  <c r="BA7" i="22" s="1"/>
  <c r="BO7" i="22" s="1"/>
  <c r="R4" i="22"/>
  <c r="AW7" i="22" s="1"/>
  <c r="S4" i="22"/>
  <c r="AX7" i="22" s="1"/>
  <c r="T4" i="22"/>
  <c r="AY7" i="22" s="1"/>
  <c r="U4" i="22"/>
  <c r="AZ7" i="22" s="1"/>
  <c r="Q4" i="22"/>
  <c r="AV7" i="22" s="1"/>
  <c r="P4" i="22"/>
  <c r="AU7" i="22" s="1"/>
  <c r="O4" i="22"/>
  <c r="AT7" i="22" s="1"/>
  <c r="BN7" i="22" s="1"/>
  <c r="N4" i="22"/>
  <c r="AS7" i="22" s="1"/>
  <c r="E4" i="22"/>
  <c r="AJ7" i="22" s="1"/>
  <c r="F4" i="22"/>
  <c r="AK7" i="22" s="1"/>
  <c r="G4" i="22"/>
  <c r="AL7" i="22" s="1"/>
  <c r="BJ7" i="22" s="1"/>
  <c r="I4" i="22"/>
  <c r="AN7" i="22" s="1"/>
  <c r="J4" i="22"/>
  <c r="AO7" i="22" s="1"/>
  <c r="BK7" i="22" s="1"/>
  <c r="K4" i="22"/>
  <c r="AP7" i="22" s="1"/>
  <c r="BL7" i="22" s="1"/>
  <c r="M4" i="22"/>
  <c r="AR7" i="22" s="1"/>
  <c r="BM7" i="22" s="1"/>
  <c r="C4" i="22"/>
  <c r="AH7" i="22" s="1"/>
  <c r="BI7" i="22" s="1"/>
  <c r="X33" i="20"/>
  <c r="X10" i="20"/>
  <c r="X11" i="20"/>
  <c r="X12" i="20"/>
  <c r="X13" i="20"/>
  <c r="X14" i="20"/>
  <c r="X15" i="20"/>
  <c r="X16" i="20"/>
  <c r="X17" i="20"/>
  <c r="X18" i="20"/>
  <c r="X19" i="20"/>
  <c r="X20" i="20"/>
  <c r="X21" i="20"/>
  <c r="X22" i="20"/>
  <c r="X23" i="20"/>
  <c r="X24" i="20"/>
  <c r="X25" i="20"/>
  <c r="X26" i="20"/>
  <c r="X27" i="20"/>
  <c r="X28" i="20"/>
  <c r="X29" i="20"/>
  <c r="X30" i="20"/>
  <c r="X31" i="20"/>
  <c r="X32" i="20"/>
  <c r="X9" i="20"/>
  <c r="W10" i="20"/>
  <c r="W11" i="20"/>
  <c r="W12" i="20"/>
  <c r="W13" i="20"/>
  <c r="W14" i="20"/>
  <c r="W15" i="20"/>
  <c r="W16" i="20"/>
  <c r="W17" i="20"/>
  <c r="W18" i="20"/>
  <c r="W19" i="20"/>
  <c r="W20" i="20"/>
  <c r="W21" i="20"/>
  <c r="W22" i="20"/>
  <c r="W23" i="20"/>
  <c r="W24" i="20"/>
  <c r="W25" i="20"/>
  <c r="W26" i="20"/>
  <c r="W27" i="20"/>
  <c r="W28" i="20"/>
  <c r="W29" i="20"/>
  <c r="W30" i="20"/>
  <c r="W31" i="20"/>
  <c r="W32" i="20"/>
  <c r="W9" i="20"/>
  <c r="V10" i="20"/>
  <c r="V11" i="20"/>
  <c r="V12" i="20"/>
  <c r="V13" i="20"/>
  <c r="V14" i="20"/>
  <c r="V15" i="20"/>
  <c r="V16" i="20"/>
  <c r="V17" i="20"/>
  <c r="V18" i="20"/>
  <c r="V19" i="20"/>
  <c r="V20" i="20"/>
  <c r="V21" i="20"/>
  <c r="V22" i="20"/>
  <c r="V23" i="20"/>
  <c r="V24" i="20"/>
  <c r="V25" i="20"/>
  <c r="V26" i="20"/>
  <c r="V27" i="20"/>
  <c r="V28" i="20"/>
  <c r="V29" i="20"/>
  <c r="V30" i="20"/>
  <c r="V31" i="20"/>
  <c r="V32" i="20"/>
  <c r="V9" i="20"/>
  <c r="B7" i="19"/>
  <c r="B8" i="19"/>
  <c r="J11" i="20"/>
  <c r="P13" i="20"/>
  <c r="H14" i="20"/>
  <c r="N16" i="20"/>
  <c r="L17" i="20"/>
  <c r="M18" i="20"/>
  <c r="P19" i="20"/>
  <c r="J21" i="20"/>
  <c r="L22" i="20"/>
  <c r="P23" i="20"/>
  <c r="L25" i="20"/>
  <c r="M26" i="20"/>
  <c r="P27" i="20"/>
  <c r="J29" i="20"/>
  <c r="AM87" i="19"/>
  <c r="AM88" i="19"/>
  <c r="AM89" i="19"/>
  <c r="AM90" i="19"/>
  <c r="AM91" i="19"/>
  <c r="AM92" i="19"/>
  <c r="AM93" i="19"/>
  <c r="AM94" i="19"/>
  <c r="AM95" i="19"/>
  <c r="AM96" i="19"/>
  <c r="AM97" i="19"/>
  <c r="AM98" i="19"/>
  <c r="AM99" i="19"/>
  <c r="AM100" i="19"/>
  <c r="AM101" i="19"/>
  <c r="AM102" i="19"/>
  <c r="AM103" i="19"/>
  <c r="AM104" i="19"/>
  <c r="AM105" i="19"/>
  <c r="AM106" i="19"/>
  <c r="AM107" i="19"/>
  <c r="AM108" i="19"/>
  <c r="AM109" i="19"/>
  <c r="AL8" i="19"/>
  <c r="AM8" i="19"/>
  <c r="AN8" i="19"/>
  <c r="AO8" i="19"/>
  <c r="AP8" i="19"/>
  <c r="AQ8" i="19"/>
  <c r="AR8" i="19"/>
  <c r="AS8" i="19"/>
  <c r="AT8" i="19"/>
  <c r="AU8" i="19"/>
  <c r="AV8" i="19"/>
  <c r="AW8" i="19"/>
  <c r="AL9" i="19"/>
  <c r="AM9" i="19"/>
  <c r="AN9" i="19"/>
  <c r="AO9" i="19"/>
  <c r="AP9" i="19"/>
  <c r="AQ9" i="19"/>
  <c r="AR9" i="19"/>
  <c r="AS9" i="19"/>
  <c r="AT9" i="19"/>
  <c r="AU9" i="19"/>
  <c r="AV9" i="19"/>
  <c r="AW9" i="19"/>
  <c r="AL10" i="19"/>
  <c r="AM10" i="19"/>
  <c r="AN10" i="19"/>
  <c r="AO10" i="19"/>
  <c r="AP10" i="19"/>
  <c r="AQ10" i="19"/>
  <c r="AR10" i="19"/>
  <c r="AS10" i="19"/>
  <c r="AT10" i="19"/>
  <c r="AU10" i="19"/>
  <c r="AV10" i="19"/>
  <c r="AW10" i="19"/>
  <c r="AL11" i="19"/>
  <c r="AM11" i="19"/>
  <c r="AN11" i="19"/>
  <c r="AO11" i="19"/>
  <c r="AP11" i="19"/>
  <c r="AQ11" i="19"/>
  <c r="AR11" i="19"/>
  <c r="AS11" i="19"/>
  <c r="AT11" i="19"/>
  <c r="AU11" i="19"/>
  <c r="AV11" i="19"/>
  <c r="AW11" i="19"/>
  <c r="AL12" i="19"/>
  <c r="AM12" i="19"/>
  <c r="AN12" i="19"/>
  <c r="AO12" i="19"/>
  <c r="AP12" i="19"/>
  <c r="AQ12" i="19"/>
  <c r="AR12" i="19"/>
  <c r="AS12" i="19"/>
  <c r="AT12" i="19"/>
  <c r="AU12" i="19"/>
  <c r="AV12" i="19"/>
  <c r="AW12" i="19"/>
  <c r="AL13" i="19"/>
  <c r="AM13" i="19"/>
  <c r="AN13" i="19"/>
  <c r="AO13" i="19"/>
  <c r="AP13" i="19"/>
  <c r="AQ13" i="19"/>
  <c r="AR13" i="19"/>
  <c r="AS13" i="19"/>
  <c r="AT13" i="19"/>
  <c r="AU13" i="19"/>
  <c r="AV13" i="19"/>
  <c r="AW13" i="19"/>
  <c r="AL14" i="19"/>
  <c r="AM14" i="19"/>
  <c r="AN14" i="19"/>
  <c r="AO14" i="19"/>
  <c r="AP14" i="19"/>
  <c r="AQ14" i="19"/>
  <c r="AR14" i="19"/>
  <c r="AS14" i="19"/>
  <c r="AT14" i="19"/>
  <c r="AU14" i="19"/>
  <c r="AV14" i="19"/>
  <c r="AW14" i="19"/>
  <c r="AL15" i="19"/>
  <c r="AM15" i="19"/>
  <c r="AN15" i="19"/>
  <c r="AO15" i="19"/>
  <c r="AP15" i="19"/>
  <c r="AQ15" i="19"/>
  <c r="AR15" i="19"/>
  <c r="AS15" i="19"/>
  <c r="AT15" i="19"/>
  <c r="AU15" i="19"/>
  <c r="AV15" i="19"/>
  <c r="AW15" i="19"/>
  <c r="AL16" i="19"/>
  <c r="AM16" i="19"/>
  <c r="AN16" i="19"/>
  <c r="AO16" i="19"/>
  <c r="AP16" i="19"/>
  <c r="AQ16" i="19"/>
  <c r="AR16" i="19"/>
  <c r="AS16" i="19"/>
  <c r="AT16" i="19"/>
  <c r="AU16" i="19"/>
  <c r="AV16" i="19"/>
  <c r="AW16" i="19"/>
  <c r="AL17" i="19"/>
  <c r="AM17" i="19"/>
  <c r="AN17" i="19"/>
  <c r="AO17" i="19"/>
  <c r="AP17" i="19"/>
  <c r="AQ17" i="19"/>
  <c r="AR17" i="19"/>
  <c r="AS17" i="19"/>
  <c r="AT17" i="19"/>
  <c r="AU17" i="19"/>
  <c r="AV17" i="19"/>
  <c r="AW17" i="19"/>
  <c r="AL18" i="19"/>
  <c r="AM18" i="19"/>
  <c r="AN18" i="19"/>
  <c r="AO18" i="19"/>
  <c r="AP18" i="19"/>
  <c r="AQ18" i="19"/>
  <c r="AR18" i="19"/>
  <c r="AS18" i="19"/>
  <c r="AT18" i="19"/>
  <c r="AU18" i="19"/>
  <c r="AV18" i="19"/>
  <c r="AW18" i="19"/>
  <c r="AL19" i="19"/>
  <c r="AM19" i="19"/>
  <c r="AN19" i="19"/>
  <c r="AO19" i="19"/>
  <c r="AP19" i="19"/>
  <c r="AQ19" i="19"/>
  <c r="AR19" i="19"/>
  <c r="AS19" i="19"/>
  <c r="AT19" i="19"/>
  <c r="AU19" i="19"/>
  <c r="AV19" i="19"/>
  <c r="AW19" i="19"/>
  <c r="AL20" i="19"/>
  <c r="AM20" i="19"/>
  <c r="AN20" i="19"/>
  <c r="AO20" i="19"/>
  <c r="AP20" i="19"/>
  <c r="AQ20" i="19"/>
  <c r="AR20" i="19"/>
  <c r="AS20" i="19"/>
  <c r="AT20" i="19"/>
  <c r="AU20" i="19"/>
  <c r="AV20" i="19"/>
  <c r="AW20" i="19"/>
  <c r="AL21" i="19"/>
  <c r="AM21" i="19"/>
  <c r="AN21" i="19"/>
  <c r="AO21" i="19"/>
  <c r="AP21" i="19"/>
  <c r="AQ21" i="19"/>
  <c r="AR21" i="19"/>
  <c r="AS21" i="19"/>
  <c r="AT21" i="19"/>
  <c r="AU21" i="19"/>
  <c r="AV21" i="19"/>
  <c r="AW21" i="19"/>
  <c r="AL22" i="19"/>
  <c r="AM22" i="19"/>
  <c r="AN22" i="19"/>
  <c r="AO22" i="19"/>
  <c r="AP22" i="19"/>
  <c r="AQ22" i="19"/>
  <c r="AR22" i="19"/>
  <c r="AS22" i="19"/>
  <c r="AT22" i="19"/>
  <c r="AU22" i="19"/>
  <c r="AV22" i="19"/>
  <c r="AW22" i="19"/>
  <c r="AL23" i="19"/>
  <c r="AM23" i="19"/>
  <c r="AN23" i="19"/>
  <c r="AO23" i="19"/>
  <c r="AP23" i="19"/>
  <c r="AQ23" i="19"/>
  <c r="AR23" i="19"/>
  <c r="AS23" i="19"/>
  <c r="AT23" i="19"/>
  <c r="AU23" i="19"/>
  <c r="AV23" i="19"/>
  <c r="AW23" i="19"/>
  <c r="AL24" i="19"/>
  <c r="AM24" i="19"/>
  <c r="AN24" i="19"/>
  <c r="AO24" i="19"/>
  <c r="AP24" i="19"/>
  <c r="AQ24" i="19"/>
  <c r="AR24" i="19"/>
  <c r="AS24" i="19"/>
  <c r="AT24" i="19"/>
  <c r="AU24" i="19"/>
  <c r="AV24" i="19"/>
  <c r="AW24" i="19"/>
  <c r="AL25" i="19"/>
  <c r="AM25" i="19"/>
  <c r="AN25" i="19"/>
  <c r="AO25" i="19"/>
  <c r="AP25" i="19"/>
  <c r="AQ25" i="19"/>
  <c r="AR25" i="19"/>
  <c r="AS25" i="19"/>
  <c r="AT25" i="19"/>
  <c r="AU25" i="19"/>
  <c r="AV25" i="19"/>
  <c r="AW25" i="19"/>
  <c r="AL26" i="19"/>
  <c r="AM26" i="19"/>
  <c r="AN26" i="19"/>
  <c r="AO26" i="19"/>
  <c r="AP26" i="19"/>
  <c r="AQ26" i="19"/>
  <c r="AR26" i="19"/>
  <c r="AS26" i="19"/>
  <c r="AT26" i="19"/>
  <c r="AU26" i="19"/>
  <c r="AV26" i="19"/>
  <c r="AW26" i="19"/>
  <c r="AL27" i="19"/>
  <c r="AM27" i="19"/>
  <c r="AN27" i="19"/>
  <c r="AO27" i="19"/>
  <c r="AP27" i="19"/>
  <c r="AQ27" i="19"/>
  <c r="AR27" i="19"/>
  <c r="AS27" i="19"/>
  <c r="AT27" i="19"/>
  <c r="AU27" i="19"/>
  <c r="AV27" i="19"/>
  <c r="AW27" i="19"/>
  <c r="AL28" i="19"/>
  <c r="AM28" i="19"/>
  <c r="AN28" i="19"/>
  <c r="AO28" i="19"/>
  <c r="AP28" i="19"/>
  <c r="AQ28" i="19"/>
  <c r="AR28" i="19"/>
  <c r="AS28" i="19"/>
  <c r="AT28" i="19"/>
  <c r="AU28" i="19"/>
  <c r="AV28" i="19"/>
  <c r="AW28" i="19"/>
  <c r="AL29" i="19"/>
  <c r="AM29" i="19"/>
  <c r="AN29" i="19"/>
  <c r="AO29" i="19"/>
  <c r="AP29" i="19"/>
  <c r="AQ29" i="19"/>
  <c r="AR29" i="19"/>
  <c r="AS29" i="19"/>
  <c r="AT29" i="19"/>
  <c r="AU29" i="19"/>
  <c r="AV29" i="19"/>
  <c r="AW29" i="19"/>
  <c r="AL30" i="19"/>
  <c r="AM30" i="19"/>
  <c r="AN30" i="19"/>
  <c r="AO30" i="19"/>
  <c r="AP30" i="19"/>
  <c r="AQ30" i="19"/>
  <c r="AR30" i="19"/>
  <c r="AS30" i="19"/>
  <c r="AT30" i="19"/>
  <c r="AU30" i="19"/>
  <c r="AV30" i="19"/>
  <c r="AW30" i="19"/>
  <c r="AL31" i="19"/>
  <c r="AM31" i="19"/>
  <c r="AN31" i="19"/>
  <c r="AO31" i="19"/>
  <c r="AP31" i="19"/>
  <c r="AQ31" i="19"/>
  <c r="AR31" i="19"/>
  <c r="AS31" i="19"/>
  <c r="AT31" i="19"/>
  <c r="AU31" i="19"/>
  <c r="AV31" i="19"/>
  <c r="AW31" i="19"/>
  <c r="AK9" i="19"/>
  <c r="AK10" i="19"/>
  <c r="AK11" i="19"/>
  <c r="AK12" i="19"/>
  <c r="AK13" i="19"/>
  <c r="AK14" i="19"/>
  <c r="AK15" i="19"/>
  <c r="AK16" i="19"/>
  <c r="AK17" i="19"/>
  <c r="AK18" i="19"/>
  <c r="AK19" i="19"/>
  <c r="AK20" i="19"/>
  <c r="AK21" i="19"/>
  <c r="AK22" i="19"/>
  <c r="AK23" i="19"/>
  <c r="AK24" i="19"/>
  <c r="AK25" i="19"/>
  <c r="AK26" i="19"/>
  <c r="AK27" i="19"/>
  <c r="AK28" i="19"/>
  <c r="AK29" i="19"/>
  <c r="AK30" i="19"/>
  <c r="AK31" i="19"/>
  <c r="AK8" i="19"/>
  <c r="AL109" i="19"/>
  <c r="AL87" i="19"/>
  <c r="AL88" i="19"/>
  <c r="AL89" i="19"/>
  <c r="AL90" i="19"/>
  <c r="AL91" i="19"/>
  <c r="AL92" i="19"/>
  <c r="AL93" i="19"/>
  <c r="AL94" i="19"/>
  <c r="AL95" i="19"/>
  <c r="AL96" i="19"/>
  <c r="AL97" i="19"/>
  <c r="AL98" i="19"/>
  <c r="AL99" i="19"/>
  <c r="AL100" i="19"/>
  <c r="AL101" i="19"/>
  <c r="AL102" i="19"/>
  <c r="AL103" i="19"/>
  <c r="AL104" i="19"/>
  <c r="AL105" i="19"/>
  <c r="AL106" i="19"/>
  <c r="AL107" i="19"/>
  <c r="AL108" i="19"/>
  <c r="AL86" i="19"/>
  <c r="D7" i="18"/>
  <c r="D6" i="19" s="1"/>
  <c r="E8" i="20" s="1"/>
  <c r="E7" i="18"/>
  <c r="E6" i="19" s="1"/>
  <c r="V7" i="19" s="1"/>
  <c r="F7" i="18"/>
  <c r="H7" i="18"/>
  <c r="F6" i="19" s="1"/>
  <c r="W7" i="19" s="1"/>
  <c r="I7" i="18"/>
  <c r="J7" i="18"/>
  <c r="K7" i="18"/>
  <c r="H6" i="19" s="1"/>
  <c r="I8" i="20" s="1"/>
  <c r="L7" i="18"/>
  <c r="M7" i="18"/>
  <c r="N7" i="18"/>
  <c r="I6" i="19" s="1"/>
  <c r="J8" i="20" s="1"/>
  <c r="O7" i="18"/>
  <c r="J6" i="19" s="1"/>
  <c r="P7" i="18"/>
  <c r="Q7" i="18"/>
  <c r="R7" i="18"/>
  <c r="S7" i="18"/>
  <c r="T7" i="18"/>
  <c r="U7" i="18"/>
  <c r="V7" i="18"/>
  <c r="W7" i="18"/>
  <c r="X7" i="18"/>
  <c r="L6" i="19" s="1"/>
  <c r="AC7" i="19" s="1"/>
  <c r="Y7" i="18"/>
  <c r="M6" i="19" s="1"/>
  <c r="AD7" i="19" s="1"/>
  <c r="Z7" i="18"/>
  <c r="AA7" i="18"/>
  <c r="AB7" i="18"/>
  <c r="AC7" i="18"/>
  <c r="P6" i="19" s="1"/>
  <c r="AD7" i="18"/>
  <c r="B7" i="18"/>
  <c r="Q7" i="19"/>
  <c r="Q8" i="19"/>
  <c r="Q9" i="19"/>
  <c r="Q10" i="19"/>
  <c r="Q11" i="19"/>
  <c r="Q12" i="19"/>
  <c r="Q13" i="19"/>
  <c r="Q14" i="19"/>
  <c r="Q15" i="19"/>
  <c r="Q16" i="19"/>
  <c r="Q17" i="19"/>
  <c r="Q18" i="19"/>
  <c r="Q19" i="19"/>
  <c r="Q20" i="19"/>
  <c r="Q21" i="19"/>
  <c r="Q22" i="19"/>
  <c r="Q23" i="19"/>
  <c r="Q24" i="19"/>
  <c r="Q25" i="19"/>
  <c r="Q26" i="19"/>
  <c r="Q27" i="19"/>
  <c r="Q28" i="19"/>
  <c r="Q29" i="19"/>
  <c r="Q30" i="19"/>
  <c r="Q6" i="19"/>
  <c r="O7" i="19"/>
  <c r="P9" i="20" s="1"/>
  <c r="P7" i="19"/>
  <c r="Q9" i="20" s="1"/>
  <c r="O8" i="19"/>
  <c r="P10" i="20" s="1"/>
  <c r="P8" i="19"/>
  <c r="Q10" i="20" s="1"/>
  <c r="O9" i="19"/>
  <c r="P11" i="20" s="1"/>
  <c r="P9" i="19"/>
  <c r="Q11" i="20" s="1"/>
  <c r="O10" i="19"/>
  <c r="P12" i="20" s="1"/>
  <c r="P10" i="19"/>
  <c r="Q12" i="20" s="1"/>
  <c r="O11" i="19"/>
  <c r="P11" i="19"/>
  <c r="Q13" i="20" s="1"/>
  <c r="O12" i="19"/>
  <c r="P14" i="20" s="1"/>
  <c r="P12" i="19"/>
  <c r="Q14" i="20" s="1"/>
  <c r="O13" i="19"/>
  <c r="P15" i="20" s="1"/>
  <c r="P13" i="19"/>
  <c r="Q15" i="20" s="1"/>
  <c r="O14" i="19"/>
  <c r="P16" i="20" s="1"/>
  <c r="P14" i="19"/>
  <c r="Q16" i="20" s="1"/>
  <c r="O15" i="19"/>
  <c r="P17" i="20" s="1"/>
  <c r="P15" i="19"/>
  <c r="Q17" i="20" s="1"/>
  <c r="O16" i="19"/>
  <c r="P18" i="20" s="1"/>
  <c r="P16" i="19"/>
  <c r="Q18" i="20" s="1"/>
  <c r="O17" i="19"/>
  <c r="P17" i="19"/>
  <c r="Q19" i="20" s="1"/>
  <c r="O18" i="19"/>
  <c r="P20" i="20" s="1"/>
  <c r="P18" i="19"/>
  <c r="Q20" i="20" s="1"/>
  <c r="O19" i="19"/>
  <c r="P21" i="20" s="1"/>
  <c r="P19" i="19"/>
  <c r="Q21" i="20" s="1"/>
  <c r="O20" i="19"/>
  <c r="P22" i="20" s="1"/>
  <c r="P20" i="19"/>
  <c r="Q22" i="20" s="1"/>
  <c r="O21" i="19"/>
  <c r="P21" i="19"/>
  <c r="Q23" i="20" s="1"/>
  <c r="O22" i="19"/>
  <c r="P24" i="20" s="1"/>
  <c r="P22" i="19"/>
  <c r="Q24" i="20" s="1"/>
  <c r="O23" i="19"/>
  <c r="P25" i="20" s="1"/>
  <c r="P23" i="19"/>
  <c r="Q25" i="20" s="1"/>
  <c r="O24" i="19"/>
  <c r="P26" i="20" s="1"/>
  <c r="P24" i="19"/>
  <c r="Q26" i="20" s="1"/>
  <c r="O25" i="19"/>
  <c r="P25" i="19"/>
  <c r="Q27" i="20" s="1"/>
  <c r="O26" i="19"/>
  <c r="P28" i="20" s="1"/>
  <c r="P26" i="19"/>
  <c r="Q28" i="20" s="1"/>
  <c r="O27" i="19"/>
  <c r="P29" i="20" s="1"/>
  <c r="P27" i="19"/>
  <c r="Q29" i="20" s="1"/>
  <c r="O28" i="19"/>
  <c r="P30" i="20" s="1"/>
  <c r="P28" i="19"/>
  <c r="Q30" i="20" s="1"/>
  <c r="O29" i="19"/>
  <c r="P31" i="20" s="1"/>
  <c r="P29" i="19"/>
  <c r="Q31" i="20" s="1"/>
  <c r="O30" i="19"/>
  <c r="P32" i="20" s="1"/>
  <c r="P30" i="19"/>
  <c r="Q32" i="20" s="1"/>
  <c r="O6" i="19"/>
  <c r="AF7" i="19" s="1"/>
  <c r="L7" i="19"/>
  <c r="M9" i="20" s="1"/>
  <c r="M7" i="19"/>
  <c r="N9" i="20" s="1"/>
  <c r="N7" i="19"/>
  <c r="O9" i="20" s="1"/>
  <c r="L8" i="19"/>
  <c r="M10" i="20" s="1"/>
  <c r="M8" i="19"/>
  <c r="N10" i="20" s="1"/>
  <c r="N8" i="19"/>
  <c r="O10" i="20" s="1"/>
  <c r="L9" i="19"/>
  <c r="M11" i="20" s="1"/>
  <c r="M9" i="19"/>
  <c r="N11" i="20" s="1"/>
  <c r="N9" i="19"/>
  <c r="O11" i="20" s="1"/>
  <c r="L10" i="19"/>
  <c r="M12" i="20" s="1"/>
  <c r="M10" i="19"/>
  <c r="N12" i="20" s="1"/>
  <c r="N10" i="19"/>
  <c r="O12" i="20" s="1"/>
  <c r="L11" i="19"/>
  <c r="M13" i="20" s="1"/>
  <c r="M11" i="19"/>
  <c r="N13" i="20" s="1"/>
  <c r="N11" i="19"/>
  <c r="O13" i="20" s="1"/>
  <c r="L12" i="19"/>
  <c r="M14" i="20" s="1"/>
  <c r="M12" i="19"/>
  <c r="N14" i="20" s="1"/>
  <c r="N12" i="19"/>
  <c r="O14" i="20" s="1"/>
  <c r="L13" i="19"/>
  <c r="M15" i="20" s="1"/>
  <c r="M13" i="19"/>
  <c r="N15" i="20" s="1"/>
  <c r="N13" i="19"/>
  <c r="O15" i="20" s="1"/>
  <c r="L14" i="19"/>
  <c r="M16" i="20" s="1"/>
  <c r="M14" i="19"/>
  <c r="N14" i="19"/>
  <c r="O16" i="20" s="1"/>
  <c r="L15" i="19"/>
  <c r="M17" i="20" s="1"/>
  <c r="M15" i="19"/>
  <c r="N17" i="20" s="1"/>
  <c r="N15" i="19"/>
  <c r="O17" i="20" s="1"/>
  <c r="L16" i="19"/>
  <c r="M16" i="19"/>
  <c r="N18" i="20" s="1"/>
  <c r="N16" i="19"/>
  <c r="O18" i="20" s="1"/>
  <c r="L17" i="19"/>
  <c r="M19" i="20" s="1"/>
  <c r="M17" i="19"/>
  <c r="N19" i="20" s="1"/>
  <c r="N17" i="19"/>
  <c r="O19" i="20" s="1"/>
  <c r="L18" i="19"/>
  <c r="M20" i="20" s="1"/>
  <c r="M18" i="19"/>
  <c r="N20" i="20" s="1"/>
  <c r="N18" i="19"/>
  <c r="O20" i="20" s="1"/>
  <c r="L19" i="19"/>
  <c r="M21" i="20" s="1"/>
  <c r="M19" i="19"/>
  <c r="N21" i="20" s="1"/>
  <c r="N19" i="19"/>
  <c r="O21" i="20" s="1"/>
  <c r="L20" i="19"/>
  <c r="M22" i="20" s="1"/>
  <c r="M20" i="19"/>
  <c r="N22" i="20" s="1"/>
  <c r="N20" i="19"/>
  <c r="O22" i="20" s="1"/>
  <c r="L21" i="19"/>
  <c r="M23" i="20" s="1"/>
  <c r="M21" i="19"/>
  <c r="N23" i="20" s="1"/>
  <c r="N21" i="19"/>
  <c r="O23" i="20" s="1"/>
  <c r="L22" i="19"/>
  <c r="M24" i="20" s="1"/>
  <c r="M22" i="19"/>
  <c r="N24" i="20" s="1"/>
  <c r="N22" i="19"/>
  <c r="O24" i="20" s="1"/>
  <c r="L23" i="19"/>
  <c r="M25" i="20" s="1"/>
  <c r="M23" i="19"/>
  <c r="N25" i="20" s="1"/>
  <c r="N23" i="19"/>
  <c r="O25" i="20" s="1"/>
  <c r="L24" i="19"/>
  <c r="M24" i="19"/>
  <c r="N26" i="20" s="1"/>
  <c r="N24" i="19"/>
  <c r="O26" i="20" s="1"/>
  <c r="L25" i="19"/>
  <c r="M27" i="20" s="1"/>
  <c r="M25" i="19"/>
  <c r="N27" i="20" s="1"/>
  <c r="N25" i="19"/>
  <c r="O27" i="20" s="1"/>
  <c r="L26" i="19"/>
  <c r="M28" i="20" s="1"/>
  <c r="M26" i="19"/>
  <c r="N28" i="20" s="1"/>
  <c r="N26" i="19"/>
  <c r="O28" i="20" s="1"/>
  <c r="L27" i="19"/>
  <c r="M29" i="20" s="1"/>
  <c r="M27" i="19"/>
  <c r="N29" i="20" s="1"/>
  <c r="N27" i="19"/>
  <c r="O29" i="20" s="1"/>
  <c r="L28" i="19"/>
  <c r="M30" i="20" s="1"/>
  <c r="M28" i="19"/>
  <c r="N30" i="20" s="1"/>
  <c r="N28" i="19"/>
  <c r="O30" i="20" s="1"/>
  <c r="L29" i="19"/>
  <c r="M31" i="20" s="1"/>
  <c r="M29" i="19"/>
  <c r="N31" i="20" s="1"/>
  <c r="N29" i="19"/>
  <c r="O31" i="20" s="1"/>
  <c r="L30" i="19"/>
  <c r="M32" i="20" s="1"/>
  <c r="M30" i="19"/>
  <c r="N32" i="20" s="1"/>
  <c r="N30" i="19"/>
  <c r="O32" i="20" s="1"/>
  <c r="N6" i="19"/>
  <c r="O8" i="20" s="1"/>
  <c r="K7" i="19"/>
  <c r="L9" i="20" s="1"/>
  <c r="K8" i="19"/>
  <c r="L10" i="20" s="1"/>
  <c r="K9" i="19"/>
  <c r="L11" i="20" s="1"/>
  <c r="K10" i="19"/>
  <c r="L12" i="20" s="1"/>
  <c r="K11" i="19"/>
  <c r="L13" i="20" s="1"/>
  <c r="K12" i="19"/>
  <c r="L14" i="20" s="1"/>
  <c r="K13" i="19"/>
  <c r="L15" i="20" s="1"/>
  <c r="K14" i="19"/>
  <c r="L16" i="20" s="1"/>
  <c r="K15" i="19"/>
  <c r="K16" i="19"/>
  <c r="L18" i="20" s="1"/>
  <c r="K17" i="19"/>
  <c r="L19" i="20" s="1"/>
  <c r="K18" i="19"/>
  <c r="L20" i="20" s="1"/>
  <c r="K19" i="19"/>
  <c r="L21" i="20" s="1"/>
  <c r="K20" i="19"/>
  <c r="K21" i="19"/>
  <c r="L23" i="20" s="1"/>
  <c r="K22" i="19"/>
  <c r="L24" i="20" s="1"/>
  <c r="K23" i="19"/>
  <c r="K24" i="19"/>
  <c r="L26" i="20" s="1"/>
  <c r="K25" i="19"/>
  <c r="L27" i="20" s="1"/>
  <c r="K26" i="19"/>
  <c r="L28" i="20" s="1"/>
  <c r="K27" i="19"/>
  <c r="L29" i="20" s="1"/>
  <c r="K28" i="19"/>
  <c r="L30" i="20" s="1"/>
  <c r="K29" i="19"/>
  <c r="L31" i="20" s="1"/>
  <c r="K30" i="19"/>
  <c r="L32" i="20" s="1"/>
  <c r="K6" i="19"/>
  <c r="L8" i="20" s="1"/>
  <c r="I7" i="19"/>
  <c r="J9" i="20" s="1"/>
  <c r="J7" i="19"/>
  <c r="K9" i="20" s="1"/>
  <c r="I8" i="19"/>
  <c r="J10" i="20" s="1"/>
  <c r="J8" i="19"/>
  <c r="K10" i="20" s="1"/>
  <c r="I9" i="19"/>
  <c r="J9" i="19"/>
  <c r="K11" i="20" s="1"/>
  <c r="I10" i="19"/>
  <c r="J12" i="20" s="1"/>
  <c r="J10" i="19"/>
  <c r="K12" i="20" s="1"/>
  <c r="I11" i="19"/>
  <c r="J13" i="20" s="1"/>
  <c r="J11" i="19"/>
  <c r="K13" i="20" s="1"/>
  <c r="I12" i="19"/>
  <c r="J14" i="20" s="1"/>
  <c r="J12" i="19"/>
  <c r="K14" i="20" s="1"/>
  <c r="I13" i="19"/>
  <c r="J15" i="20" s="1"/>
  <c r="J13" i="19"/>
  <c r="K15" i="20" s="1"/>
  <c r="I14" i="19"/>
  <c r="J16" i="20" s="1"/>
  <c r="J14" i="19"/>
  <c r="K16" i="20" s="1"/>
  <c r="I15" i="19"/>
  <c r="J17" i="20" s="1"/>
  <c r="J15" i="19"/>
  <c r="K17" i="20" s="1"/>
  <c r="I16" i="19"/>
  <c r="J18" i="20" s="1"/>
  <c r="J16" i="19"/>
  <c r="K18" i="20" s="1"/>
  <c r="I17" i="19"/>
  <c r="J19" i="20" s="1"/>
  <c r="J17" i="19"/>
  <c r="K19" i="20" s="1"/>
  <c r="I18" i="19"/>
  <c r="J20" i="20" s="1"/>
  <c r="J18" i="19"/>
  <c r="K20" i="20" s="1"/>
  <c r="I19" i="19"/>
  <c r="J19" i="19"/>
  <c r="K21" i="20" s="1"/>
  <c r="I20" i="19"/>
  <c r="J22" i="20" s="1"/>
  <c r="J20" i="19"/>
  <c r="K22" i="20" s="1"/>
  <c r="I21" i="19"/>
  <c r="J23" i="20" s="1"/>
  <c r="J21" i="19"/>
  <c r="K23" i="20" s="1"/>
  <c r="I22" i="19"/>
  <c r="J24" i="20" s="1"/>
  <c r="J22" i="19"/>
  <c r="K24" i="20" s="1"/>
  <c r="I23" i="19"/>
  <c r="J25" i="20" s="1"/>
  <c r="J23" i="19"/>
  <c r="K25" i="20" s="1"/>
  <c r="I24" i="19"/>
  <c r="J26" i="20" s="1"/>
  <c r="J24" i="19"/>
  <c r="K26" i="20" s="1"/>
  <c r="I25" i="19"/>
  <c r="J27" i="20" s="1"/>
  <c r="J25" i="19"/>
  <c r="K27" i="20" s="1"/>
  <c r="I26" i="19"/>
  <c r="J28" i="20" s="1"/>
  <c r="J26" i="19"/>
  <c r="K28" i="20" s="1"/>
  <c r="I27" i="19"/>
  <c r="J27" i="19"/>
  <c r="K29" i="20" s="1"/>
  <c r="I28" i="19"/>
  <c r="J30" i="20" s="1"/>
  <c r="J28" i="19"/>
  <c r="K30" i="20" s="1"/>
  <c r="I29" i="19"/>
  <c r="J31" i="20" s="1"/>
  <c r="J29" i="19"/>
  <c r="K31" i="20" s="1"/>
  <c r="I30" i="19"/>
  <c r="J32" i="20" s="1"/>
  <c r="J30" i="19"/>
  <c r="K32" i="20" s="1"/>
  <c r="G7" i="19"/>
  <c r="H9" i="20" s="1"/>
  <c r="H7" i="19"/>
  <c r="I9" i="20" s="1"/>
  <c r="G8" i="19"/>
  <c r="H10" i="20" s="1"/>
  <c r="H8" i="19"/>
  <c r="I10" i="20" s="1"/>
  <c r="G9" i="19"/>
  <c r="H11" i="20" s="1"/>
  <c r="H9" i="19"/>
  <c r="I11" i="20" s="1"/>
  <c r="G10" i="19"/>
  <c r="H12" i="20" s="1"/>
  <c r="H10" i="19"/>
  <c r="I12" i="20" s="1"/>
  <c r="G11" i="19"/>
  <c r="H13" i="20" s="1"/>
  <c r="H11" i="19"/>
  <c r="I13" i="20" s="1"/>
  <c r="G12" i="19"/>
  <c r="H12" i="19"/>
  <c r="I14" i="20" s="1"/>
  <c r="G13" i="19"/>
  <c r="H15" i="20" s="1"/>
  <c r="H13" i="19"/>
  <c r="I15" i="20" s="1"/>
  <c r="G14" i="19"/>
  <c r="H16" i="20" s="1"/>
  <c r="H14" i="19"/>
  <c r="I16" i="20" s="1"/>
  <c r="G15" i="19"/>
  <c r="H17" i="20" s="1"/>
  <c r="H15" i="19"/>
  <c r="I17" i="20" s="1"/>
  <c r="G16" i="19"/>
  <c r="H18" i="20" s="1"/>
  <c r="H16" i="19"/>
  <c r="I18" i="20" s="1"/>
  <c r="G17" i="19"/>
  <c r="H19" i="20" s="1"/>
  <c r="H17" i="19"/>
  <c r="I19" i="20" s="1"/>
  <c r="G18" i="19"/>
  <c r="H20" i="20" s="1"/>
  <c r="H18" i="19"/>
  <c r="I20" i="20" s="1"/>
  <c r="G19" i="19"/>
  <c r="H21" i="20" s="1"/>
  <c r="H19" i="19"/>
  <c r="I21" i="20" s="1"/>
  <c r="G20" i="19"/>
  <c r="H22" i="20" s="1"/>
  <c r="H20" i="19"/>
  <c r="I22" i="20" s="1"/>
  <c r="G21" i="19"/>
  <c r="H23" i="20" s="1"/>
  <c r="H21" i="19"/>
  <c r="I23" i="20" s="1"/>
  <c r="G22" i="19"/>
  <c r="H24" i="20" s="1"/>
  <c r="H22" i="19"/>
  <c r="I24" i="20" s="1"/>
  <c r="G23" i="19"/>
  <c r="H25" i="20" s="1"/>
  <c r="H23" i="19"/>
  <c r="I25" i="20" s="1"/>
  <c r="G24" i="19"/>
  <c r="H26" i="20" s="1"/>
  <c r="H24" i="19"/>
  <c r="I26" i="20" s="1"/>
  <c r="G25" i="19"/>
  <c r="H27" i="20" s="1"/>
  <c r="H25" i="19"/>
  <c r="I27" i="20" s="1"/>
  <c r="G26" i="19"/>
  <c r="H28" i="20" s="1"/>
  <c r="H26" i="19"/>
  <c r="I28" i="20" s="1"/>
  <c r="G27" i="19"/>
  <c r="H29" i="20" s="1"/>
  <c r="H27" i="19"/>
  <c r="I29" i="20" s="1"/>
  <c r="G28" i="19"/>
  <c r="H30" i="20" s="1"/>
  <c r="H28" i="19"/>
  <c r="I30" i="20" s="1"/>
  <c r="G29" i="19"/>
  <c r="H31" i="20" s="1"/>
  <c r="H29" i="19"/>
  <c r="I31" i="20" s="1"/>
  <c r="G30" i="19"/>
  <c r="H32" i="20" s="1"/>
  <c r="H30" i="19"/>
  <c r="I32" i="20" s="1"/>
  <c r="G6" i="19"/>
  <c r="X7" i="19" s="1"/>
  <c r="F7" i="19"/>
  <c r="G9" i="20" s="1"/>
  <c r="F8" i="19"/>
  <c r="G10" i="20" s="1"/>
  <c r="F9" i="19"/>
  <c r="G11" i="20" s="1"/>
  <c r="F10" i="19"/>
  <c r="G12" i="20" s="1"/>
  <c r="F11" i="19"/>
  <c r="G13" i="20" s="1"/>
  <c r="F12" i="19"/>
  <c r="G14" i="20" s="1"/>
  <c r="F13" i="19"/>
  <c r="G15" i="20" s="1"/>
  <c r="F14" i="19"/>
  <c r="G16" i="20" s="1"/>
  <c r="F15" i="19"/>
  <c r="G17" i="20" s="1"/>
  <c r="F16" i="19"/>
  <c r="G18" i="20" s="1"/>
  <c r="F17" i="19"/>
  <c r="G19" i="20" s="1"/>
  <c r="F18" i="19"/>
  <c r="G20" i="20" s="1"/>
  <c r="F19" i="19"/>
  <c r="G21" i="20" s="1"/>
  <c r="F20" i="19"/>
  <c r="G22" i="20" s="1"/>
  <c r="F21" i="19"/>
  <c r="G23" i="20" s="1"/>
  <c r="F22" i="19"/>
  <c r="G24" i="20" s="1"/>
  <c r="F23" i="19"/>
  <c r="G25" i="20" s="1"/>
  <c r="F24" i="19"/>
  <c r="G26" i="20" s="1"/>
  <c r="F25" i="19"/>
  <c r="G27" i="20" s="1"/>
  <c r="F26" i="19"/>
  <c r="G28" i="20" s="1"/>
  <c r="F27" i="19"/>
  <c r="G29" i="20" s="1"/>
  <c r="F28" i="19"/>
  <c r="G30" i="20" s="1"/>
  <c r="F29" i="19"/>
  <c r="G31" i="20" s="1"/>
  <c r="F30" i="19"/>
  <c r="G32" i="20" s="1"/>
  <c r="D30" i="19"/>
  <c r="E32" i="20" s="1"/>
  <c r="E30" i="19"/>
  <c r="F32" i="20" s="1"/>
  <c r="D7" i="19"/>
  <c r="E9" i="20" s="1"/>
  <c r="E7" i="19"/>
  <c r="F9" i="20" s="1"/>
  <c r="D8" i="19"/>
  <c r="E10" i="20" s="1"/>
  <c r="E8" i="19"/>
  <c r="F10" i="20" s="1"/>
  <c r="D9" i="19"/>
  <c r="E11" i="20" s="1"/>
  <c r="E9" i="19"/>
  <c r="F11" i="20" s="1"/>
  <c r="D10" i="19"/>
  <c r="E12" i="20" s="1"/>
  <c r="E10" i="19"/>
  <c r="F12" i="20" s="1"/>
  <c r="D11" i="19"/>
  <c r="E13" i="20" s="1"/>
  <c r="E11" i="19"/>
  <c r="F13" i="20" s="1"/>
  <c r="D12" i="19"/>
  <c r="E14" i="20" s="1"/>
  <c r="E12" i="19"/>
  <c r="F14" i="20" s="1"/>
  <c r="D13" i="19"/>
  <c r="E15" i="20" s="1"/>
  <c r="E13" i="19"/>
  <c r="F15" i="20" s="1"/>
  <c r="D14" i="19"/>
  <c r="E16" i="20" s="1"/>
  <c r="E14" i="19"/>
  <c r="F16" i="20" s="1"/>
  <c r="D15" i="19"/>
  <c r="E17" i="20" s="1"/>
  <c r="E15" i="19"/>
  <c r="F17" i="20" s="1"/>
  <c r="D16" i="19"/>
  <c r="E18" i="20" s="1"/>
  <c r="E16" i="19"/>
  <c r="F18" i="20" s="1"/>
  <c r="D17" i="19"/>
  <c r="E19" i="20" s="1"/>
  <c r="E17" i="19"/>
  <c r="F19" i="20" s="1"/>
  <c r="D18" i="19"/>
  <c r="E20" i="20" s="1"/>
  <c r="E18" i="19"/>
  <c r="F20" i="20" s="1"/>
  <c r="D19" i="19"/>
  <c r="E21" i="20" s="1"/>
  <c r="E19" i="19"/>
  <c r="F21" i="20" s="1"/>
  <c r="D20" i="19"/>
  <c r="E22" i="20" s="1"/>
  <c r="E20" i="19"/>
  <c r="F22" i="20" s="1"/>
  <c r="D21" i="19"/>
  <c r="E23" i="20" s="1"/>
  <c r="E21" i="19"/>
  <c r="F23" i="20" s="1"/>
  <c r="D22" i="19"/>
  <c r="E24" i="20" s="1"/>
  <c r="E22" i="19"/>
  <c r="F24" i="20" s="1"/>
  <c r="D23" i="19"/>
  <c r="E25" i="20" s="1"/>
  <c r="E23" i="19"/>
  <c r="F25" i="20" s="1"/>
  <c r="D24" i="19"/>
  <c r="E26" i="20" s="1"/>
  <c r="E24" i="19"/>
  <c r="F26" i="20" s="1"/>
  <c r="D25" i="19"/>
  <c r="E27" i="20" s="1"/>
  <c r="E25" i="19"/>
  <c r="F27" i="20" s="1"/>
  <c r="D26" i="19"/>
  <c r="E28" i="20" s="1"/>
  <c r="E26" i="19"/>
  <c r="F28" i="20" s="1"/>
  <c r="D27" i="19"/>
  <c r="E29" i="20" s="1"/>
  <c r="E27" i="19"/>
  <c r="F29" i="20" s="1"/>
  <c r="D28" i="19"/>
  <c r="E30" i="20" s="1"/>
  <c r="E28" i="19"/>
  <c r="F30" i="20" s="1"/>
  <c r="D29" i="19"/>
  <c r="E31" i="20" s="1"/>
  <c r="E29" i="19"/>
  <c r="F31" i="20" s="1"/>
  <c r="A27" i="20" l="1"/>
  <c r="E24" i="29"/>
  <c r="A11" i="20"/>
  <c r="E8" i="29"/>
  <c r="A26" i="20"/>
  <c r="E23" i="29"/>
  <c r="A18" i="20"/>
  <c r="E15" i="29"/>
  <c r="A10" i="20"/>
  <c r="E7" i="29"/>
  <c r="A19" i="20"/>
  <c r="E16" i="29"/>
  <c r="E6" i="29"/>
  <c r="A25" i="20"/>
  <c r="E22" i="29"/>
  <c r="O22" i="29" s="1"/>
  <c r="A17" i="20"/>
  <c r="E14" i="29"/>
  <c r="A24" i="20"/>
  <c r="E21" i="29"/>
  <c r="A31" i="20"/>
  <c r="E28" i="29"/>
  <c r="A23" i="20"/>
  <c r="E20" i="29"/>
  <c r="O20" i="29" s="1"/>
  <c r="A15" i="20"/>
  <c r="E12" i="29"/>
  <c r="A30" i="20"/>
  <c r="E27" i="29"/>
  <c r="A22" i="20"/>
  <c r="E19" i="29"/>
  <c r="A14" i="20"/>
  <c r="E11" i="29"/>
  <c r="O11" i="29" s="1"/>
  <c r="A32" i="20"/>
  <c r="E29" i="29"/>
  <c r="A29" i="20"/>
  <c r="E26" i="29"/>
  <c r="A21" i="20"/>
  <c r="E18" i="29"/>
  <c r="A13" i="20"/>
  <c r="E10" i="29"/>
  <c r="O10" i="29" s="1"/>
  <c r="A16" i="20"/>
  <c r="E13" i="29"/>
  <c r="A28" i="20"/>
  <c r="E25" i="29"/>
  <c r="A20" i="20"/>
  <c r="E17" i="29"/>
  <c r="A12" i="20"/>
  <c r="E9" i="29"/>
  <c r="O9" i="29" s="1"/>
  <c r="K28" i="23"/>
  <c r="K20" i="23"/>
  <c r="K12" i="23"/>
  <c r="K26" i="23"/>
  <c r="K18" i="23"/>
  <c r="K25" i="23"/>
  <c r="K17" i="23"/>
  <c r="K13" i="23"/>
  <c r="K21" i="23"/>
  <c r="K24" i="23"/>
  <c r="K16" i="23"/>
  <c r="K23" i="23"/>
  <c r="K15" i="23"/>
  <c r="K22" i="23"/>
  <c r="K14" i="23"/>
  <c r="D4" i="22"/>
  <c r="AI7" i="22" s="1"/>
  <c r="F4" i="23"/>
  <c r="Q7" i="23" s="1"/>
  <c r="AA7" i="23" s="1"/>
  <c r="L4" i="22"/>
  <c r="AQ7" i="22" s="1"/>
  <c r="H45" i="16"/>
  <c r="Q38" i="22"/>
  <c r="DP13" i="22" s="1"/>
  <c r="R43" i="22"/>
  <c r="A42" i="22" s="1"/>
  <c r="R49" i="22"/>
  <c r="R41" i="22"/>
  <c r="R33" i="22"/>
  <c r="R51" i="22"/>
  <c r="Q42" i="22"/>
  <c r="DP17" i="22" s="1"/>
  <c r="DO21" i="22"/>
  <c r="R35" i="22"/>
  <c r="Q35" i="22"/>
  <c r="DP10" i="22" s="1"/>
  <c r="DO9" i="22"/>
  <c r="Q54" i="22"/>
  <c r="DP29" i="22" s="1"/>
  <c r="DO26" i="22"/>
  <c r="DO14" i="22"/>
  <c r="R55" i="22"/>
  <c r="R47" i="22"/>
  <c r="R39" i="22"/>
  <c r="Q50" i="22"/>
  <c r="DP25" i="22" s="1"/>
  <c r="DO18" i="22"/>
  <c r="R56" i="22"/>
  <c r="R48" i="22"/>
  <c r="R40" i="22"/>
  <c r="DL31" i="22"/>
  <c r="DL23" i="22"/>
  <c r="DO30" i="22"/>
  <c r="DO22" i="22"/>
  <c r="R54" i="22"/>
  <c r="S84" i="22" s="1"/>
  <c r="G27" i="29" s="1"/>
  <c r="R46" i="22"/>
  <c r="S76" i="22" s="1"/>
  <c r="G19" i="29" s="1"/>
  <c r="R38" i="22"/>
  <c r="S68" i="22" s="1"/>
  <c r="G11" i="29" s="1"/>
  <c r="R53" i="22"/>
  <c r="S83" i="22" s="1"/>
  <c r="G26" i="29" s="1"/>
  <c r="R45" i="22"/>
  <c r="S75" i="22" s="1"/>
  <c r="G18" i="29" s="1"/>
  <c r="R37" i="22"/>
  <c r="S67" i="22" s="1"/>
  <c r="G10" i="29" s="1"/>
  <c r="Q53" i="22"/>
  <c r="DP28" i="22" s="1"/>
  <c r="Q45" i="22"/>
  <c r="DP20" i="22" s="1"/>
  <c r="Q37" i="22"/>
  <c r="DP12" i="22" s="1"/>
  <c r="DL8" i="22"/>
  <c r="R52" i="22"/>
  <c r="S82" i="22" s="1"/>
  <c r="G25" i="29" s="1"/>
  <c r="R44" i="22"/>
  <c r="S74" i="22" s="1"/>
  <c r="G17" i="29" s="1"/>
  <c r="R36" i="22"/>
  <c r="S66" i="22" s="1"/>
  <c r="G9" i="29" s="1"/>
  <c r="Q52" i="22"/>
  <c r="DP27" i="22" s="1"/>
  <c r="Q44" i="22"/>
  <c r="DP19" i="22" s="1"/>
  <c r="Q36" i="22"/>
  <c r="DP11" i="22" s="1"/>
  <c r="DL24" i="22"/>
  <c r="DL16" i="22"/>
  <c r="R50" i="22"/>
  <c r="S80" i="22" s="1"/>
  <c r="G23" i="29" s="1"/>
  <c r="R42" i="22"/>
  <c r="S72" i="22" s="1"/>
  <c r="G15" i="29" s="1"/>
  <c r="R34" i="22"/>
  <c r="S64" i="22" s="1"/>
  <c r="G7" i="29" s="1"/>
  <c r="Q33" i="22"/>
  <c r="DP8" i="22" s="1"/>
  <c r="Q49" i="22"/>
  <c r="DP24" i="22" s="1"/>
  <c r="Q41" i="22"/>
  <c r="DP16" i="22" s="1"/>
  <c r="DO31" i="22"/>
  <c r="DO23" i="22"/>
  <c r="DO15" i="22"/>
  <c r="DL30" i="22"/>
  <c r="DL22" i="22"/>
  <c r="DL14" i="22"/>
  <c r="AB7" i="19"/>
  <c r="AB85" i="19" s="1"/>
  <c r="N8" i="20"/>
  <c r="G8" i="20"/>
  <c r="BI38" i="23"/>
  <c r="V59" i="19"/>
  <c r="V85" i="19"/>
  <c r="AD59" i="19"/>
  <c r="AD85" i="19"/>
  <c r="AC59" i="19"/>
  <c r="AC85" i="19"/>
  <c r="AA7" i="19"/>
  <c r="AA59" i="19" s="1"/>
  <c r="K8" i="20"/>
  <c r="Q8" i="20"/>
  <c r="AG7" i="19"/>
  <c r="AG59" i="19" s="1"/>
  <c r="Z7" i="19"/>
  <c r="Z59" i="19" s="1"/>
  <c r="F8" i="20"/>
  <c r="U7" i="19"/>
  <c r="U59" i="19" s="1"/>
  <c r="M8" i="20"/>
  <c r="W59" i="19"/>
  <c r="W85" i="19"/>
  <c r="AF59" i="19"/>
  <c r="AF85" i="19"/>
  <c r="X59" i="19"/>
  <c r="X85" i="19"/>
  <c r="AE7" i="19"/>
  <c r="P8" i="20"/>
  <c r="H8" i="20"/>
  <c r="AB59" i="19"/>
  <c r="AG85" i="19"/>
  <c r="Y7" i="19"/>
  <c r="W3" i="20"/>
  <c r="A9" i="20"/>
  <c r="AA7" i="5"/>
  <c r="S6" i="13"/>
  <c r="T12" i="13"/>
  <c r="T13" i="13"/>
  <c r="T14" i="13"/>
  <c r="T15" i="13"/>
  <c r="T16" i="13"/>
  <c r="T17" i="13"/>
  <c r="T18" i="13"/>
  <c r="T19" i="13"/>
  <c r="T20" i="13"/>
  <c r="T21" i="13"/>
  <c r="T22" i="13"/>
  <c r="T23" i="13"/>
  <c r="T24" i="13"/>
  <c r="T25" i="13"/>
  <c r="T26" i="13"/>
  <c r="T27" i="13"/>
  <c r="T28" i="13"/>
  <c r="T29" i="13"/>
  <c r="T30" i="13"/>
  <c r="T31" i="13"/>
  <c r="T32" i="13"/>
  <c r="T33" i="13"/>
  <c r="T34" i="13"/>
  <c r="T35" i="13"/>
  <c r="T7" i="13"/>
  <c r="A50" i="22" l="1"/>
  <c r="S81" i="22"/>
  <c r="G24" i="29" s="1"/>
  <c r="A47" i="22"/>
  <c r="S78" i="22"/>
  <c r="G21" i="29" s="1"/>
  <c r="DQ8" i="22"/>
  <c r="S63" i="22"/>
  <c r="G6" i="29" s="1"/>
  <c r="A55" i="22"/>
  <c r="S86" i="22"/>
  <c r="G29" i="29" s="1"/>
  <c r="DQ16" i="22"/>
  <c r="S71" i="22"/>
  <c r="G14" i="29" s="1"/>
  <c r="DQ15" i="22"/>
  <c r="S70" i="22"/>
  <c r="G13" i="29" s="1"/>
  <c r="A48" i="22"/>
  <c r="S79" i="22"/>
  <c r="G22" i="29" s="1"/>
  <c r="DQ18" i="22"/>
  <c r="S73" i="22"/>
  <c r="G16" i="29" s="1"/>
  <c r="A38" i="22"/>
  <c r="S69" i="22"/>
  <c r="G12" i="29" s="1"/>
  <c r="DQ10" i="22"/>
  <c r="S65" i="22"/>
  <c r="G8" i="29" s="1"/>
  <c r="DQ22" i="22"/>
  <c r="S77" i="22"/>
  <c r="G20" i="29" s="1"/>
  <c r="DQ30" i="22"/>
  <c r="S85" i="22"/>
  <c r="G28" i="29" s="1"/>
  <c r="O15" i="29"/>
  <c r="O23" i="29"/>
  <c r="O17" i="29"/>
  <c r="O18" i="29"/>
  <c r="O19" i="29"/>
  <c r="O28" i="29"/>
  <c r="O6" i="29"/>
  <c r="O16" i="29"/>
  <c r="O8" i="29"/>
  <c r="O25" i="29"/>
  <c r="O26" i="29"/>
  <c r="O27" i="29"/>
  <c r="O21" i="29"/>
  <c r="O7" i="29"/>
  <c r="O24" i="29"/>
  <c r="O13" i="29"/>
  <c r="O29" i="29"/>
  <c r="O12" i="29"/>
  <c r="O14" i="29"/>
  <c r="Z85" i="19"/>
  <c r="DQ24" i="22"/>
  <c r="A32" i="22"/>
  <c r="DQ23" i="22"/>
  <c r="A40" i="22"/>
  <c r="DQ14" i="22"/>
  <c r="A39" i="22"/>
  <c r="A46" i="22"/>
  <c r="DQ26" i="22"/>
  <c r="A54" i="22"/>
  <c r="DQ31" i="22"/>
  <c r="A34" i="22"/>
  <c r="DQ11" i="22"/>
  <c r="A35" i="22"/>
  <c r="DQ17" i="22"/>
  <c r="A41" i="22"/>
  <c r="A43" i="22"/>
  <c r="DQ19" i="22"/>
  <c r="DQ20" i="22"/>
  <c r="A44" i="22"/>
  <c r="DQ25" i="22"/>
  <c r="A49" i="22"/>
  <c r="DQ27" i="22"/>
  <c r="A51" i="22"/>
  <c r="DQ28" i="22"/>
  <c r="A52" i="22"/>
  <c r="DQ13" i="22"/>
  <c r="A37" i="22"/>
  <c r="DQ21" i="22"/>
  <c r="A45" i="22"/>
  <c r="DQ29" i="22"/>
  <c r="A53" i="22"/>
  <c r="DQ12" i="22"/>
  <c r="A36" i="22"/>
  <c r="DQ9" i="22"/>
  <c r="A33" i="22"/>
  <c r="AA85" i="19"/>
  <c r="U85" i="19"/>
  <c r="Y59" i="19"/>
  <c r="Y85" i="19"/>
  <c r="AE59" i="19"/>
  <c r="AE85" i="19"/>
  <c r="AN14" i="16"/>
  <c r="AN15" i="16"/>
  <c r="AN16" i="16"/>
  <c r="AN17" i="16"/>
  <c r="AN18" i="16"/>
  <c r="AN19" i="16"/>
  <c r="AN20" i="16"/>
  <c r="AN21" i="16"/>
  <c r="AN22" i="16"/>
  <c r="AN23" i="16"/>
  <c r="AN24" i="16"/>
  <c r="AN25" i="16"/>
  <c r="AN26" i="16"/>
  <c r="AN27" i="16"/>
  <c r="AN28" i="16"/>
  <c r="AN29" i="16"/>
  <c r="AN30" i="16"/>
  <c r="AN31" i="16"/>
  <c r="AN32" i="16"/>
  <c r="AN33" i="16"/>
  <c r="AN34" i="16"/>
  <c r="AN35" i="16"/>
  <c r="AN36" i="16"/>
  <c r="AN13" i="16"/>
  <c r="AK14" i="16"/>
  <c r="AK15" i="16"/>
  <c r="AK16" i="16"/>
  <c r="AK17" i="16"/>
  <c r="AK18" i="16"/>
  <c r="AK19" i="16"/>
  <c r="AK20" i="16"/>
  <c r="AK21" i="16"/>
  <c r="AK22" i="16"/>
  <c r="AK23" i="16"/>
  <c r="AK24" i="16"/>
  <c r="AK25" i="16"/>
  <c r="AK26" i="16"/>
  <c r="AK27" i="16"/>
  <c r="AK28" i="16"/>
  <c r="AK29" i="16"/>
  <c r="AK30" i="16"/>
  <c r="AK31" i="16"/>
  <c r="AK32" i="16"/>
  <c r="AK33" i="16"/>
  <c r="AK34" i="16"/>
  <c r="AK35" i="16"/>
  <c r="AK36" i="16"/>
  <c r="AK13" i="16"/>
  <c r="BK9" i="18"/>
  <c r="BK10" i="18"/>
  <c r="BK11" i="18"/>
  <c r="BK12" i="18"/>
  <c r="BK13" i="18"/>
  <c r="BK14" i="18"/>
  <c r="BK15" i="18"/>
  <c r="BK16" i="18"/>
  <c r="BK17" i="18"/>
  <c r="BK18" i="18"/>
  <c r="BK19" i="18"/>
  <c r="BK20" i="18"/>
  <c r="BK21" i="18"/>
  <c r="BK22" i="18"/>
  <c r="BK23" i="18"/>
  <c r="BK24" i="18"/>
  <c r="BK25" i="18"/>
  <c r="BK26" i="18"/>
  <c r="BK27" i="18"/>
  <c r="BK28" i="18"/>
  <c r="BK29" i="18"/>
  <c r="BK30" i="18"/>
  <c r="BK31" i="18"/>
  <c r="BK8" i="18"/>
  <c r="BI8" i="18"/>
  <c r="BJ8" i="18"/>
  <c r="BI9" i="18"/>
  <c r="BJ9" i="18"/>
  <c r="BI10" i="18"/>
  <c r="BJ10" i="18"/>
  <c r="BI11" i="18"/>
  <c r="BJ11" i="18"/>
  <c r="BI12" i="18"/>
  <c r="BJ12" i="18"/>
  <c r="BI13" i="18"/>
  <c r="BJ13" i="18"/>
  <c r="BI14" i="18"/>
  <c r="BJ14" i="18"/>
  <c r="BI15" i="18"/>
  <c r="BJ15" i="18"/>
  <c r="BI16" i="18"/>
  <c r="BJ16" i="18"/>
  <c r="BI17" i="18"/>
  <c r="BJ17" i="18"/>
  <c r="BI18" i="18"/>
  <c r="BJ18" i="18"/>
  <c r="BI19" i="18"/>
  <c r="BJ19" i="18"/>
  <c r="BI20" i="18"/>
  <c r="BJ20" i="18"/>
  <c r="BI21" i="18"/>
  <c r="BJ21" i="18"/>
  <c r="BI22" i="18"/>
  <c r="BJ22" i="18"/>
  <c r="BI23" i="18"/>
  <c r="BJ23" i="18"/>
  <c r="BI24" i="18"/>
  <c r="BJ24" i="18"/>
  <c r="BI25" i="18"/>
  <c r="BJ25" i="18"/>
  <c r="BI26" i="18"/>
  <c r="BJ26" i="18"/>
  <c r="BI27" i="18"/>
  <c r="BJ27" i="18"/>
  <c r="BI28" i="18"/>
  <c r="BJ28" i="18"/>
  <c r="BI29" i="18"/>
  <c r="BJ29" i="18"/>
  <c r="BI30" i="18"/>
  <c r="BJ30" i="18"/>
  <c r="BI31" i="18"/>
  <c r="BJ31" i="18"/>
  <c r="BG8" i="18"/>
  <c r="BH8" i="18"/>
  <c r="BG9" i="18"/>
  <c r="BH9" i="18"/>
  <c r="BG10" i="18"/>
  <c r="BH10" i="18"/>
  <c r="BG11" i="18"/>
  <c r="BH11" i="18"/>
  <c r="BG12" i="18"/>
  <c r="BH12" i="18"/>
  <c r="BG13" i="18"/>
  <c r="BH13" i="18"/>
  <c r="BG14" i="18"/>
  <c r="BH14" i="18"/>
  <c r="BG15" i="18"/>
  <c r="BH15" i="18"/>
  <c r="BG16" i="18"/>
  <c r="BH16" i="18"/>
  <c r="BG17" i="18"/>
  <c r="BH17" i="18"/>
  <c r="BG18" i="18"/>
  <c r="BH18" i="18"/>
  <c r="BG19" i="18"/>
  <c r="BH19" i="18"/>
  <c r="BG20" i="18"/>
  <c r="BH20" i="18"/>
  <c r="BG21" i="18"/>
  <c r="BH21" i="18"/>
  <c r="BG22" i="18"/>
  <c r="BH22" i="18"/>
  <c r="BG23" i="18"/>
  <c r="BH23" i="18"/>
  <c r="BG24" i="18"/>
  <c r="BH24" i="18"/>
  <c r="BG25" i="18"/>
  <c r="BH25" i="18"/>
  <c r="BG26" i="18"/>
  <c r="BH26" i="18"/>
  <c r="BG27" i="18"/>
  <c r="BH27" i="18"/>
  <c r="BG28" i="18"/>
  <c r="BH28" i="18"/>
  <c r="BG29" i="18"/>
  <c r="BH29" i="18"/>
  <c r="BG30" i="18"/>
  <c r="BH30" i="18"/>
  <c r="BG31" i="18"/>
  <c r="BH31" i="18"/>
  <c r="BD8" i="18"/>
  <c r="BE8" i="18"/>
  <c r="BF8" i="18"/>
  <c r="BD9" i="18"/>
  <c r="BE9" i="18"/>
  <c r="BF9" i="18"/>
  <c r="BD10" i="18"/>
  <c r="BE10" i="18"/>
  <c r="BF10" i="18"/>
  <c r="BD11" i="18"/>
  <c r="BE11" i="18"/>
  <c r="BF11" i="18"/>
  <c r="BD12" i="18"/>
  <c r="BE12" i="18"/>
  <c r="BF12" i="18"/>
  <c r="BD13" i="18"/>
  <c r="BE13" i="18"/>
  <c r="BF13" i="18"/>
  <c r="BD14" i="18"/>
  <c r="BE14" i="18"/>
  <c r="BF14" i="18"/>
  <c r="BD15" i="18"/>
  <c r="BE15" i="18"/>
  <c r="BF15" i="18"/>
  <c r="BD16" i="18"/>
  <c r="BE16" i="18"/>
  <c r="BF16" i="18"/>
  <c r="BD17" i="18"/>
  <c r="BE17" i="18"/>
  <c r="BF17" i="18"/>
  <c r="BD18" i="18"/>
  <c r="BE18" i="18"/>
  <c r="BF18" i="18"/>
  <c r="BD19" i="18"/>
  <c r="BE19" i="18"/>
  <c r="BF19" i="18"/>
  <c r="BD20" i="18"/>
  <c r="BE20" i="18"/>
  <c r="BF20" i="18"/>
  <c r="BD21" i="18"/>
  <c r="BE21" i="18"/>
  <c r="BF21" i="18"/>
  <c r="BD22" i="18"/>
  <c r="BE22" i="18"/>
  <c r="BF22" i="18"/>
  <c r="BD23" i="18"/>
  <c r="BE23" i="18"/>
  <c r="BF23" i="18"/>
  <c r="BD24" i="18"/>
  <c r="BE24" i="18"/>
  <c r="BF24" i="18"/>
  <c r="BD25" i="18"/>
  <c r="BE25" i="18"/>
  <c r="BF25" i="18"/>
  <c r="BD26" i="18"/>
  <c r="BE26" i="18"/>
  <c r="BF26" i="18"/>
  <c r="BD27" i="18"/>
  <c r="BE27" i="18"/>
  <c r="BF27" i="18"/>
  <c r="BD28" i="18"/>
  <c r="BE28" i="18"/>
  <c r="BF28" i="18"/>
  <c r="BD29" i="18"/>
  <c r="BE29" i="18"/>
  <c r="BF29" i="18"/>
  <c r="BD30" i="18"/>
  <c r="BE30" i="18"/>
  <c r="BF30" i="18"/>
  <c r="BD31" i="18"/>
  <c r="BE31" i="18"/>
  <c r="BF31" i="18"/>
  <c r="AI8" i="18"/>
  <c r="AJ8" i="18"/>
  <c r="AK8" i="18"/>
  <c r="AL8" i="18"/>
  <c r="AM8" i="18"/>
  <c r="AN8" i="18"/>
  <c r="AO8" i="18"/>
  <c r="AP8" i="18"/>
  <c r="AQ8" i="18"/>
  <c r="AR8" i="18"/>
  <c r="AS8" i="18"/>
  <c r="AT8" i="18"/>
  <c r="AU8" i="18"/>
  <c r="AV8" i="18"/>
  <c r="AW8" i="18"/>
  <c r="AX8" i="18"/>
  <c r="AY8" i="18"/>
  <c r="AZ8" i="18"/>
  <c r="BA8" i="18"/>
  <c r="BB8" i="18"/>
  <c r="BC8" i="18"/>
  <c r="AI9" i="18"/>
  <c r="AJ9" i="18"/>
  <c r="AK9" i="18"/>
  <c r="AL9" i="18"/>
  <c r="AM9" i="18"/>
  <c r="AN9" i="18"/>
  <c r="AO9" i="18"/>
  <c r="AP9" i="18"/>
  <c r="AQ9" i="18"/>
  <c r="AR9" i="18"/>
  <c r="AS9" i="18"/>
  <c r="AT9" i="18"/>
  <c r="AU9" i="18"/>
  <c r="AV9" i="18"/>
  <c r="AW9" i="18"/>
  <c r="AX9" i="18"/>
  <c r="AY9" i="18"/>
  <c r="AZ9" i="18"/>
  <c r="BA9" i="18"/>
  <c r="BB9" i="18"/>
  <c r="BC9" i="18"/>
  <c r="AI10" i="18"/>
  <c r="AJ10" i="18"/>
  <c r="AK10" i="18"/>
  <c r="AL10" i="18"/>
  <c r="AM10" i="18"/>
  <c r="AN10" i="18"/>
  <c r="AO10" i="18"/>
  <c r="AP10" i="18"/>
  <c r="AQ10" i="18"/>
  <c r="AR10" i="18"/>
  <c r="AS10" i="18"/>
  <c r="AT10" i="18"/>
  <c r="AU10" i="18"/>
  <c r="AV10" i="18"/>
  <c r="AW10" i="18"/>
  <c r="AX10" i="18"/>
  <c r="AY10" i="18"/>
  <c r="AZ10" i="18"/>
  <c r="BA10" i="18"/>
  <c r="BB10" i="18"/>
  <c r="BC10" i="18"/>
  <c r="AI11" i="18"/>
  <c r="AJ11" i="18"/>
  <c r="AK11" i="18"/>
  <c r="AL11" i="18"/>
  <c r="AM11" i="18"/>
  <c r="AN11" i="18"/>
  <c r="AO11" i="18"/>
  <c r="AP11" i="18"/>
  <c r="AQ11" i="18"/>
  <c r="AR11" i="18"/>
  <c r="AS11" i="18"/>
  <c r="AT11" i="18"/>
  <c r="AU11" i="18"/>
  <c r="AV11" i="18"/>
  <c r="AW11" i="18"/>
  <c r="AX11" i="18"/>
  <c r="AY11" i="18"/>
  <c r="AZ11" i="18"/>
  <c r="BA11" i="18"/>
  <c r="BB11" i="18"/>
  <c r="BC11" i="18"/>
  <c r="AI12" i="18"/>
  <c r="AJ12" i="18"/>
  <c r="AK12" i="18"/>
  <c r="AL12" i="18"/>
  <c r="AM12" i="18"/>
  <c r="AN12" i="18"/>
  <c r="AO12" i="18"/>
  <c r="AP12" i="18"/>
  <c r="AQ12" i="18"/>
  <c r="AR12" i="18"/>
  <c r="AS12" i="18"/>
  <c r="AT12" i="18"/>
  <c r="AU12" i="18"/>
  <c r="AV12" i="18"/>
  <c r="AW12" i="18"/>
  <c r="AX12" i="18"/>
  <c r="AY12" i="18"/>
  <c r="AZ12" i="18"/>
  <c r="BA12" i="18"/>
  <c r="BB12" i="18"/>
  <c r="BC12" i="18"/>
  <c r="AI13" i="18"/>
  <c r="AJ13" i="18"/>
  <c r="AK13" i="18"/>
  <c r="AL13" i="18"/>
  <c r="AM13" i="18"/>
  <c r="AN13" i="18"/>
  <c r="AO13" i="18"/>
  <c r="AP13" i="18"/>
  <c r="AQ13" i="18"/>
  <c r="AR13" i="18"/>
  <c r="AS13" i="18"/>
  <c r="AT13" i="18"/>
  <c r="AU13" i="18"/>
  <c r="AV13" i="18"/>
  <c r="AW13" i="18"/>
  <c r="AX13" i="18"/>
  <c r="AY13" i="18"/>
  <c r="AZ13" i="18"/>
  <c r="BA13" i="18"/>
  <c r="BB13" i="18"/>
  <c r="BC13" i="18"/>
  <c r="AI14" i="18"/>
  <c r="AJ14" i="18"/>
  <c r="AK14" i="18"/>
  <c r="AL14" i="18"/>
  <c r="AM14" i="18"/>
  <c r="AN14" i="18"/>
  <c r="AO14" i="18"/>
  <c r="AP14" i="18"/>
  <c r="AQ14" i="18"/>
  <c r="AR14" i="18"/>
  <c r="AS14" i="18"/>
  <c r="AT14" i="18"/>
  <c r="AU14" i="18"/>
  <c r="AV14" i="18"/>
  <c r="AW14" i="18"/>
  <c r="AX14" i="18"/>
  <c r="AY14" i="18"/>
  <c r="AZ14" i="18"/>
  <c r="BA14" i="18"/>
  <c r="BB14" i="18"/>
  <c r="BC14" i="18"/>
  <c r="AI15" i="18"/>
  <c r="AJ15" i="18"/>
  <c r="AK15" i="18"/>
  <c r="AL15" i="18"/>
  <c r="AM15" i="18"/>
  <c r="AN15" i="18"/>
  <c r="AO15" i="18"/>
  <c r="AP15" i="18"/>
  <c r="AQ15" i="18"/>
  <c r="AR15" i="18"/>
  <c r="AS15" i="18"/>
  <c r="AT15" i="18"/>
  <c r="AU15" i="18"/>
  <c r="AV15" i="18"/>
  <c r="AW15" i="18"/>
  <c r="AX15" i="18"/>
  <c r="AY15" i="18"/>
  <c r="AZ15" i="18"/>
  <c r="BA15" i="18"/>
  <c r="BB15" i="18"/>
  <c r="BC15" i="18"/>
  <c r="AI16" i="18"/>
  <c r="AJ16" i="18"/>
  <c r="AK16" i="18"/>
  <c r="AL16" i="18"/>
  <c r="AM16" i="18"/>
  <c r="AN16" i="18"/>
  <c r="AO16" i="18"/>
  <c r="AP16" i="18"/>
  <c r="AQ16" i="18"/>
  <c r="AR16" i="18"/>
  <c r="AS16" i="18"/>
  <c r="AT16" i="18"/>
  <c r="AU16" i="18"/>
  <c r="AV16" i="18"/>
  <c r="AW16" i="18"/>
  <c r="AX16" i="18"/>
  <c r="AY16" i="18"/>
  <c r="AZ16" i="18"/>
  <c r="BA16" i="18"/>
  <c r="BB16" i="18"/>
  <c r="BC16" i="18"/>
  <c r="AI17" i="18"/>
  <c r="AJ17" i="18"/>
  <c r="AK17" i="18"/>
  <c r="AL17" i="18"/>
  <c r="AM17" i="18"/>
  <c r="AN17" i="18"/>
  <c r="AO17" i="18"/>
  <c r="AP17" i="18"/>
  <c r="AQ17" i="18"/>
  <c r="AR17" i="18"/>
  <c r="AS17" i="18"/>
  <c r="AT17" i="18"/>
  <c r="AU17" i="18"/>
  <c r="AV17" i="18"/>
  <c r="AW17" i="18"/>
  <c r="AX17" i="18"/>
  <c r="AY17" i="18"/>
  <c r="AZ17" i="18"/>
  <c r="BA17" i="18"/>
  <c r="BB17" i="18"/>
  <c r="BC17" i="18"/>
  <c r="AI18" i="18"/>
  <c r="AJ18" i="18"/>
  <c r="AK18" i="18"/>
  <c r="AL18" i="18"/>
  <c r="AM18" i="18"/>
  <c r="AN18" i="18"/>
  <c r="AO18" i="18"/>
  <c r="AP18" i="18"/>
  <c r="AQ18" i="18"/>
  <c r="AR18" i="18"/>
  <c r="AS18" i="18"/>
  <c r="AT18" i="18"/>
  <c r="AU18" i="18"/>
  <c r="AV18" i="18"/>
  <c r="AW18" i="18"/>
  <c r="AX18" i="18"/>
  <c r="AY18" i="18"/>
  <c r="AZ18" i="18"/>
  <c r="BA18" i="18"/>
  <c r="BB18" i="18"/>
  <c r="BC18" i="18"/>
  <c r="AI19" i="18"/>
  <c r="AJ19" i="18"/>
  <c r="AK19" i="18"/>
  <c r="AL19" i="18"/>
  <c r="AM19" i="18"/>
  <c r="AN19" i="18"/>
  <c r="AO19" i="18"/>
  <c r="AP19" i="18"/>
  <c r="AQ19" i="18"/>
  <c r="AR19" i="18"/>
  <c r="AS19" i="18"/>
  <c r="AT19" i="18"/>
  <c r="AU19" i="18"/>
  <c r="AV19" i="18"/>
  <c r="AW19" i="18"/>
  <c r="AX19" i="18"/>
  <c r="AY19" i="18"/>
  <c r="AZ19" i="18"/>
  <c r="BA19" i="18"/>
  <c r="BB19" i="18"/>
  <c r="BC19" i="18"/>
  <c r="AI20" i="18"/>
  <c r="AJ20" i="18"/>
  <c r="AK20" i="18"/>
  <c r="AL20" i="18"/>
  <c r="AM20" i="18"/>
  <c r="AN20" i="18"/>
  <c r="AO20" i="18"/>
  <c r="AP20" i="18"/>
  <c r="AQ20" i="18"/>
  <c r="AR20" i="18"/>
  <c r="AS20" i="18"/>
  <c r="AT20" i="18"/>
  <c r="AU20" i="18"/>
  <c r="AV20" i="18"/>
  <c r="AW20" i="18"/>
  <c r="AX20" i="18"/>
  <c r="AY20" i="18"/>
  <c r="AZ20" i="18"/>
  <c r="BA20" i="18"/>
  <c r="BB20" i="18"/>
  <c r="BC20" i="18"/>
  <c r="AI21" i="18"/>
  <c r="AJ21" i="18"/>
  <c r="AK21" i="18"/>
  <c r="AL21" i="18"/>
  <c r="AM21" i="18"/>
  <c r="AN21" i="18"/>
  <c r="AO21" i="18"/>
  <c r="AP21" i="18"/>
  <c r="AQ21" i="18"/>
  <c r="AR21" i="18"/>
  <c r="AS21" i="18"/>
  <c r="AT21" i="18"/>
  <c r="AU21" i="18"/>
  <c r="AV21" i="18"/>
  <c r="AW21" i="18"/>
  <c r="AX21" i="18"/>
  <c r="AY21" i="18"/>
  <c r="AZ21" i="18"/>
  <c r="BA21" i="18"/>
  <c r="BB21" i="18"/>
  <c r="BC21" i="18"/>
  <c r="AI22" i="18"/>
  <c r="AJ22" i="18"/>
  <c r="AK22" i="18"/>
  <c r="AL22" i="18"/>
  <c r="AM22" i="18"/>
  <c r="AN22" i="18"/>
  <c r="AO22" i="18"/>
  <c r="AP22" i="18"/>
  <c r="AQ22" i="18"/>
  <c r="AR22" i="18"/>
  <c r="AS22" i="18"/>
  <c r="AT22" i="18"/>
  <c r="AU22" i="18"/>
  <c r="AV22" i="18"/>
  <c r="AW22" i="18"/>
  <c r="AX22" i="18"/>
  <c r="AY22" i="18"/>
  <c r="AZ22" i="18"/>
  <c r="BA22" i="18"/>
  <c r="BB22" i="18"/>
  <c r="BC22" i="18"/>
  <c r="AI23" i="18"/>
  <c r="AJ23" i="18"/>
  <c r="AK23" i="18"/>
  <c r="AL23" i="18"/>
  <c r="AM23" i="18"/>
  <c r="AN23" i="18"/>
  <c r="AO23" i="18"/>
  <c r="AP23" i="18"/>
  <c r="AQ23" i="18"/>
  <c r="AR23" i="18"/>
  <c r="AS23" i="18"/>
  <c r="AT23" i="18"/>
  <c r="AU23" i="18"/>
  <c r="AV23" i="18"/>
  <c r="AW23" i="18"/>
  <c r="AX23" i="18"/>
  <c r="AY23" i="18"/>
  <c r="AZ23" i="18"/>
  <c r="BA23" i="18"/>
  <c r="BB23" i="18"/>
  <c r="BC23" i="18"/>
  <c r="AI24" i="18"/>
  <c r="AJ24" i="18"/>
  <c r="AK24" i="18"/>
  <c r="AL24" i="18"/>
  <c r="AM24" i="18"/>
  <c r="AN24" i="18"/>
  <c r="AO24" i="18"/>
  <c r="AP24" i="18"/>
  <c r="AQ24" i="18"/>
  <c r="AR24" i="18"/>
  <c r="AS24" i="18"/>
  <c r="AT24" i="18"/>
  <c r="AU24" i="18"/>
  <c r="AV24" i="18"/>
  <c r="AW24" i="18"/>
  <c r="AX24" i="18"/>
  <c r="AY24" i="18"/>
  <c r="AZ24" i="18"/>
  <c r="BA24" i="18"/>
  <c r="BB24" i="18"/>
  <c r="BC24" i="18"/>
  <c r="AI25" i="18"/>
  <c r="AJ25" i="18"/>
  <c r="AK25" i="18"/>
  <c r="AL25" i="18"/>
  <c r="AM25" i="18"/>
  <c r="AN25" i="18"/>
  <c r="AO25" i="18"/>
  <c r="AP25" i="18"/>
  <c r="AQ25" i="18"/>
  <c r="AR25" i="18"/>
  <c r="AS25" i="18"/>
  <c r="AT25" i="18"/>
  <c r="AU25" i="18"/>
  <c r="AV25" i="18"/>
  <c r="AW25" i="18"/>
  <c r="AX25" i="18"/>
  <c r="AY25" i="18"/>
  <c r="AZ25" i="18"/>
  <c r="BA25" i="18"/>
  <c r="BB25" i="18"/>
  <c r="BC25" i="18"/>
  <c r="AI26" i="18"/>
  <c r="AJ26" i="18"/>
  <c r="AK26" i="18"/>
  <c r="AL26" i="18"/>
  <c r="AM26" i="18"/>
  <c r="AN26" i="18"/>
  <c r="AO26" i="18"/>
  <c r="AP26" i="18"/>
  <c r="AQ26" i="18"/>
  <c r="AR26" i="18"/>
  <c r="AS26" i="18"/>
  <c r="AT26" i="18"/>
  <c r="AU26" i="18"/>
  <c r="AV26" i="18"/>
  <c r="AW26" i="18"/>
  <c r="AX26" i="18"/>
  <c r="AY26" i="18"/>
  <c r="AZ26" i="18"/>
  <c r="BA26" i="18"/>
  <c r="BB26" i="18"/>
  <c r="BC26" i="18"/>
  <c r="AI27" i="18"/>
  <c r="AJ27" i="18"/>
  <c r="AK27" i="18"/>
  <c r="AL27" i="18"/>
  <c r="AM27" i="18"/>
  <c r="AN27" i="18"/>
  <c r="AO27" i="18"/>
  <c r="AP27" i="18"/>
  <c r="AQ27" i="18"/>
  <c r="AR27" i="18"/>
  <c r="AS27" i="18"/>
  <c r="AT27" i="18"/>
  <c r="AU27" i="18"/>
  <c r="AV27" i="18"/>
  <c r="AW27" i="18"/>
  <c r="AX27" i="18"/>
  <c r="AY27" i="18"/>
  <c r="AZ27" i="18"/>
  <c r="BA27" i="18"/>
  <c r="BB27" i="18"/>
  <c r="BC27" i="18"/>
  <c r="AI28" i="18"/>
  <c r="AJ28" i="18"/>
  <c r="AK28" i="18"/>
  <c r="AL28" i="18"/>
  <c r="AM28" i="18"/>
  <c r="AN28" i="18"/>
  <c r="AO28" i="18"/>
  <c r="AP28" i="18"/>
  <c r="AQ28" i="18"/>
  <c r="AR28" i="18"/>
  <c r="AS28" i="18"/>
  <c r="AT28" i="18"/>
  <c r="AU28" i="18"/>
  <c r="AV28" i="18"/>
  <c r="AW28" i="18"/>
  <c r="AX28" i="18"/>
  <c r="AY28" i="18"/>
  <c r="AZ28" i="18"/>
  <c r="BA28" i="18"/>
  <c r="BB28" i="18"/>
  <c r="BC28" i="18"/>
  <c r="AI29" i="18"/>
  <c r="AJ29" i="18"/>
  <c r="AK29" i="18"/>
  <c r="AL29" i="18"/>
  <c r="AM29" i="18"/>
  <c r="AN29" i="18"/>
  <c r="AO29" i="18"/>
  <c r="AP29" i="18"/>
  <c r="AQ29" i="18"/>
  <c r="AR29" i="18"/>
  <c r="AS29" i="18"/>
  <c r="AT29" i="18"/>
  <c r="AU29" i="18"/>
  <c r="AV29" i="18"/>
  <c r="AW29" i="18"/>
  <c r="AX29" i="18"/>
  <c r="AY29" i="18"/>
  <c r="AZ29" i="18"/>
  <c r="BA29" i="18"/>
  <c r="BB29" i="18"/>
  <c r="BC29" i="18"/>
  <c r="AI30" i="18"/>
  <c r="AJ30" i="18"/>
  <c r="AK30" i="18"/>
  <c r="AL30" i="18"/>
  <c r="AM30" i="18"/>
  <c r="AN30" i="18"/>
  <c r="AO30" i="18"/>
  <c r="AP30" i="18"/>
  <c r="AQ30" i="18"/>
  <c r="AR30" i="18"/>
  <c r="AS30" i="18"/>
  <c r="AT30" i="18"/>
  <c r="AU30" i="18"/>
  <c r="AV30" i="18"/>
  <c r="AW30" i="18"/>
  <c r="AX30" i="18"/>
  <c r="AY30" i="18"/>
  <c r="AZ30" i="18"/>
  <c r="BA30" i="18"/>
  <c r="BB30" i="18"/>
  <c r="BC30" i="18"/>
  <c r="AI31" i="18"/>
  <c r="AJ31" i="18"/>
  <c r="AK31" i="18"/>
  <c r="AL31" i="18"/>
  <c r="AM31" i="18"/>
  <c r="AN31" i="18"/>
  <c r="AO31" i="18"/>
  <c r="AP31" i="18"/>
  <c r="AQ31" i="18"/>
  <c r="AR31" i="18"/>
  <c r="AS31" i="18"/>
  <c r="AT31" i="18"/>
  <c r="AU31" i="18"/>
  <c r="AV31" i="18"/>
  <c r="AW31" i="18"/>
  <c r="AX31" i="18"/>
  <c r="AY31" i="18"/>
  <c r="AZ31" i="18"/>
  <c r="BA31" i="18"/>
  <c r="BB31" i="18"/>
  <c r="BC31" i="18"/>
  <c r="AH9" i="18"/>
  <c r="AH10" i="18"/>
  <c r="AH11" i="18"/>
  <c r="AH12" i="18"/>
  <c r="AH13" i="18"/>
  <c r="AH14" i="18"/>
  <c r="AH15" i="18"/>
  <c r="AH16" i="18"/>
  <c r="AH17" i="18"/>
  <c r="AH18" i="18"/>
  <c r="AH19" i="18"/>
  <c r="AH20" i="18"/>
  <c r="AH21" i="18"/>
  <c r="AH22" i="18"/>
  <c r="AH23" i="18"/>
  <c r="AH24" i="18"/>
  <c r="AH25" i="18"/>
  <c r="AH26" i="18"/>
  <c r="AH27" i="18"/>
  <c r="AH28" i="18"/>
  <c r="AH29" i="18"/>
  <c r="AH30" i="18"/>
  <c r="AH31" i="18"/>
  <c r="AJ14" i="16"/>
  <c r="AJ15" i="16"/>
  <c r="AJ16" i="16"/>
  <c r="AJ17" i="16"/>
  <c r="AJ18" i="16"/>
  <c r="AJ19" i="16"/>
  <c r="AJ20" i="16"/>
  <c r="AJ21" i="16"/>
  <c r="AJ22" i="16"/>
  <c r="AJ23" i="16"/>
  <c r="AJ24" i="16"/>
  <c r="AJ25" i="16"/>
  <c r="AJ26" i="16"/>
  <c r="AJ27" i="16"/>
  <c r="AJ28" i="16"/>
  <c r="AJ29" i="16"/>
  <c r="AJ30" i="16"/>
  <c r="AJ31" i="16"/>
  <c r="AJ32" i="16"/>
  <c r="AJ33" i="16"/>
  <c r="AJ34" i="16"/>
  <c r="AJ35" i="16"/>
  <c r="AJ36" i="16"/>
  <c r="AJ13" i="16"/>
  <c r="H13" i="16"/>
  <c r="D5" i="22" s="1"/>
  <c r="DX7" i="22" s="1"/>
  <c r="I13" i="16"/>
  <c r="E5" i="22" s="1"/>
  <c r="DY7" i="22" s="1"/>
  <c r="J13" i="16"/>
  <c r="F5" i="22" s="1"/>
  <c r="DZ7" i="22" s="1"/>
  <c r="K13" i="16"/>
  <c r="G5" i="22" s="1"/>
  <c r="EA7" i="22" s="1"/>
  <c r="L13" i="16"/>
  <c r="H5" i="22" s="1"/>
  <c r="EB7" i="22" s="1"/>
  <c r="M13" i="16"/>
  <c r="I5" i="22" s="1"/>
  <c r="EC7" i="22" s="1"/>
  <c r="N13" i="16"/>
  <c r="J5" i="22" s="1"/>
  <c r="ED7" i="22" s="1"/>
  <c r="O13" i="16"/>
  <c r="K5" i="22" s="1"/>
  <c r="EE7" i="22" s="1"/>
  <c r="P13" i="16"/>
  <c r="L5" i="22" s="1"/>
  <c r="EF7" i="22" s="1"/>
  <c r="Q13" i="16"/>
  <c r="M5" i="22" s="1"/>
  <c r="EG7" i="22" s="1"/>
  <c r="R13" i="16"/>
  <c r="N5" i="22" s="1"/>
  <c r="EH7" i="22" s="1"/>
  <c r="S13" i="16"/>
  <c r="O5" i="22" s="1"/>
  <c r="EI7" i="22" s="1"/>
  <c r="T13" i="16"/>
  <c r="C5" i="23" s="1"/>
  <c r="U13" i="16"/>
  <c r="D5" i="23" s="1"/>
  <c r="V13" i="16"/>
  <c r="P5" i="22" s="1"/>
  <c r="EJ7" i="22" s="1"/>
  <c r="W13" i="16"/>
  <c r="E5" i="23" s="1"/>
  <c r="X13" i="16"/>
  <c r="F5" i="23" s="1"/>
  <c r="Y13" i="16"/>
  <c r="Q5" i="22" s="1"/>
  <c r="EK7" i="22" s="1"/>
  <c r="Z13" i="16"/>
  <c r="R5" i="22" s="1"/>
  <c r="EL7" i="22" s="1"/>
  <c r="AA13" i="16"/>
  <c r="S5" i="22" s="1"/>
  <c r="EM7" i="22" s="1"/>
  <c r="AB13" i="16"/>
  <c r="T5" i="22" s="1"/>
  <c r="EN7" i="22" s="1"/>
  <c r="AC13" i="16"/>
  <c r="U5" i="22" s="1"/>
  <c r="EO7" i="22" s="1"/>
  <c r="AD13" i="16"/>
  <c r="G5" i="23" s="1"/>
  <c r="AE13" i="16"/>
  <c r="V5" i="22" s="1"/>
  <c r="EP7" i="22" s="1"/>
  <c r="AF13" i="16"/>
  <c r="W5" i="22" s="1"/>
  <c r="EQ7" i="22" s="1"/>
  <c r="AG13" i="16"/>
  <c r="X5" i="22" s="1"/>
  <c r="ER7" i="22" s="1"/>
  <c r="AH13" i="16"/>
  <c r="Y5" i="22" s="1"/>
  <c r="ES7" i="22" s="1"/>
  <c r="AI13" i="16"/>
  <c r="Z5" i="22" s="1"/>
  <c r="ET7" i="22" s="1"/>
  <c r="H14" i="16"/>
  <c r="D6" i="22" s="1"/>
  <c r="DX8" i="22" s="1"/>
  <c r="I14" i="16"/>
  <c r="E6" i="22" s="1"/>
  <c r="DY8" i="22" s="1"/>
  <c r="J14" i="16"/>
  <c r="F6" i="22" s="1"/>
  <c r="DZ8" i="22" s="1"/>
  <c r="K14" i="16"/>
  <c r="G6" i="22" s="1"/>
  <c r="EA8" i="22" s="1"/>
  <c r="L14" i="16"/>
  <c r="H6" i="22" s="1"/>
  <c r="EB8" i="22" s="1"/>
  <c r="M14" i="16"/>
  <c r="I6" i="22" s="1"/>
  <c r="EC8" i="22" s="1"/>
  <c r="N14" i="16"/>
  <c r="J6" i="22" s="1"/>
  <c r="ED8" i="22" s="1"/>
  <c r="O14" i="16"/>
  <c r="K6" i="22" s="1"/>
  <c r="EE8" i="22" s="1"/>
  <c r="P14" i="16"/>
  <c r="L6" i="22" s="1"/>
  <c r="EF8" i="22" s="1"/>
  <c r="Q14" i="16"/>
  <c r="M6" i="22" s="1"/>
  <c r="EG8" i="22" s="1"/>
  <c r="R14" i="16"/>
  <c r="N6" i="22" s="1"/>
  <c r="EH8" i="22" s="1"/>
  <c r="S14" i="16"/>
  <c r="O6" i="22" s="1"/>
  <c r="EI8" i="22" s="1"/>
  <c r="T14" i="16"/>
  <c r="C6" i="23" s="1"/>
  <c r="U14" i="16"/>
  <c r="D6" i="23" s="1"/>
  <c r="V14" i="16"/>
  <c r="P6" i="22" s="1"/>
  <c r="EJ8" i="22" s="1"/>
  <c r="W14" i="16"/>
  <c r="E6" i="23" s="1"/>
  <c r="X14" i="16"/>
  <c r="F6" i="23" s="1"/>
  <c r="Y14" i="16"/>
  <c r="Q6" i="22" s="1"/>
  <c r="EK8" i="22" s="1"/>
  <c r="Z14" i="16"/>
  <c r="R6" i="22" s="1"/>
  <c r="EL8" i="22" s="1"/>
  <c r="AA14" i="16"/>
  <c r="S6" i="22" s="1"/>
  <c r="EM8" i="22" s="1"/>
  <c r="AB14" i="16"/>
  <c r="T6" i="22" s="1"/>
  <c r="EN8" i="22" s="1"/>
  <c r="AC14" i="16"/>
  <c r="U6" i="22" s="1"/>
  <c r="EO8" i="22" s="1"/>
  <c r="AD14" i="16"/>
  <c r="G6" i="23" s="1"/>
  <c r="AE14" i="16"/>
  <c r="V6" i="22" s="1"/>
  <c r="EP8" i="22" s="1"/>
  <c r="AF14" i="16"/>
  <c r="W6" i="22" s="1"/>
  <c r="EQ8" i="22" s="1"/>
  <c r="AG14" i="16"/>
  <c r="X6" i="22" s="1"/>
  <c r="ER8" i="22" s="1"/>
  <c r="AH14" i="16"/>
  <c r="Y6" i="22" s="1"/>
  <c r="ES8" i="22" s="1"/>
  <c r="AI14" i="16"/>
  <c r="Z6" i="22" s="1"/>
  <c r="ET8" i="22" s="1"/>
  <c r="H15" i="16"/>
  <c r="D7" i="22" s="1"/>
  <c r="DX9" i="22" s="1"/>
  <c r="I15" i="16"/>
  <c r="E7" i="22" s="1"/>
  <c r="DY9" i="22" s="1"/>
  <c r="J15" i="16"/>
  <c r="F7" i="22" s="1"/>
  <c r="DZ9" i="22" s="1"/>
  <c r="K15" i="16"/>
  <c r="G7" i="22" s="1"/>
  <c r="EA9" i="22" s="1"/>
  <c r="L15" i="16"/>
  <c r="H7" i="22" s="1"/>
  <c r="EB9" i="22" s="1"/>
  <c r="M15" i="16"/>
  <c r="I7" i="22" s="1"/>
  <c r="EC9" i="22" s="1"/>
  <c r="N15" i="16"/>
  <c r="J7" i="22" s="1"/>
  <c r="ED9" i="22" s="1"/>
  <c r="O15" i="16"/>
  <c r="K7" i="22" s="1"/>
  <c r="EE9" i="22" s="1"/>
  <c r="P15" i="16"/>
  <c r="L7" i="22" s="1"/>
  <c r="EF9" i="22" s="1"/>
  <c r="Q15" i="16"/>
  <c r="M7" i="22" s="1"/>
  <c r="EG9" i="22" s="1"/>
  <c r="R15" i="16"/>
  <c r="N7" i="22" s="1"/>
  <c r="EH9" i="22" s="1"/>
  <c r="S15" i="16"/>
  <c r="O7" i="22" s="1"/>
  <c r="EI9" i="22" s="1"/>
  <c r="T15" i="16"/>
  <c r="C7" i="23" s="1"/>
  <c r="U15" i="16"/>
  <c r="D7" i="23" s="1"/>
  <c r="V15" i="16"/>
  <c r="P7" i="22" s="1"/>
  <c r="EJ9" i="22" s="1"/>
  <c r="W15" i="16"/>
  <c r="E7" i="23" s="1"/>
  <c r="X15" i="16"/>
  <c r="F7" i="23" s="1"/>
  <c r="Y15" i="16"/>
  <c r="Q7" i="22" s="1"/>
  <c r="EK9" i="22" s="1"/>
  <c r="Z15" i="16"/>
  <c r="R7" i="22" s="1"/>
  <c r="EL9" i="22" s="1"/>
  <c r="AA15" i="16"/>
  <c r="S7" i="22" s="1"/>
  <c r="EM9" i="22" s="1"/>
  <c r="AB15" i="16"/>
  <c r="T7" i="22" s="1"/>
  <c r="EN9" i="22" s="1"/>
  <c r="AC15" i="16"/>
  <c r="U7" i="22" s="1"/>
  <c r="EO9" i="22" s="1"/>
  <c r="AD15" i="16"/>
  <c r="G7" i="23" s="1"/>
  <c r="AE15" i="16"/>
  <c r="V7" i="22" s="1"/>
  <c r="EP9" i="22" s="1"/>
  <c r="AF15" i="16"/>
  <c r="W7" i="22" s="1"/>
  <c r="EQ9" i="22" s="1"/>
  <c r="AG15" i="16"/>
  <c r="X7" i="22" s="1"/>
  <c r="ER9" i="22" s="1"/>
  <c r="AH15" i="16"/>
  <c r="Y7" i="22" s="1"/>
  <c r="ES9" i="22" s="1"/>
  <c r="AI15" i="16"/>
  <c r="Z7" i="22" s="1"/>
  <c r="ET9" i="22" s="1"/>
  <c r="H16" i="16"/>
  <c r="D8" i="22" s="1"/>
  <c r="DX10" i="22" s="1"/>
  <c r="I16" i="16"/>
  <c r="E8" i="22" s="1"/>
  <c r="DY10" i="22" s="1"/>
  <c r="J16" i="16"/>
  <c r="F8" i="22" s="1"/>
  <c r="DZ10" i="22" s="1"/>
  <c r="K16" i="16"/>
  <c r="G8" i="22" s="1"/>
  <c r="EA10" i="22" s="1"/>
  <c r="L16" i="16"/>
  <c r="H8" i="22" s="1"/>
  <c r="EB10" i="22" s="1"/>
  <c r="M16" i="16"/>
  <c r="I8" i="22" s="1"/>
  <c r="EC10" i="22" s="1"/>
  <c r="N16" i="16"/>
  <c r="J8" i="22" s="1"/>
  <c r="ED10" i="22" s="1"/>
  <c r="O16" i="16"/>
  <c r="K8" i="22" s="1"/>
  <c r="EE10" i="22" s="1"/>
  <c r="P16" i="16"/>
  <c r="L8" i="22" s="1"/>
  <c r="EF10" i="22" s="1"/>
  <c r="Q16" i="16"/>
  <c r="M8" i="22" s="1"/>
  <c r="EG10" i="22" s="1"/>
  <c r="R16" i="16"/>
  <c r="N8" i="22" s="1"/>
  <c r="EH10" i="22" s="1"/>
  <c r="S16" i="16"/>
  <c r="O8" i="22" s="1"/>
  <c r="EI10" i="22" s="1"/>
  <c r="T16" i="16"/>
  <c r="C8" i="23" s="1"/>
  <c r="U16" i="16"/>
  <c r="D8" i="23" s="1"/>
  <c r="V16" i="16"/>
  <c r="P8" i="22" s="1"/>
  <c r="EJ10" i="22" s="1"/>
  <c r="W16" i="16"/>
  <c r="E8" i="23" s="1"/>
  <c r="X16" i="16"/>
  <c r="F8" i="23" s="1"/>
  <c r="Y16" i="16"/>
  <c r="Q8" i="22" s="1"/>
  <c r="EK10" i="22" s="1"/>
  <c r="Z16" i="16"/>
  <c r="R8" i="22" s="1"/>
  <c r="EL10" i="22" s="1"/>
  <c r="AA16" i="16"/>
  <c r="S8" i="22" s="1"/>
  <c r="EM10" i="22" s="1"/>
  <c r="AB16" i="16"/>
  <c r="T8" i="22" s="1"/>
  <c r="EN10" i="22" s="1"/>
  <c r="AC16" i="16"/>
  <c r="U8" i="22" s="1"/>
  <c r="EO10" i="22" s="1"/>
  <c r="AD16" i="16"/>
  <c r="G8" i="23" s="1"/>
  <c r="AE16" i="16"/>
  <c r="V8" i="22" s="1"/>
  <c r="EP10" i="22" s="1"/>
  <c r="AF16" i="16"/>
  <c r="W8" i="22" s="1"/>
  <c r="EQ10" i="22" s="1"/>
  <c r="AG16" i="16"/>
  <c r="X8" i="22" s="1"/>
  <c r="ER10" i="22" s="1"/>
  <c r="AH16" i="16"/>
  <c r="Y8" i="22" s="1"/>
  <c r="ES10" i="22" s="1"/>
  <c r="AI16" i="16"/>
  <c r="Z8" i="22" s="1"/>
  <c r="ET10" i="22" s="1"/>
  <c r="H17" i="16"/>
  <c r="D9" i="22" s="1"/>
  <c r="DX11" i="22" s="1"/>
  <c r="I17" i="16"/>
  <c r="E9" i="22" s="1"/>
  <c r="DY11" i="22" s="1"/>
  <c r="J17" i="16"/>
  <c r="F9" i="22" s="1"/>
  <c r="DZ11" i="22" s="1"/>
  <c r="K17" i="16"/>
  <c r="G9" i="22" s="1"/>
  <c r="EA11" i="22" s="1"/>
  <c r="L17" i="16"/>
  <c r="H9" i="22" s="1"/>
  <c r="EB11" i="22" s="1"/>
  <c r="M17" i="16"/>
  <c r="I9" i="22" s="1"/>
  <c r="EC11" i="22" s="1"/>
  <c r="N17" i="16"/>
  <c r="J9" i="22" s="1"/>
  <c r="ED11" i="22" s="1"/>
  <c r="O17" i="16"/>
  <c r="K9" i="22" s="1"/>
  <c r="EE11" i="22" s="1"/>
  <c r="P17" i="16"/>
  <c r="L9" i="22" s="1"/>
  <c r="EF11" i="22" s="1"/>
  <c r="Q17" i="16"/>
  <c r="M9" i="22" s="1"/>
  <c r="EG11" i="22" s="1"/>
  <c r="R17" i="16"/>
  <c r="N9" i="22" s="1"/>
  <c r="EH11" i="22" s="1"/>
  <c r="S17" i="16"/>
  <c r="O9" i="22" s="1"/>
  <c r="EI11" i="22" s="1"/>
  <c r="T17" i="16"/>
  <c r="C9" i="23" s="1"/>
  <c r="U17" i="16"/>
  <c r="D9" i="23" s="1"/>
  <c r="V17" i="16"/>
  <c r="P9" i="22" s="1"/>
  <c r="EJ11" i="22" s="1"/>
  <c r="W17" i="16"/>
  <c r="E9" i="23" s="1"/>
  <c r="X17" i="16"/>
  <c r="F9" i="23" s="1"/>
  <c r="Y17" i="16"/>
  <c r="Q9" i="22" s="1"/>
  <c r="EK11" i="22" s="1"/>
  <c r="Z17" i="16"/>
  <c r="R9" i="22" s="1"/>
  <c r="EL11" i="22" s="1"/>
  <c r="AA17" i="16"/>
  <c r="S9" i="22" s="1"/>
  <c r="EM11" i="22" s="1"/>
  <c r="AB17" i="16"/>
  <c r="T9" i="22" s="1"/>
  <c r="EN11" i="22" s="1"/>
  <c r="AC17" i="16"/>
  <c r="U9" i="22" s="1"/>
  <c r="EO11" i="22" s="1"/>
  <c r="AD17" i="16"/>
  <c r="G9" i="23" s="1"/>
  <c r="AE17" i="16"/>
  <c r="V9" i="22" s="1"/>
  <c r="EP11" i="22" s="1"/>
  <c r="AF17" i="16"/>
  <c r="W9" i="22" s="1"/>
  <c r="EQ11" i="22" s="1"/>
  <c r="AG17" i="16"/>
  <c r="X9" i="22" s="1"/>
  <c r="ER11" i="22" s="1"/>
  <c r="AH17" i="16"/>
  <c r="Y9" i="22" s="1"/>
  <c r="ES11" i="22" s="1"/>
  <c r="AI17" i="16"/>
  <c r="Z9" i="22" s="1"/>
  <c r="ET11" i="22" s="1"/>
  <c r="H18" i="16"/>
  <c r="D10" i="22" s="1"/>
  <c r="DX12" i="22" s="1"/>
  <c r="I18" i="16"/>
  <c r="E10" i="22" s="1"/>
  <c r="DY12" i="22" s="1"/>
  <c r="J18" i="16"/>
  <c r="F10" i="22" s="1"/>
  <c r="DZ12" i="22" s="1"/>
  <c r="K18" i="16"/>
  <c r="G10" i="22" s="1"/>
  <c r="EA12" i="22" s="1"/>
  <c r="L18" i="16"/>
  <c r="H10" i="22" s="1"/>
  <c r="EB12" i="22" s="1"/>
  <c r="M18" i="16"/>
  <c r="I10" i="22" s="1"/>
  <c r="EC12" i="22" s="1"/>
  <c r="N18" i="16"/>
  <c r="J10" i="22" s="1"/>
  <c r="ED12" i="22" s="1"/>
  <c r="O18" i="16"/>
  <c r="K10" i="22" s="1"/>
  <c r="EE12" i="22" s="1"/>
  <c r="P18" i="16"/>
  <c r="L10" i="22" s="1"/>
  <c r="EF12" i="22" s="1"/>
  <c r="Q18" i="16"/>
  <c r="M10" i="22" s="1"/>
  <c r="EG12" i="22" s="1"/>
  <c r="R18" i="16"/>
  <c r="N10" i="22" s="1"/>
  <c r="EH12" i="22" s="1"/>
  <c r="S18" i="16"/>
  <c r="O10" i="22" s="1"/>
  <c r="EI12" i="22" s="1"/>
  <c r="T18" i="16"/>
  <c r="C10" i="23" s="1"/>
  <c r="U18" i="16"/>
  <c r="D10" i="23" s="1"/>
  <c r="V18" i="16"/>
  <c r="P10" i="22" s="1"/>
  <c r="EJ12" i="22" s="1"/>
  <c r="W18" i="16"/>
  <c r="E10" i="23" s="1"/>
  <c r="X18" i="16"/>
  <c r="F10" i="23" s="1"/>
  <c r="Y18" i="16"/>
  <c r="Q10" i="22" s="1"/>
  <c r="EK12" i="22" s="1"/>
  <c r="Z18" i="16"/>
  <c r="R10" i="22" s="1"/>
  <c r="EL12" i="22" s="1"/>
  <c r="AA18" i="16"/>
  <c r="S10" i="22" s="1"/>
  <c r="EM12" i="22" s="1"/>
  <c r="AB18" i="16"/>
  <c r="T10" i="22" s="1"/>
  <c r="EN12" i="22" s="1"/>
  <c r="AC18" i="16"/>
  <c r="U10" i="22" s="1"/>
  <c r="EO12" i="22" s="1"/>
  <c r="AD18" i="16"/>
  <c r="G10" i="23" s="1"/>
  <c r="AE18" i="16"/>
  <c r="V10" i="22" s="1"/>
  <c r="EP12" i="22" s="1"/>
  <c r="AF18" i="16"/>
  <c r="W10" i="22" s="1"/>
  <c r="EQ12" i="22" s="1"/>
  <c r="AG18" i="16"/>
  <c r="X10" i="22" s="1"/>
  <c r="ER12" i="22" s="1"/>
  <c r="AH18" i="16"/>
  <c r="Y10" i="22" s="1"/>
  <c r="ES12" i="22" s="1"/>
  <c r="AI18" i="16"/>
  <c r="Z10" i="22" s="1"/>
  <c r="ET12" i="22" s="1"/>
  <c r="H19" i="16"/>
  <c r="D11" i="22" s="1"/>
  <c r="DX13" i="22" s="1"/>
  <c r="I19" i="16"/>
  <c r="E11" i="22" s="1"/>
  <c r="DY13" i="22" s="1"/>
  <c r="J19" i="16"/>
  <c r="F11" i="22" s="1"/>
  <c r="DZ13" i="22" s="1"/>
  <c r="K19" i="16"/>
  <c r="G11" i="22" s="1"/>
  <c r="EA13" i="22" s="1"/>
  <c r="L19" i="16"/>
  <c r="H11" i="22" s="1"/>
  <c r="EB13" i="22" s="1"/>
  <c r="M19" i="16"/>
  <c r="I11" i="22" s="1"/>
  <c r="EC13" i="22" s="1"/>
  <c r="N19" i="16"/>
  <c r="J11" i="22" s="1"/>
  <c r="ED13" i="22" s="1"/>
  <c r="O19" i="16"/>
  <c r="K11" i="22" s="1"/>
  <c r="EE13" i="22" s="1"/>
  <c r="P19" i="16"/>
  <c r="L11" i="22" s="1"/>
  <c r="EF13" i="22" s="1"/>
  <c r="Q19" i="16"/>
  <c r="M11" i="22" s="1"/>
  <c r="EG13" i="22" s="1"/>
  <c r="R19" i="16"/>
  <c r="N11" i="22" s="1"/>
  <c r="EH13" i="22" s="1"/>
  <c r="S19" i="16"/>
  <c r="O11" i="22" s="1"/>
  <c r="EI13" i="22" s="1"/>
  <c r="T19" i="16"/>
  <c r="C11" i="23" s="1"/>
  <c r="U19" i="16"/>
  <c r="D11" i="23" s="1"/>
  <c r="V19" i="16"/>
  <c r="P11" i="22" s="1"/>
  <c r="EJ13" i="22" s="1"/>
  <c r="W19" i="16"/>
  <c r="E11" i="23" s="1"/>
  <c r="X19" i="16"/>
  <c r="F11" i="23" s="1"/>
  <c r="Y19" i="16"/>
  <c r="Q11" i="22" s="1"/>
  <c r="EK13" i="22" s="1"/>
  <c r="Z19" i="16"/>
  <c r="R11" i="22" s="1"/>
  <c r="EL13" i="22" s="1"/>
  <c r="AA19" i="16"/>
  <c r="S11" i="22" s="1"/>
  <c r="EM13" i="22" s="1"/>
  <c r="AB19" i="16"/>
  <c r="T11" i="22" s="1"/>
  <c r="EN13" i="22" s="1"/>
  <c r="AC19" i="16"/>
  <c r="U11" i="22" s="1"/>
  <c r="EO13" i="22" s="1"/>
  <c r="AD19" i="16"/>
  <c r="G11" i="23" s="1"/>
  <c r="AE19" i="16"/>
  <c r="V11" i="22" s="1"/>
  <c r="EP13" i="22" s="1"/>
  <c r="AF19" i="16"/>
  <c r="W11" i="22" s="1"/>
  <c r="EQ13" i="22" s="1"/>
  <c r="AG19" i="16"/>
  <c r="X11" i="22" s="1"/>
  <c r="ER13" i="22" s="1"/>
  <c r="AH19" i="16"/>
  <c r="Y11" i="22" s="1"/>
  <c r="ES13" i="22" s="1"/>
  <c r="AI19" i="16"/>
  <c r="Z11" i="22" s="1"/>
  <c r="ET13" i="22" s="1"/>
  <c r="H20" i="16"/>
  <c r="D12" i="22" s="1"/>
  <c r="DX14" i="22" s="1"/>
  <c r="I20" i="16"/>
  <c r="E12" i="22" s="1"/>
  <c r="DY14" i="22" s="1"/>
  <c r="J20" i="16"/>
  <c r="F12" i="22" s="1"/>
  <c r="DZ14" i="22" s="1"/>
  <c r="K20" i="16"/>
  <c r="G12" i="22" s="1"/>
  <c r="EA14" i="22" s="1"/>
  <c r="L20" i="16"/>
  <c r="H12" i="22" s="1"/>
  <c r="EB14" i="22" s="1"/>
  <c r="M20" i="16"/>
  <c r="I12" i="22" s="1"/>
  <c r="EC14" i="22" s="1"/>
  <c r="N20" i="16"/>
  <c r="J12" i="22" s="1"/>
  <c r="ED14" i="22" s="1"/>
  <c r="O20" i="16"/>
  <c r="K12" i="22" s="1"/>
  <c r="EE14" i="22" s="1"/>
  <c r="P20" i="16"/>
  <c r="L12" i="22" s="1"/>
  <c r="EF14" i="22" s="1"/>
  <c r="Q20" i="16"/>
  <c r="M12" i="22" s="1"/>
  <c r="EG14" i="22" s="1"/>
  <c r="R20" i="16"/>
  <c r="N12" i="22" s="1"/>
  <c r="EH14" i="22" s="1"/>
  <c r="S20" i="16"/>
  <c r="O12" i="22" s="1"/>
  <c r="EI14" i="22" s="1"/>
  <c r="T20" i="16"/>
  <c r="C12" i="23" s="1"/>
  <c r="U20" i="16"/>
  <c r="D12" i="23" s="1"/>
  <c r="V20" i="16"/>
  <c r="P12" i="22" s="1"/>
  <c r="EJ14" i="22" s="1"/>
  <c r="W20" i="16"/>
  <c r="E12" i="23" s="1"/>
  <c r="X20" i="16"/>
  <c r="F12" i="23" s="1"/>
  <c r="Y20" i="16"/>
  <c r="Q12" i="22" s="1"/>
  <c r="EK14" i="22" s="1"/>
  <c r="Z20" i="16"/>
  <c r="R12" i="22" s="1"/>
  <c r="EL14" i="22" s="1"/>
  <c r="AA20" i="16"/>
  <c r="S12" i="22" s="1"/>
  <c r="EM14" i="22" s="1"/>
  <c r="AB20" i="16"/>
  <c r="T12" i="22" s="1"/>
  <c r="EN14" i="22" s="1"/>
  <c r="AC20" i="16"/>
  <c r="U12" i="22" s="1"/>
  <c r="EO14" i="22" s="1"/>
  <c r="AD20" i="16"/>
  <c r="G12" i="23" s="1"/>
  <c r="AE20" i="16"/>
  <c r="V12" i="22" s="1"/>
  <c r="EP14" i="22" s="1"/>
  <c r="AF20" i="16"/>
  <c r="W12" i="22" s="1"/>
  <c r="EQ14" i="22" s="1"/>
  <c r="AG20" i="16"/>
  <c r="X12" i="22" s="1"/>
  <c r="ER14" i="22" s="1"/>
  <c r="AH20" i="16"/>
  <c r="Y12" i="22" s="1"/>
  <c r="ES14" i="22" s="1"/>
  <c r="AI20" i="16"/>
  <c r="Z12" i="22" s="1"/>
  <c r="ET14" i="22" s="1"/>
  <c r="H21" i="16"/>
  <c r="D13" i="22" s="1"/>
  <c r="DX15" i="22" s="1"/>
  <c r="I21" i="16"/>
  <c r="E13" i="22" s="1"/>
  <c r="DY15" i="22" s="1"/>
  <c r="J21" i="16"/>
  <c r="F13" i="22" s="1"/>
  <c r="DZ15" i="22" s="1"/>
  <c r="K21" i="16"/>
  <c r="G13" i="22" s="1"/>
  <c r="EA15" i="22" s="1"/>
  <c r="L21" i="16"/>
  <c r="H13" i="22" s="1"/>
  <c r="EB15" i="22" s="1"/>
  <c r="M21" i="16"/>
  <c r="I13" i="22" s="1"/>
  <c r="EC15" i="22" s="1"/>
  <c r="N21" i="16"/>
  <c r="J13" i="22" s="1"/>
  <c r="ED15" i="22" s="1"/>
  <c r="O21" i="16"/>
  <c r="K13" i="22" s="1"/>
  <c r="EE15" i="22" s="1"/>
  <c r="P21" i="16"/>
  <c r="L13" i="22" s="1"/>
  <c r="EF15" i="22" s="1"/>
  <c r="Q21" i="16"/>
  <c r="M13" i="22" s="1"/>
  <c r="EG15" i="22" s="1"/>
  <c r="R21" i="16"/>
  <c r="N13" i="22" s="1"/>
  <c r="EH15" i="22" s="1"/>
  <c r="S21" i="16"/>
  <c r="O13" i="22" s="1"/>
  <c r="EI15" i="22" s="1"/>
  <c r="T21" i="16"/>
  <c r="C13" i="23" s="1"/>
  <c r="U21" i="16"/>
  <c r="D13" i="23" s="1"/>
  <c r="V21" i="16"/>
  <c r="P13" i="22" s="1"/>
  <c r="EJ15" i="22" s="1"/>
  <c r="W21" i="16"/>
  <c r="E13" i="23" s="1"/>
  <c r="X21" i="16"/>
  <c r="F13" i="23" s="1"/>
  <c r="Y21" i="16"/>
  <c r="Q13" i="22" s="1"/>
  <c r="EK15" i="22" s="1"/>
  <c r="Z21" i="16"/>
  <c r="R13" i="22" s="1"/>
  <c r="EL15" i="22" s="1"/>
  <c r="AA21" i="16"/>
  <c r="S13" i="22" s="1"/>
  <c r="EM15" i="22" s="1"/>
  <c r="AB21" i="16"/>
  <c r="T13" i="22" s="1"/>
  <c r="EN15" i="22" s="1"/>
  <c r="AC21" i="16"/>
  <c r="U13" i="22" s="1"/>
  <c r="EO15" i="22" s="1"/>
  <c r="AD21" i="16"/>
  <c r="G13" i="23" s="1"/>
  <c r="AE21" i="16"/>
  <c r="V13" i="22" s="1"/>
  <c r="EP15" i="22" s="1"/>
  <c r="AF21" i="16"/>
  <c r="W13" i="22" s="1"/>
  <c r="EQ15" i="22" s="1"/>
  <c r="AG21" i="16"/>
  <c r="X13" i="22" s="1"/>
  <c r="ER15" i="22" s="1"/>
  <c r="AH21" i="16"/>
  <c r="Y13" i="22" s="1"/>
  <c r="ES15" i="22" s="1"/>
  <c r="AI21" i="16"/>
  <c r="Z13" i="22" s="1"/>
  <c r="ET15" i="22" s="1"/>
  <c r="H22" i="16"/>
  <c r="D14" i="22" s="1"/>
  <c r="DX16" i="22" s="1"/>
  <c r="I22" i="16"/>
  <c r="E14" i="22" s="1"/>
  <c r="DY16" i="22" s="1"/>
  <c r="J22" i="16"/>
  <c r="F14" i="22" s="1"/>
  <c r="DZ16" i="22" s="1"/>
  <c r="K22" i="16"/>
  <c r="G14" i="22" s="1"/>
  <c r="EA16" i="22" s="1"/>
  <c r="L22" i="16"/>
  <c r="H14" i="22" s="1"/>
  <c r="EB16" i="22" s="1"/>
  <c r="M22" i="16"/>
  <c r="I14" i="22" s="1"/>
  <c r="EC16" i="22" s="1"/>
  <c r="N22" i="16"/>
  <c r="J14" i="22" s="1"/>
  <c r="ED16" i="22" s="1"/>
  <c r="O22" i="16"/>
  <c r="K14" i="22" s="1"/>
  <c r="EE16" i="22" s="1"/>
  <c r="P22" i="16"/>
  <c r="L14" i="22" s="1"/>
  <c r="EF16" i="22" s="1"/>
  <c r="Q22" i="16"/>
  <c r="M14" i="22" s="1"/>
  <c r="EG16" i="22" s="1"/>
  <c r="R22" i="16"/>
  <c r="N14" i="22" s="1"/>
  <c r="EH16" i="22" s="1"/>
  <c r="S22" i="16"/>
  <c r="O14" i="22" s="1"/>
  <c r="EI16" i="22" s="1"/>
  <c r="T22" i="16"/>
  <c r="C14" i="23" s="1"/>
  <c r="U22" i="16"/>
  <c r="D14" i="23" s="1"/>
  <c r="V22" i="16"/>
  <c r="P14" i="22" s="1"/>
  <c r="EJ16" i="22" s="1"/>
  <c r="W22" i="16"/>
  <c r="E14" i="23" s="1"/>
  <c r="X22" i="16"/>
  <c r="F14" i="23" s="1"/>
  <c r="Y22" i="16"/>
  <c r="Q14" i="22" s="1"/>
  <c r="EK16" i="22" s="1"/>
  <c r="Z22" i="16"/>
  <c r="R14" i="22" s="1"/>
  <c r="EL16" i="22" s="1"/>
  <c r="AA22" i="16"/>
  <c r="S14" i="22" s="1"/>
  <c r="EM16" i="22" s="1"/>
  <c r="AB22" i="16"/>
  <c r="T14" i="22" s="1"/>
  <c r="EN16" i="22" s="1"/>
  <c r="AC22" i="16"/>
  <c r="U14" i="22" s="1"/>
  <c r="EO16" i="22" s="1"/>
  <c r="AD22" i="16"/>
  <c r="G14" i="23" s="1"/>
  <c r="AE22" i="16"/>
  <c r="V14" i="22" s="1"/>
  <c r="EP16" i="22" s="1"/>
  <c r="AF22" i="16"/>
  <c r="W14" i="22" s="1"/>
  <c r="EQ16" i="22" s="1"/>
  <c r="AG22" i="16"/>
  <c r="X14" i="22" s="1"/>
  <c r="ER16" i="22" s="1"/>
  <c r="AH22" i="16"/>
  <c r="Y14" i="22" s="1"/>
  <c r="ES16" i="22" s="1"/>
  <c r="AI22" i="16"/>
  <c r="Z14" i="22" s="1"/>
  <c r="ET16" i="22" s="1"/>
  <c r="H23" i="16"/>
  <c r="D15" i="22" s="1"/>
  <c r="DX17" i="22" s="1"/>
  <c r="I23" i="16"/>
  <c r="E15" i="22" s="1"/>
  <c r="DY17" i="22" s="1"/>
  <c r="J23" i="16"/>
  <c r="F15" i="22" s="1"/>
  <c r="DZ17" i="22" s="1"/>
  <c r="K23" i="16"/>
  <c r="G15" i="22" s="1"/>
  <c r="EA17" i="22" s="1"/>
  <c r="L23" i="16"/>
  <c r="H15" i="22" s="1"/>
  <c r="EB17" i="22" s="1"/>
  <c r="M23" i="16"/>
  <c r="I15" i="22" s="1"/>
  <c r="EC17" i="22" s="1"/>
  <c r="N23" i="16"/>
  <c r="J15" i="22" s="1"/>
  <c r="ED17" i="22" s="1"/>
  <c r="O23" i="16"/>
  <c r="K15" i="22" s="1"/>
  <c r="EE17" i="22" s="1"/>
  <c r="P23" i="16"/>
  <c r="L15" i="22" s="1"/>
  <c r="EF17" i="22" s="1"/>
  <c r="Q23" i="16"/>
  <c r="M15" i="22" s="1"/>
  <c r="EG17" i="22" s="1"/>
  <c r="R23" i="16"/>
  <c r="N15" i="22" s="1"/>
  <c r="EH17" i="22" s="1"/>
  <c r="S23" i="16"/>
  <c r="O15" i="22" s="1"/>
  <c r="EI17" i="22" s="1"/>
  <c r="T23" i="16"/>
  <c r="C15" i="23" s="1"/>
  <c r="U23" i="16"/>
  <c r="D15" i="23" s="1"/>
  <c r="V23" i="16"/>
  <c r="P15" i="22" s="1"/>
  <c r="EJ17" i="22" s="1"/>
  <c r="W23" i="16"/>
  <c r="E15" i="23" s="1"/>
  <c r="X23" i="16"/>
  <c r="F15" i="23" s="1"/>
  <c r="Y23" i="16"/>
  <c r="Q15" i="22" s="1"/>
  <c r="EK17" i="22" s="1"/>
  <c r="Z23" i="16"/>
  <c r="R15" i="22" s="1"/>
  <c r="EL17" i="22" s="1"/>
  <c r="AA23" i="16"/>
  <c r="S15" i="22" s="1"/>
  <c r="EM17" i="22" s="1"/>
  <c r="AB23" i="16"/>
  <c r="T15" i="22" s="1"/>
  <c r="EN17" i="22" s="1"/>
  <c r="AC23" i="16"/>
  <c r="U15" i="22" s="1"/>
  <c r="EO17" i="22" s="1"/>
  <c r="AD23" i="16"/>
  <c r="G15" i="23" s="1"/>
  <c r="AE23" i="16"/>
  <c r="V15" i="22" s="1"/>
  <c r="EP17" i="22" s="1"/>
  <c r="AF23" i="16"/>
  <c r="W15" i="22" s="1"/>
  <c r="EQ17" i="22" s="1"/>
  <c r="AG23" i="16"/>
  <c r="X15" i="22" s="1"/>
  <c r="ER17" i="22" s="1"/>
  <c r="AH23" i="16"/>
  <c r="Y15" i="22" s="1"/>
  <c r="ES17" i="22" s="1"/>
  <c r="AI23" i="16"/>
  <c r="Z15" i="22" s="1"/>
  <c r="ET17" i="22" s="1"/>
  <c r="H24" i="16"/>
  <c r="D16" i="22" s="1"/>
  <c r="DX18" i="22" s="1"/>
  <c r="I24" i="16"/>
  <c r="E16" i="22" s="1"/>
  <c r="DY18" i="22" s="1"/>
  <c r="J24" i="16"/>
  <c r="F16" i="22" s="1"/>
  <c r="DZ18" i="22" s="1"/>
  <c r="K24" i="16"/>
  <c r="G16" i="22" s="1"/>
  <c r="EA18" i="22" s="1"/>
  <c r="L24" i="16"/>
  <c r="H16" i="22" s="1"/>
  <c r="EB18" i="22" s="1"/>
  <c r="M24" i="16"/>
  <c r="I16" i="22" s="1"/>
  <c r="EC18" i="22" s="1"/>
  <c r="N24" i="16"/>
  <c r="J16" i="22" s="1"/>
  <c r="ED18" i="22" s="1"/>
  <c r="O24" i="16"/>
  <c r="K16" i="22" s="1"/>
  <c r="EE18" i="22" s="1"/>
  <c r="P24" i="16"/>
  <c r="L16" i="22" s="1"/>
  <c r="EF18" i="22" s="1"/>
  <c r="Q24" i="16"/>
  <c r="M16" i="22" s="1"/>
  <c r="EG18" i="22" s="1"/>
  <c r="R24" i="16"/>
  <c r="N16" i="22" s="1"/>
  <c r="EH18" i="22" s="1"/>
  <c r="S24" i="16"/>
  <c r="O16" i="22" s="1"/>
  <c r="EI18" i="22" s="1"/>
  <c r="T24" i="16"/>
  <c r="C16" i="23" s="1"/>
  <c r="U24" i="16"/>
  <c r="D16" i="23" s="1"/>
  <c r="V24" i="16"/>
  <c r="P16" i="22" s="1"/>
  <c r="EJ18" i="22" s="1"/>
  <c r="W24" i="16"/>
  <c r="E16" i="23" s="1"/>
  <c r="X24" i="16"/>
  <c r="F16" i="23" s="1"/>
  <c r="Y24" i="16"/>
  <c r="Q16" i="22" s="1"/>
  <c r="EK18" i="22" s="1"/>
  <c r="Z24" i="16"/>
  <c r="R16" i="22" s="1"/>
  <c r="EL18" i="22" s="1"/>
  <c r="AA24" i="16"/>
  <c r="S16" i="22" s="1"/>
  <c r="EM18" i="22" s="1"/>
  <c r="AB24" i="16"/>
  <c r="T16" i="22" s="1"/>
  <c r="EN18" i="22" s="1"/>
  <c r="AC24" i="16"/>
  <c r="U16" i="22" s="1"/>
  <c r="EO18" i="22" s="1"/>
  <c r="AD24" i="16"/>
  <c r="G16" i="23" s="1"/>
  <c r="AE24" i="16"/>
  <c r="V16" i="22" s="1"/>
  <c r="EP18" i="22" s="1"/>
  <c r="AF24" i="16"/>
  <c r="W16" i="22" s="1"/>
  <c r="EQ18" i="22" s="1"/>
  <c r="AG24" i="16"/>
  <c r="X16" i="22" s="1"/>
  <c r="ER18" i="22" s="1"/>
  <c r="AH24" i="16"/>
  <c r="Y16" i="22" s="1"/>
  <c r="ES18" i="22" s="1"/>
  <c r="AI24" i="16"/>
  <c r="Z16" i="22" s="1"/>
  <c r="ET18" i="22" s="1"/>
  <c r="H25" i="16"/>
  <c r="D17" i="22" s="1"/>
  <c r="DX19" i="22" s="1"/>
  <c r="I25" i="16"/>
  <c r="E17" i="22" s="1"/>
  <c r="DY19" i="22" s="1"/>
  <c r="J25" i="16"/>
  <c r="F17" i="22" s="1"/>
  <c r="DZ19" i="22" s="1"/>
  <c r="K25" i="16"/>
  <c r="G17" i="22" s="1"/>
  <c r="EA19" i="22" s="1"/>
  <c r="L25" i="16"/>
  <c r="H17" i="22" s="1"/>
  <c r="EB19" i="22" s="1"/>
  <c r="M25" i="16"/>
  <c r="I17" i="22" s="1"/>
  <c r="EC19" i="22" s="1"/>
  <c r="N25" i="16"/>
  <c r="J17" i="22" s="1"/>
  <c r="ED19" i="22" s="1"/>
  <c r="O25" i="16"/>
  <c r="K17" i="22" s="1"/>
  <c r="EE19" i="22" s="1"/>
  <c r="P25" i="16"/>
  <c r="L17" i="22" s="1"/>
  <c r="EF19" i="22" s="1"/>
  <c r="Q25" i="16"/>
  <c r="M17" i="22" s="1"/>
  <c r="EG19" i="22" s="1"/>
  <c r="R25" i="16"/>
  <c r="N17" i="22" s="1"/>
  <c r="EH19" i="22" s="1"/>
  <c r="S25" i="16"/>
  <c r="O17" i="22" s="1"/>
  <c r="EI19" i="22" s="1"/>
  <c r="T25" i="16"/>
  <c r="C17" i="23" s="1"/>
  <c r="U25" i="16"/>
  <c r="D17" i="23" s="1"/>
  <c r="V25" i="16"/>
  <c r="P17" i="22" s="1"/>
  <c r="EJ19" i="22" s="1"/>
  <c r="W25" i="16"/>
  <c r="E17" i="23" s="1"/>
  <c r="X25" i="16"/>
  <c r="F17" i="23" s="1"/>
  <c r="Y25" i="16"/>
  <c r="Q17" i="22" s="1"/>
  <c r="EK19" i="22" s="1"/>
  <c r="Z25" i="16"/>
  <c r="R17" i="22" s="1"/>
  <c r="EL19" i="22" s="1"/>
  <c r="AA25" i="16"/>
  <c r="S17" i="22" s="1"/>
  <c r="EM19" i="22" s="1"/>
  <c r="AB25" i="16"/>
  <c r="T17" i="22" s="1"/>
  <c r="EN19" i="22" s="1"/>
  <c r="AC25" i="16"/>
  <c r="U17" i="22" s="1"/>
  <c r="EO19" i="22" s="1"/>
  <c r="AD25" i="16"/>
  <c r="G17" i="23" s="1"/>
  <c r="AE25" i="16"/>
  <c r="V17" i="22" s="1"/>
  <c r="EP19" i="22" s="1"/>
  <c r="AF25" i="16"/>
  <c r="W17" i="22" s="1"/>
  <c r="EQ19" i="22" s="1"/>
  <c r="AG25" i="16"/>
  <c r="X17" i="22" s="1"/>
  <c r="ER19" i="22" s="1"/>
  <c r="AH25" i="16"/>
  <c r="Y17" i="22" s="1"/>
  <c r="ES19" i="22" s="1"/>
  <c r="AI25" i="16"/>
  <c r="Z17" i="22" s="1"/>
  <c r="ET19" i="22" s="1"/>
  <c r="H26" i="16"/>
  <c r="D18" i="22" s="1"/>
  <c r="DX20" i="22" s="1"/>
  <c r="I26" i="16"/>
  <c r="E18" i="22" s="1"/>
  <c r="DY20" i="22" s="1"/>
  <c r="J26" i="16"/>
  <c r="F18" i="22" s="1"/>
  <c r="DZ20" i="22" s="1"/>
  <c r="K26" i="16"/>
  <c r="G18" i="22" s="1"/>
  <c r="EA20" i="22" s="1"/>
  <c r="L26" i="16"/>
  <c r="H18" i="22" s="1"/>
  <c r="EB20" i="22" s="1"/>
  <c r="M26" i="16"/>
  <c r="I18" i="22" s="1"/>
  <c r="EC20" i="22" s="1"/>
  <c r="N26" i="16"/>
  <c r="J18" i="22" s="1"/>
  <c r="ED20" i="22" s="1"/>
  <c r="O26" i="16"/>
  <c r="K18" i="22" s="1"/>
  <c r="EE20" i="22" s="1"/>
  <c r="P26" i="16"/>
  <c r="L18" i="22" s="1"/>
  <c r="EF20" i="22" s="1"/>
  <c r="Q26" i="16"/>
  <c r="M18" i="22" s="1"/>
  <c r="EG20" i="22" s="1"/>
  <c r="R26" i="16"/>
  <c r="N18" i="22" s="1"/>
  <c r="EH20" i="22" s="1"/>
  <c r="S26" i="16"/>
  <c r="O18" i="22" s="1"/>
  <c r="EI20" i="22" s="1"/>
  <c r="T26" i="16"/>
  <c r="C18" i="23" s="1"/>
  <c r="U26" i="16"/>
  <c r="D18" i="23" s="1"/>
  <c r="V26" i="16"/>
  <c r="P18" i="22" s="1"/>
  <c r="EJ20" i="22" s="1"/>
  <c r="W26" i="16"/>
  <c r="E18" i="23" s="1"/>
  <c r="X26" i="16"/>
  <c r="F18" i="23" s="1"/>
  <c r="Y26" i="16"/>
  <c r="Q18" i="22" s="1"/>
  <c r="EK20" i="22" s="1"/>
  <c r="Z26" i="16"/>
  <c r="R18" i="22" s="1"/>
  <c r="EL20" i="22" s="1"/>
  <c r="AA26" i="16"/>
  <c r="S18" i="22" s="1"/>
  <c r="EM20" i="22" s="1"/>
  <c r="AB26" i="16"/>
  <c r="T18" i="22" s="1"/>
  <c r="EN20" i="22" s="1"/>
  <c r="AC26" i="16"/>
  <c r="U18" i="22" s="1"/>
  <c r="EO20" i="22" s="1"/>
  <c r="AD26" i="16"/>
  <c r="G18" i="23" s="1"/>
  <c r="AE26" i="16"/>
  <c r="V18" i="22" s="1"/>
  <c r="EP20" i="22" s="1"/>
  <c r="AF26" i="16"/>
  <c r="W18" i="22" s="1"/>
  <c r="EQ20" i="22" s="1"/>
  <c r="AG26" i="16"/>
  <c r="X18" i="22" s="1"/>
  <c r="ER20" i="22" s="1"/>
  <c r="AH26" i="16"/>
  <c r="Y18" i="22" s="1"/>
  <c r="ES20" i="22" s="1"/>
  <c r="AI26" i="16"/>
  <c r="Z18" i="22" s="1"/>
  <c r="ET20" i="22" s="1"/>
  <c r="H27" i="16"/>
  <c r="D19" i="22" s="1"/>
  <c r="DX21" i="22" s="1"/>
  <c r="I27" i="16"/>
  <c r="E19" i="22" s="1"/>
  <c r="DY21" i="22" s="1"/>
  <c r="J27" i="16"/>
  <c r="F19" i="22" s="1"/>
  <c r="DZ21" i="22" s="1"/>
  <c r="K27" i="16"/>
  <c r="G19" i="22" s="1"/>
  <c r="EA21" i="22" s="1"/>
  <c r="L27" i="16"/>
  <c r="H19" i="22" s="1"/>
  <c r="EB21" i="22" s="1"/>
  <c r="M27" i="16"/>
  <c r="I19" i="22" s="1"/>
  <c r="EC21" i="22" s="1"/>
  <c r="N27" i="16"/>
  <c r="J19" i="22" s="1"/>
  <c r="ED21" i="22" s="1"/>
  <c r="O27" i="16"/>
  <c r="K19" i="22" s="1"/>
  <c r="EE21" i="22" s="1"/>
  <c r="P27" i="16"/>
  <c r="L19" i="22" s="1"/>
  <c r="EF21" i="22" s="1"/>
  <c r="Q27" i="16"/>
  <c r="M19" i="22" s="1"/>
  <c r="EG21" i="22" s="1"/>
  <c r="R27" i="16"/>
  <c r="N19" i="22" s="1"/>
  <c r="EH21" i="22" s="1"/>
  <c r="S27" i="16"/>
  <c r="O19" i="22" s="1"/>
  <c r="EI21" i="22" s="1"/>
  <c r="T27" i="16"/>
  <c r="C19" i="23" s="1"/>
  <c r="U27" i="16"/>
  <c r="D19" i="23" s="1"/>
  <c r="V27" i="16"/>
  <c r="P19" i="22" s="1"/>
  <c r="EJ21" i="22" s="1"/>
  <c r="W27" i="16"/>
  <c r="E19" i="23" s="1"/>
  <c r="X27" i="16"/>
  <c r="F19" i="23" s="1"/>
  <c r="Y27" i="16"/>
  <c r="Q19" i="22" s="1"/>
  <c r="EK21" i="22" s="1"/>
  <c r="Z27" i="16"/>
  <c r="R19" i="22" s="1"/>
  <c r="EL21" i="22" s="1"/>
  <c r="AA27" i="16"/>
  <c r="S19" i="22" s="1"/>
  <c r="EM21" i="22" s="1"/>
  <c r="AB27" i="16"/>
  <c r="T19" i="22" s="1"/>
  <c r="EN21" i="22" s="1"/>
  <c r="AC27" i="16"/>
  <c r="U19" i="22" s="1"/>
  <c r="EO21" i="22" s="1"/>
  <c r="AD27" i="16"/>
  <c r="G19" i="23" s="1"/>
  <c r="AE27" i="16"/>
  <c r="V19" i="22" s="1"/>
  <c r="EP21" i="22" s="1"/>
  <c r="AF27" i="16"/>
  <c r="W19" i="22" s="1"/>
  <c r="EQ21" i="22" s="1"/>
  <c r="AG27" i="16"/>
  <c r="X19" i="22" s="1"/>
  <c r="ER21" i="22" s="1"/>
  <c r="AH27" i="16"/>
  <c r="Y19" i="22" s="1"/>
  <c r="ES21" i="22" s="1"/>
  <c r="AI27" i="16"/>
  <c r="Z19" i="22" s="1"/>
  <c r="ET21" i="22" s="1"/>
  <c r="H28" i="16"/>
  <c r="D20" i="22" s="1"/>
  <c r="DX22" i="22" s="1"/>
  <c r="I28" i="16"/>
  <c r="E20" i="22" s="1"/>
  <c r="DY22" i="22" s="1"/>
  <c r="J28" i="16"/>
  <c r="F20" i="22" s="1"/>
  <c r="DZ22" i="22" s="1"/>
  <c r="K28" i="16"/>
  <c r="G20" i="22" s="1"/>
  <c r="EA22" i="22" s="1"/>
  <c r="L28" i="16"/>
  <c r="H20" i="22" s="1"/>
  <c r="EB22" i="22" s="1"/>
  <c r="M28" i="16"/>
  <c r="I20" i="22" s="1"/>
  <c r="EC22" i="22" s="1"/>
  <c r="N28" i="16"/>
  <c r="J20" i="22" s="1"/>
  <c r="ED22" i="22" s="1"/>
  <c r="O28" i="16"/>
  <c r="K20" i="22" s="1"/>
  <c r="EE22" i="22" s="1"/>
  <c r="P28" i="16"/>
  <c r="L20" i="22" s="1"/>
  <c r="EF22" i="22" s="1"/>
  <c r="Q28" i="16"/>
  <c r="M20" i="22" s="1"/>
  <c r="EG22" i="22" s="1"/>
  <c r="R28" i="16"/>
  <c r="N20" i="22" s="1"/>
  <c r="EH22" i="22" s="1"/>
  <c r="S28" i="16"/>
  <c r="O20" i="22" s="1"/>
  <c r="EI22" i="22" s="1"/>
  <c r="T28" i="16"/>
  <c r="C20" i="23" s="1"/>
  <c r="U28" i="16"/>
  <c r="D20" i="23" s="1"/>
  <c r="V28" i="16"/>
  <c r="P20" i="22" s="1"/>
  <c r="EJ22" i="22" s="1"/>
  <c r="W28" i="16"/>
  <c r="E20" i="23" s="1"/>
  <c r="X28" i="16"/>
  <c r="F20" i="23" s="1"/>
  <c r="Y28" i="16"/>
  <c r="Q20" i="22" s="1"/>
  <c r="EK22" i="22" s="1"/>
  <c r="Z28" i="16"/>
  <c r="R20" i="22" s="1"/>
  <c r="EL22" i="22" s="1"/>
  <c r="AA28" i="16"/>
  <c r="S20" i="22" s="1"/>
  <c r="EM22" i="22" s="1"/>
  <c r="AB28" i="16"/>
  <c r="T20" i="22" s="1"/>
  <c r="EN22" i="22" s="1"/>
  <c r="AC28" i="16"/>
  <c r="U20" i="22" s="1"/>
  <c r="EO22" i="22" s="1"/>
  <c r="AD28" i="16"/>
  <c r="G20" i="23" s="1"/>
  <c r="AE28" i="16"/>
  <c r="V20" i="22" s="1"/>
  <c r="EP22" i="22" s="1"/>
  <c r="AF28" i="16"/>
  <c r="W20" i="22" s="1"/>
  <c r="EQ22" i="22" s="1"/>
  <c r="AG28" i="16"/>
  <c r="X20" i="22" s="1"/>
  <c r="ER22" i="22" s="1"/>
  <c r="AH28" i="16"/>
  <c r="Y20" i="22" s="1"/>
  <c r="ES22" i="22" s="1"/>
  <c r="AI28" i="16"/>
  <c r="Z20" i="22" s="1"/>
  <c r="ET22" i="22" s="1"/>
  <c r="H29" i="16"/>
  <c r="D21" i="22" s="1"/>
  <c r="DX23" i="22" s="1"/>
  <c r="I29" i="16"/>
  <c r="E21" i="22" s="1"/>
  <c r="DY23" i="22" s="1"/>
  <c r="J29" i="16"/>
  <c r="F21" i="22" s="1"/>
  <c r="DZ23" i="22" s="1"/>
  <c r="K29" i="16"/>
  <c r="G21" i="22" s="1"/>
  <c r="EA23" i="22" s="1"/>
  <c r="L29" i="16"/>
  <c r="H21" i="22" s="1"/>
  <c r="EB23" i="22" s="1"/>
  <c r="M29" i="16"/>
  <c r="I21" i="22" s="1"/>
  <c r="EC23" i="22" s="1"/>
  <c r="N29" i="16"/>
  <c r="J21" i="22" s="1"/>
  <c r="ED23" i="22" s="1"/>
  <c r="O29" i="16"/>
  <c r="K21" i="22" s="1"/>
  <c r="EE23" i="22" s="1"/>
  <c r="P29" i="16"/>
  <c r="L21" i="22" s="1"/>
  <c r="EF23" i="22" s="1"/>
  <c r="Q29" i="16"/>
  <c r="M21" i="22" s="1"/>
  <c r="EG23" i="22" s="1"/>
  <c r="R29" i="16"/>
  <c r="N21" i="22" s="1"/>
  <c r="EH23" i="22" s="1"/>
  <c r="S29" i="16"/>
  <c r="O21" i="22" s="1"/>
  <c r="EI23" i="22" s="1"/>
  <c r="T29" i="16"/>
  <c r="C21" i="23" s="1"/>
  <c r="U29" i="16"/>
  <c r="D21" i="23" s="1"/>
  <c r="V29" i="16"/>
  <c r="P21" i="22" s="1"/>
  <c r="EJ23" i="22" s="1"/>
  <c r="W29" i="16"/>
  <c r="E21" i="23" s="1"/>
  <c r="X29" i="16"/>
  <c r="F21" i="23" s="1"/>
  <c r="Y29" i="16"/>
  <c r="Q21" i="22" s="1"/>
  <c r="EK23" i="22" s="1"/>
  <c r="Z29" i="16"/>
  <c r="R21" i="22" s="1"/>
  <c r="EL23" i="22" s="1"/>
  <c r="AA29" i="16"/>
  <c r="S21" i="22" s="1"/>
  <c r="EM23" i="22" s="1"/>
  <c r="AB29" i="16"/>
  <c r="T21" i="22" s="1"/>
  <c r="EN23" i="22" s="1"/>
  <c r="AC29" i="16"/>
  <c r="U21" i="22" s="1"/>
  <c r="EO23" i="22" s="1"/>
  <c r="AD29" i="16"/>
  <c r="G21" i="23" s="1"/>
  <c r="AE29" i="16"/>
  <c r="V21" i="22" s="1"/>
  <c r="EP23" i="22" s="1"/>
  <c r="AF29" i="16"/>
  <c r="W21" i="22" s="1"/>
  <c r="EQ23" i="22" s="1"/>
  <c r="AG29" i="16"/>
  <c r="X21" i="22" s="1"/>
  <c r="ER23" i="22" s="1"/>
  <c r="AH29" i="16"/>
  <c r="Y21" i="22" s="1"/>
  <c r="ES23" i="22" s="1"/>
  <c r="AI29" i="16"/>
  <c r="Z21" i="22" s="1"/>
  <c r="ET23" i="22" s="1"/>
  <c r="H30" i="16"/>
  <c r="D22" i="22" s="1"/>
  <c r="DX24" i="22" s="1"/>
  <c r="I30" i="16"/>
  <c r="E22" i="22" s="1"/>
  <c r="DY24" i="22" s="1"/>
  <c r="J30" i="16"/>
  <c r="F22" i="22" s="1"/>
  <c r="DZ24" i="22" s="1"/>
  <c r="K30" i="16"/>
  <c r="G22" i="22" s="1"/>
  <c r="EA24" i="22" s="1"/>
  <c r="L30" i="16"/>
  <c r="H22" i="22" s="1"/>
  <c r="EB24" i="22" s="1"/>
  <c r="M30" i="16"/>
  <c r="I22" i="22" s="1"/>
  <c r="EC24" i="22" s="1"/>
  <c r="N30" i="16"/>
  <c r="J22" i="22" s="1"/>
  <c r="ED24" i="22" s="1"/>
  <c r="O30" i="16"/>
  <c r="K22" i="22" s="1"/>
  <c r="EE24" i="22" s="1"/>
  <c r="P30" i="16"/>
  <c r="L22" i="22" s="1"/>
  <c r="EF24" i="22" s="1"/>
  <c r="Q30" i="16"/>
  <c r="M22" i="22" s="1"/>
  <c r="EG24" i="22" s="1"/>
  <c r="R30" i="16"/>
  <c r="N22" i="22" s="1"/>
  <c r="EH24" i="22" s="1"/>
  <c r="S30" i="16"/>
  <c r="O22" i="22" s="1"/>
  <c r="EI24" i="22" s="1"/>
  <c r="T30" i="16"/>
  <c r="C22" i="23" s="1"/>
  <c r="U30" i="16"/>
  <c r="D22" i="23" s="1"/>
  <c r="V30" i="16"/>
  <c r="P22" i="22" s="1"/>
  <c r="EJ24" i="22" s="1"/>
  <c r="W30" i="16"/>
  <c r="E22" i="23" s="1"/>
  <c r="X30" i="16"/>
  <c r="F22" i="23" s="1"/>
  <c r="Y30" i="16"/>
  <c r="Q22" i="22" s="1"/>
  <c r="EK24" i="22" s="1"/>
  <c r="Z30" i="16"/>
  <c r="R22" i="22" s="1"/>
  <c r="EL24" i="22" s="1"/>
  <c r="AA30" i="16"/>
  <c r="S22" i="22" s="1"/>
  <c r="EM24" i="22" s="1"/>
  <c r="AB30" i="16"/>
  <c r="T22" i="22" s="1"/>
  <c r="EN24" i="22" s="1"/>
  <c r="AC30" i="16"/>
  <c r="U22" i="22" s="1"/>
  <c r="EO24" i="22" s="1"/>
  <c r="AD30" i="16"/>
  <c r="G22" i="23" s="1"/>
  <c r="AE30" i="16"/>
  <c r="V22" i="22" s="1"/>
  <c r="EP24" i="22" s="1"/>
  <c r="AF30" i="16"/>
  <c r="W22" i="22" s="1"/>
  <c r="EQ24" i="22" s="1"/>
  <c r="AG30" i="16"/>
  <c r="X22" i="22" s="1"/>
  <c r="ER24" i="22" s="1"/>
  <c r="AH30" i="16"/>
  <c r="Y22" i="22" s="1"/>
  <c r="ES24" i="22" s="1"/>
  <c r="AI30" i="16"/>
  <c r="Z22" i="22" s="1"/>
  <c r="ET24" i="22" s="1"/>
  <c r="H31" i="16"/>
  <c r="D23" i="22" s="1"/>
  <c r="DX25" i="22" s="1"/>
  <c r="I31" i="16"/>
  <c r="E23" i="22" s="1"/>
  <c r="DY25" i="22" s="1"/>
  <c r="J31" i="16"/>
  <c r="F23" i="22" s="1"/>
  <c r="DZ25" i="22" s="1"/>
  <c r="K31" i="16"/>
  <c r="G23" i="22" s="1"/>
  <c r="EA25" i="22" s="1"/>
  <c r="L31" i="16"/>
  <c r="H23" i="22" s="1"/>
  <c r="EB25" i="22" s="1"/>
  <c r="M31" i="16"/>
  <c r="I23" i="22" s="1"/>
  <c r="EC25" i="22" s="1"/>
  <c r="N31" i="16"/>
  <c r="J23" i="22" s="1"/>
  <c r="ED25" i="22" s="1"/>
  <c r="O31" i="16"/>
  <c r="K23" i="22" s="1"/>
  <c r="EE25" i="22" s="1"/>
  <c r="P31" i="16"/>
  <c r="L23" i="22" s="1"/>
  <c r="EF25" i="22" s="1"/>
  <c r="Q31" i="16"/>
  <c r="M23" i="22" s="1"/>
  <c r="EG25" i="22" s="1"/>
  <c r="R31" i="16"/>
  <c r="N23" i="22" s="1"/>
  <c r="EH25" i="22" s="1"/>
  <c r="S31" i="16"/>
  <c r="O23" i="22" s="1"/>
  <c r="EI25" i="22" s="1"/>
  <c r="T31" i="16"/>
  <c r="C23" i="23" s="1"/>
  <c r="U31" i="16"/>
  <c r="D23" i="23" s="1"/>
  <c r="V31" i="16"/>
  <c r="P23" i="22" s="1"/>
  <c r="EJ25" i="22" s="1"/>
  <c r="W31" i="16"/>
  <c r="E23" i="23" s="1"/>
  <c r="X31" i="16"/>
  <c r="F23" i="23" s="1"/>
  <c r="Y31" i="16"/>
  <c r="Q23" i="22" s="1"/>
  <c r="EK25" i="22" s="1"/>
  <c r="Z31" i="16"/>
  <c r="R23" i="22" s="1"/>
  <c r="EL25" i="22" s="1"/>
  <c r="AA31" i="16"/>
  <c r="S23" i="22" s="1"/>
  <c r="EM25" i="22" s="1"/>
  <c r="AB31" i="16"/>
  <c r="T23" i="22" s="1"/>
  <c r="EN25" i="22" s="1"/>
  <c r="AC31" i="16"/>
  <c r="U23" i="22" s="1"/>
  <c r="EO25" i="22" s="1"/>
  <c r="AD31" i="16"/>
  <c r="G23" i="23" s="1"/>
  <c r="AE31" i="16"/>
  <c r="V23" i="22" s="1"/>
  <c r="EP25" i="22" s="1"/>
  <c r="AF31" i="16"/>
  <c r="W23" i="22" s="1"/>
  <c r="EQ25" i="22" s="1"/>
  <c r="AG31" i="16"/>
  <c r="X23" i="22" s="1"/>
  <c r="ER25" i="22" s="1"/>
  <c r="AH31" i="16"/>
  <c r="Y23" i="22" s="1"/>
  <c r="ES25" i="22" s="1"/>
  <c r="AI31" i="16"/>
  <c r="Z23" i="22" s="1"/>
  <c r="ET25" i="22" s="1"/>
  <c r="H32" i="16"/>
  <c r="D24" i="22" s="1"/>
  <c r="DX26" i="22" s="1"/>
  <c r="I32" i="16"/>
  <c r="E24" i="22" s="1"/>
  <c r="DY26" i="22" s="1"/>
  <c r="J32" i="16"/>
  <c r="F24" i="22" s="1"/>
  <c r="DZ26" i="22" s="1"/>
  <c r="K32" i="16"/>
  <c r="G24" i="22" s="1"/>
  <c r="EA26" i="22" s="1"/>
  <c r="L32" i="16"/>
  <c r="H24" i="22" s="1"/>
  <c r="EB26" i="22" s="1"/>
  <c r="M32" i="16"/>
  <c r="I24" i="22" s="1"/>
  <c r="EC26" i="22" s="1"/>
  <c r="N32" i="16"/>
  <c r="J24" i="22" s="1"/>
  <c r="ED26" i="22" s="1"/>
  <c r="O32" i="16"/>
  <c r="K24" i="22" s="1"/>
  <c r="EE26" i="22" s="1"/>
  <c r="P32" i="16"/>
  <c r="L24" i="22" s="1"/>
  <c r="EF26" i="22" s="1"/>
  <c r="Q32" i="16"/>
  <c r="M24" i="22" s="1"/>
  <c r="EG26" i="22" s="1"/>
  <c r="R32" i="16"/>
  <c r="N24" i="22" s="1"/>
  <c r="EH26" i="22" s="1"/>
  <c r="S32" i="16"/>
  <c r="O24" i="22" s="1"/>
  <c r="EI26" i="22" s="1"/>
  <c r="T32" i="16"/>
  <c r="C24" i="23" s="1"/>
  <c r="U32" i="16"/>
  <c r="D24" i="23" s="1"/>
  <c r="V32" i="16"/>
  <c r="P24" i="22" s="1"/>
  <c r="EJ26" i="22" s="1"/>
  <c r="W32" i="16"/>
  <c r="E24" i="23" s="1"/>
  <c r="X32" i="16"/>
  <c r="F24" i="23" s="1"/>
  <c r="Y32" i="16"/>
  <c r="Q24" i="22" s="1"/>
  <c r="EK26" i="22" s="1"/>
  <c r="Z32" i="16"/>
  <c r="R24" i="22" s="1"/>
  <c r="EL26" i="22" s="1"/>
  <c r="AA32" i="16"/>
  <c r="S24" i="22" s="1"/>
  <c r="EM26" i="22" s="1"/>
  <c r="AB32" i="16"/>
  <c r="T24" i="22" s="1"/>
  <c r="EN26" i="22" s="1"/>
  <c r="AC32" i="16"/>
  <c r="U24" i="22" s="1"/>
  <c r="EO26" i="22" s="1"/>
  <c r="AD32" i="16"/>
  <c r="G24" i="23" s="1"/>
  <c r="AE32" i="16"/>
  <c r="V24" i="22" s="1"/>
  <c r="EP26" i="22" s="1"/>
  <c r="AF32" i="16"/>
  <c r="W24" i="22" s="1"/>
  <c r="EQ26" i="22" s="1"/>
  <c r="AG32" i="16"/>
  <c r="X24" i="22" s="1"/>
  <c r="ER26" i="22" s="1"/>
  <c r="AH32" i="16"/>
  <c r="Y24" i="22" s="1"/>
  <c r="ES26" i="22" s="1"/>
  <c r="AI32" i="16"/>
  <c r="Z24" i="22" s="1"/>
  <c r="ET26" i="22" s="1"/>
  <c r="H33" i="16"/>
  <c r="D25" i="22" s="1"/>
  <c r="DX27" i="22" s="1"/>
  <c r="I33" i="16"/>
  <c r="E25" i="22" s="1"/>
  <c r="DY27" i="22" s="1"/>
  <c r="J33" i="16"/>
  <c r="F25" i="22" s="1"/>
  <c r="DZ27" i="22" s="1"/>
  <c r="K33" i="16"/>
  <c r="G25" i="22" s="1"/>
  <c r="EA27" i="22" s="1"/>
  <c r="L33" i="16"/>
  <c r="H25" i="22" s="1"/>
  <c r="EB27" i="22" s="1"/>
  <c r="M33" i="16"/>
  <c r="I25" i="22" s="1"/>
  <c r="EC27" i="22" s="1"/>
  <c r="N33" i="16"/>
  <c r="J25" i="22" s="1"/>
  <c r="ED27" i="22" s="1"/>
  <c r="O33" i="16"/>
  <c r="K25" i="22" s="1"/>
  <c r="EE27" i="22" s="1"/>
  <c r="P33" i="16"/>
  <c r="L25" i="22" s="1"/>
  <c r="EF27" i="22" s="1"/>
  <c r="Q33" i="16"/>
  <c r="M25" i="22" s="1"/>
  <c r="EG27" i="22" s="1"/>
  <c r="R33" i="16"/>
  <c r="N25" i="22" s="1"/>
  <c r="EH27" i="22" s="1"/>
  <c r="S33" i="16"/>
  <c r="O25" i="22" s="1"/>
  <c r="EI27" i="22" s="1"/>
  <c r="T33" i="16"/>
  <c r="C25" i="23" s="1"/>
  <c r="U33" i="16"/>
  <c r="D25" i="23" s="1"/>
  <c r="V33" i="16"/>
  <c r="P25" i="22" s="1"/>
  <c r="EJ27" i="22" s="1"/>
  <c r="W33" i="16"/>
  <c r="E25" i="23" s="1"/>
  <c r="X33" i="16"/>
  <c r="F25" i="23" s="1"/>
  <c r="Y33" i="16"/>
  <c r="Q25" i="22" s="1"/>
  <c r="EK27" i="22" s="1"/>
  <c r="Z33" i="16"/>
  <c r="R25" i="22" s="1"/>
  <c r="EL27" i="22" s="1"/>
  <c r="AA33" i="16"/>
  <c r="S25" i="22" s="1"/>
  <c r="EM27" i="22" s="1"/>
  <c r="AB33" i="16"/>
  <c r="T25" i="22" s="1"/>
  <c r="EN27" i="22" s="1"/>
  <c r="AC33" i="16"/>
  <c r="U25" i="22" s="1"/>
  <c r="EO27" i="22" s="1"/>
  <c r="AD33" i="16"/>
  <c r="G25" i="23" s="1"/>
  <c r="AE33" i="16"/>
  <c r="V25" i="22" s="1"/>
  <c r="EP27" i="22" s="1"/>
  <c r="AF33" i="16"/>
  <c r="W25" i="22" s="1"/>
  <c r="EQ27" i="22" s="1"/>
  <c r="AG33" i="16"/>
  <c r="X25" i="22" s="1"/>
  <c r="ER27" i="22" s="1"/>
  <c r="AH33" i="16"/>
  <c r="Y25" i="22" s="1"/>
  <c r="ES27" i="22" s="1"/>
  <c r="AI33" i="16"/>
  <c r="Z25" i="22" s="1"/>
  <c r="ET27" i="22" s="1"/>
  <c r="H34" i="16"/>
  <c r="D26" i="22" s="1"/>
  <c r="DX28" i="22" s="1"/>
  <c r="I34" i="16"/>
  <c r="E26" i="22" s="1"/>
  <c r="DY28" i="22" s="1"/>
  <c r="J34" i="16"/>
  <c r="F26" i="22" s="1"/>
  <c r="DZ28" i="22" s="1"/>
  <c r="K34" i="16"/>
  <c r="G26" i="22" s="1"/>
  <c r="EA28" i="22" s="1"/>
  <c r="L34" i="16"/>
  <c r="H26" i="22" s="1"/>
  <c r="EB28" i="22" s="1"/>
  <c r="M34" i="16"/>
  <c r="I26" i="22" s="1"/>
  <c r="EC28" i="22" s="1"/>
  <c r="N34" i="16"/>
  <c r="J26" i="22" s="1"/>
  <c r="ED28" i="22" s="1"/>
  <c r="O34" i="16"/>
  <c r="K26" i="22" s="1"/>
  <c r="EE28" i="22" s="1"/>
  <c r="P34" i="16"/>
  <c r="L26" i="22" s="1"/>
  <c r="EF28" i="22" s="1"/>
  <c r="Q34" i="16"/>
  <c r="M26" i="22" s="1"/>
  <c r="EG28" i="22" s="1"/>
  <c r="R34" i="16"/>
  <c r="N26" i="22" s="1"/>
  <c r="EH28" i="22" s="1"/>
  <c r="S34" i="16"/>
  <c r="O26" i="22" s="1"/>
  <c r="EI28" i="22" s="1"/>
  <c r="T34" i="16"/>
  <c r="C26" i="23" s="1"/>
  <c r="U34" i="16"/>
  <c r="D26" i="23" s="1"/>
  <c r="V34" i="16"/>
  <c r="P26" i="22" s="1"/>
  <c r="EJ28" i="22" s="1"/>
  <c r="W34" i="16"/>
  <c r="E26" i="23" s="1"/>
  <c r="X34" i="16"/>
  <c r="F26" i="23" s="1"/>
  <c r="Y34" i="16"/>
  <c r="Q26" i="22" s="1"/>
  <c r="EK28" i="22" s="1"/>
  <c r="Z34" i="16"/>
  <c r="R26" i="22" s="1"/>
  <c r="EL28" i="22" s="1"/>
  <c r="AA34" i="16"/>
  <c r="S26" i="22" s="1"/>
  <c r="EM28" i="22" s="1"/>
  <c r="AB34" i="16"/>
  <c r="T26" i="22" s="1"/>
  <c r="EN28" i="22" s="1"/>
  <c r="AC34" i="16"/>
  <c r="U26" i="22" s="1"/>
  <c r="EO28" i="22" s="1"/>
  <c r="AD34" i="16"/>
  <c r="G26" i="23" s="1"/>
  <c r="AE34" i="16"/>
  <c r="V26" i="22" s="1"/>
  <c r="EP28" i="22" s="1"/>
  <c r="AF34" i="16"/>
  <c r="W26" i="22" s="1"/>
  <c r="EQ28" i="22" s="1"/>
  <c r="AG34" i="16"/>
  <c r="X26" i="22" s="1"/>
  <c r="ER28" i="22" s="1"/>
  <c r="AH34" i="16"/>
  <c r="Y26" i="22" s="1"/>
  <c r="ES28" i="22" s="1"/>
  <c r="AI34" i="16"/>
  <c r="Z26" i="22" s="1"/>
  <c r="ET28" i="22" s="1"/>
  <c r="H35" i="16"/>
  <c r="D27" i="22" s="1"/>
  <c r="DX29" i="22" s="1"/>
  <c r="I35" i="16"/>
  <c r="E27" i="22" s="1"/>
  <c r="DY29" i="22" s="1"/>
  <c r="J35" i="16"/>
  <c r="F27" i="22" s="1"/>
  <c r="DZ29" i="22" s="1"/>
  <c r="K35" i="16"/>
  <c r="G27" i="22" s="1"/>
  <c r="EA29" i="22" s="1"/>
  <c r="L35" i="16"/>
  <c r="H27" i="22" s="1"/>
  <c r="EB29" i="22" s="1"/>
  <c r="M35" i="16"/>
  <c r="I27" i="22" s="1"/>
  <c r="EC29" i="22" s="1"/>
  <c r="N35" i="16"/>
  <c r="J27" i="22" s="1"/>
  <c r="ED29" i="22" s="1"/>
  <c r="O35" i="16"/>
  <c r="K27" i="22" s="1"/>
  <c r="EE29" i="22" s="1"/>
  <c r="P35" i="16"/>
  <c r="L27" i="22" s="1"/>
  <c r="EF29" i="22" s="1"/>
  <c r="Q35" i="16"/>
  <c r="M27" i="22" s="1"/>
  <c r="EG29" i="22" s="1"/>
  <c r="R35" i="16"/>
  <c r="N27" i="22" s="1"/>
  <c r="EH29" i="22" s="1"/>
  <c r="S35" i="16"/>
  <c r="O27" i="22" s="1"/>
  <c r="EI29" i="22" s="1"/>
  <c r="T35" i="16"/>
  <c r="C27" i="23" s="1"/>
  <c r="U35" i="16"/>
  <c r="D27" i="23" s="1"/>
  <c r="V35" i="16"/>
  <c r="P27" i="22" s="1"/>
  <c r="EJ29" i="22" s="1"/>
  <c r="W35" i="16"/>
  <c r="E27" i="23" s="1"/>
  <c r="X35" i="16"/>
  <c r="F27" i="23" s="1"/>
  <c r="Y35" i="16"/>
  <c r="Q27" i="22" s="1"/>
  <c r="EK29" i="22" s="1"/>
  <c r="Z35" i="16"/>
  <c r="R27" i="22" s="1"/>
  <c r="EL29" i="22" s="1"/>
  <c r="AA35" i="16"/>
  <c r="S27" i="22" s="1"/>
  <c r="EM29" i="22" s="1"/>
  <c r="AB35" i="16"/>
  <c r="T27" i="22" s="1"/>
  <c r="EN29" i="22" s="1"/>
  <c r="AC35" i="16"/>
  <c r="U27" i="22" s="1"/>
  <c r="EO29" i="22" s="1"/>
  <c r="AD35" i="16"/>
  <c r="G27" i="23" s="1"/>
  <c r="AE35" i="16"/>
  <c r="V27" i="22" s="1"/>
  <c r="EP29" i="22" s="1"/>
  <c r="AF35" i="16"/>
  <c r="W27" i="22" s="1"/>
  <c r="EQ29" i="22" s="1"/>
  <c r="AG35" i="16"/>
  <c r="X27" i="22" s="1"/>
  <c r="ER29" i="22" s="1"/>
  <c r="AH35" i="16"/>
  <c r="Y27" i="22" s="1"/>
  <c r="ES29" i="22" s="1"/>
  <c r="AI35" i="16"/>
  <c r="Z27" i="22" s="1"/>
  <c r="ET29" i="22" s="1"/>
  <c r="H36" i="16"/>
  <c r="D28" i="22" s="1"/>
  <c r="DX30" i="22" s="1"/>
  <c r="I36" i="16"/>
  <c r="E28" i="22" s="1"/>
  <c r="DY30" i="22" s="1"/>
  <c r="J36" i="16"/>
  <c r="F28" i="22" s="1"/>
  <c r="DZ30" i="22" s="1"/>
  <c r="K36" i="16"/>
  <c r="G28" i="22" s="1"/>
  <c r="EA30" i="22" s="1"/>
  <c r="L36" i="16"/>
  <c r="H28" i="22" s="1"/>
  <c r="EB30" i="22" s="1"/>
  <c r="M36" i="16"/>
  <c r="I28" i="22" s="1"/>
  <c r="EC30" i="22" s="1"/>
  <c r="N36" i="16"/>
  <c r="J28" i="22" s="1"/>
  <c r="ED30" i="22" s="1"/>
  <c r="O36" i="16"/>
  <c r="K28" i="22" s="1"/>
  <c r="EE30" i="22" s="1"/>
  <c r="P36" i="16"/>
  <c r="L28" i="22" s="1"/>
  <c r="EF30" i="22" s="1"/>
  <c r="Q36" i="16"/>
  <c r="M28" i="22" s="1"/>
  <c r="EG30" i="22" s="1"/>
  <c r="R36" i="16"/>
  <c r="N28" i="22" s="1"/>
  <c r="EH30" i="22" s="1"/>
  <c r="S36" i="16"/>
  <c r="O28" i="22" s="1"/>
  <c r="EI30" i="22" s="1"/>
  <c r="T36" i="16"/>
  <c r="C28" i="23" s="1"/>
  <c r="U36" i="16"/>
  <c r="D28" i="23" s="1"/>
  <c r="V36" i="16"/>
  <c r="P28" i="22" s="1"/>
  <c r="EJ30" i="22" s="1"/>
  <c r="W36" i="16"/>
  <c r="E28" i="23" s="1"/>
  <c r="X36" i="16"/>
  <c r="F28" i="23" s="1"/>
  <c r="Y36" i="16"/>
  <c r="Q28" i="22" s="1"/>
  <c r="EK30" i="22" s="1"/>
  <c r="Z36" i="16"/>
  <c r="R28" i="22" s="1"/>
  <c r="EL30" i="22" s="1"/>
  <c r="AA36" i="16"/>
  <c r="S28" i="22" s="1"/>
  <c r="EM30" i="22" s="1"/>
  <c r="AB36" i="16"/>
  <c r="T28" i="22" s="1"/>
  <c r="EN30" i="22" s="1"/>
  <c r="AC36" i="16"/>
  <c r="U28" i="22" s="1"/>
  <c r="EO30" i="22" s="1"/>
  <c r="AD36" i="16"/>
  <c r="G28" i="23" s="1"/>
  <c r="AE36" i="16"/>
  <c r="V28" i="22" s="1"/>
  <c r="EP30" i="22" s="1"/>
  <c r="AF36" i="16"/>
  <c r="W28" i="22" s="1"/>
  <c r="EQ30" i="22" s="1"/>
  <c r="AG36" i="16"/>
  <c r="X28" i="22" s="1"/>
  <c r="ER30" i="22" s="1"/>
  <c r="AH36" i="16"/>
  <c r="Y28" i="22" s="1"/>
  <c r="ES30" i="22" s="1"/>
  <c r="AI36" i="16"/>
  <c r="Z28" i="22" s="1"/>
  <c r="ET30" i="22" s="1"/>
  <c r="G24" i="16"/>
  <c r="C16" i="22" s="1"/>
  <c r="DW18" i="22" s="1"/>
  <c r="G25" i="16"/>
  <c r="C17" i="22" s="1"/>
  <c r="DW19" i="22" s="1"/>
  <c r="G26" i="16"/>
  <c r="C18" i="22" s="1"/>
  <c r="DW20" i="22" s="1"/>
  <c r="G27" i="16"/>
  <c r="C19" i="22" s="1"/>
  <c r="DW21" i="22" s="1"/>
  <c r="G28" i="16"/>
  <c r="C20" i="22" s="1"/>
  <c r="DW22" i="22" s="1"/>
  <c r="G29" i="16"/>
  <c r="C21" i="22" s="1"/>
  <c r="DW23" i="22" s="1"/>
  <c r="G30" i="16"/>
  <c r="C22" i="22" s="1"/>
  <c r="DW24" i="22" s="1"/>
  <c r="G31" i="16"/>
  <c r="C23" i="22" s="1"/>
  <c r="DW25" i="22" s="1"/>
  <c r="G32" i="16"/>
  <c r="C24" i="22" s="1"/>
  <c r="DW26" i="22" s="1"/>
  <c r="G33" i="16"/>
  <c r="C25" i="22" s="1"/>
  <c r="DW27" i="22" s="1"/>
  <c r="G34" i="16"/>
  <c r="C26" i="22" s="1"/>
  <c r="DW28" i="22" s="1"/>
  <c r="G35" i="16"/>
  <c r="C27" i="22" s="1"/>
  <c r="DW29" i="22" s="1"/>
  <c r="G36" i="16"/>
  <c r="C28" i="22" s="1"/>
  <c r="DW30" i="22" s="1"/>
  <c r="G14" i="16"/>
  <c r="C6" i="22" s="1"/>
  <c r="DW8" i="22" s="1"/>
  <c r="G15" i="16"/>
  <c r="C7" i="22" s="1"/>
  <c r="DW9" i="22" s="1"/>
  <c r="G16" i="16"/>
  <c r="C8" i="22" s="1"/>
  <c r="DW10" i="22" s="1"/>
  <c r="G17" i="16"/>
  <c r="C9" i="22" s="1"/>
  <c r="DW11" i="22" s="1"/>
  <c r="G18" i="16"/>
  <c r="C10" i="22" s="1"/>
  <c r="DW12" i="22" s="1"/>
  <c r="G19" i="16"/>
  <c r="C11" i="22" s="1"/>
  <c r="DW13" i="22" s="1"/>
  <c r="G20" i="16"/>
  <c r="C12" i="22" s="1"/>
  <c r="DW14" i="22" s="1"/>
  <c r="G21" i="16"/>
  <c r="C13" i="22" s="1"/>
  <c r="DW15" i="22" s="1"/>
  <c r="G22" i="16"/>
  <c r="C14" i="22" s="1"/>
  <c r="DW16" i="22" s="1"/>
  <c r="G23" i="16"/>
  <c r="C15" i="22" s="1"/>
  <c r="DW17" i="22" s="1"/>
  <c r="G13" i="16"/>
  <c r="C5" i="22" s="1"/>
  <c r="DW7" i="22" s="1"/>
  <c r="D13" i="16"/>
  <c r="B9" i="20" s="1"/>
  <c r="D14" i="16"/>
  <c r="B10" i="20" s="1"/>
  <c r="D15" i="16"/>
  <c r="B11" i="20" s="1"/>
  <c r="D16" i="16"/>
  <c r="B12" i="20" s="1"/>
  <c r="D17" i="16"/>
  <c r="B13" i="20" s="1"/>
  <c r="D18" i="16"/>
  <c r="B14" i="20" s="1"/>
  <c r="D19" i="16"/>
  <c r="B15" i="20" s="1"/>
  <c r="D20" i="16"/>
  <c r="B16" i="20" s="1"/>
  <c r="D21" i="16"/>
  <c r="B17" i="20" s="1"/>
  <c r="D22" i="16"/>
  <c r="B18" i="20" s="1"/>
  <c r="D23" i="16"/>
  <c r="B19" i="20" s="1"/>
  <c r="D24" i="16"/>
  <c r="B20" i="20" s="1"/>
  <c r="D25" i="16"/>
  <c r="B21" i="20" s="1"/>
  <c r="D26" i="16"/>
  <c r="B22" i="20" s="1"/>
  <c r="D27" i="16"/>
  <c r="B23" i="20" s="1"/>
  <c r="D28" i="16"/>
  <c r="B24" i="20" s="1"/>
  <c r="D29" i="16"/>
  <c r="B25" i="20" s="1"/>
  <c r="D30" i="16"/>
  <c r="B26" i="20" s="1"/>
  <c r="D31" i="16"/>
  <c r="B27" i="20" s="1"/>
  <c r="D32" i="16"/>
  <c r="B28" i="20" s="1"/>
  <c r="D33" i="16"/>
  <c r="B29" i="20" s="1"/>
  <c r="D34" i="16"/>
  <c r="B30" i="20" s="1"/>
  <c r="D35" i="16"/>
  <c r="B31" i="20" s="1"/>
  <c r="D36" i="16"/>
  <c r="B32" i="20" s="1"/>
  <c r="E8" i="16"/>
  <c r="C4" i="20" s="1"/>
  <c r="F8" i="16"/>
  <c r="D4" i="20" s="1"/>
  <c r="G8" i="16"/>
  <c r="H8" i="16"/>
  <c r="I8" i="16"/>
  <c r="E4" i="20" s="1"/>
  <c r="J8" i="16"/>
  <c r="F4" i="20" s="1"/>
  <c r="K8" i="16"/>
  <c r="L8" i="16"/>
  <c r="M8" i="16"/>
  <c r="G4" i="20" s="1"/>
  <c r="N8" i="16"/>
  <c r="O8" i="16"/>
  <c r="H4" i="20" s="1"/>
  <c r="P8" i="16"/>
  <c r="I4" i="20" s="1"/>
  <c r="Q8" i="16"/>
  <c r="R8" i="16"/>
  <c r="S8" i="16"/>
  <c r="J4" i="20" s="1"/>
  <c r="T8" i="16"/>
  <c r="K4" i="20" s="1"/>
  <c r="U8" i="16"/>
  <c r="V8" i="16"/>
  <c r="W8" i="16"/>
  <c r="X8" i="16"/>
  <c r="Y8" i="16"/>
  <c r="L4" i="20" s="1"/>
  <c r="Z8" i="16"/>
  <c r="AA8" i="16"/>
  <c r="AB8" i="16"/>
  <c r="AC8" i="16"/>
  <c r="M4" i="20" s="1"/>
  <c r="AD8" i="16"/>
  <c r="N4" i="20" s="1"/>
  <c r="AE8" i="16"/>
  <c r="O4" i="20" s="1"/>
  <c r="AF8" i="16"/>
  <c r="AG8" i="16"/>
  <c r="P4" i="20" s="1"/>
  <c r="AH8" i="16"/>
  <c r="Q4" i="20" s="1"/>
  <c r="AI8" i="16"/>
  <c r="AJ8" i="16"/>
  <c r="F9" i="16"/>
  <c r="D5" i="20" s="1"/>
  <c r="G9" i="16"/>
  <c r="H9" i="16"/>
  <c r="I9" i="16"/>
  <c r="E5" i="20" s="1"/>
  <c r="J9" i="16"/>
  <c r="F5" i="20" s="1"/>
  <c r="K9" i="16"/>
  <c r="L9" i="16"/>
  <c r="M9" i="16"/>
  <c r="G5" i="20" s="1"/>
  <c r="N9" i="16"/>
  <c r="O9" i="16"/>
  <c r="H5" i="20" s="1"/>
  <c r="P9" i="16"/>
  <c r="I5" i="20" s="1"/>
  <c r="Q9" i="16"/>
  <c r="R9" i="16"/>
  <c r="S9" i="16"/>
  <c r="J5" i="20" s="1"/>
  <c r="T9" i="16"/>
  <c r="K5" i="20" s="1"/>
  <c r="U9" i="16"/>
  <c r="V9" i="16"/>
  <c r="W9" i="16"/>
  <c r="X9" i="16"/>
  <c r="Y9" i="16"/>
  <c r="L5" i="20" s="1"/>
  <c r="Z9" i="16"/>
  <c r="AA9" i="16"/>
  <c r="AB9" i="16"/>
  <c r="AC9" i="16"/>
  <c r="M5" i="20" s="1"/>
  <c r="AD9" i="16"/>
  <c r="N5" i="20" s="1"/>
  <c r="AE9" i="16"/>
  <c r="O5" i="20" s="1"/>
  <c r="AF9" i="16"/>
  <c r="AG9" i="16"/>
  <c r="P5" i="20" s="1"/>
  <c r="AH9" i="16"/>
  <c r="Q5" i="20" s="1"/>
  <c r="AI9" i="16"/>
  <c r="F10" i="16"/>
  <c r="D6" i="20" s="1"/>
  <c r="G10" i="16"/>
  <c r="H10" i="16"/>
  <c r="I10" i="16"/>
  <c r="E6" i="20" s="1"/>
  <c r="J10" i="16"/>
  <c r="F6" i="20" s="1"/>
  <c r="K10" i="16"/>
  <c r="L10" i="16"/>
  <c r="M10" i="16"/>
  <c r="G6" i="20" s="1"/>
  <c r="N10" i="16"/>
  <c r="O10" i="16"/>
  <c r="H6" i="20" s="1"/>
  <c r="P10" i="16"/>
  <c r="I6" i="20" s="1"/>
  <c r="Q10" i="16"/>
  <c r="R10" i="16"/>
  <c r="S10" i="16"/>
  <c r="J6" i="20" s="1"/>
  <c r="T10" i="16"/>
  <c r="K6" i="20" s="1"/>
  <c r="U10" i="16"/>
  <c r="V10" i="16"/>
  <c r="W10" i="16"/>
  <c r="X10" i="16"/>
  <c r="Y10" i="16"/>
  <c r="L6" i="20" s="1"/>
  <c r="Z10" i="16"/>
  <c r="AA10" i="16"/>
  <c r="AB10" i="16"/>
  <c r="AC10" i="16"/>
  <c r="M6" i="20" s="1"/>
  <c r="AD10" i="16"/>
  <c r="N6" i="20" s="1"/>
  <c r="AE10" i="16"/>
  <c r="O6" i="20" s="1"/>
  <c r="AF10" i="16"/>
  <c r="AG10" i="16"/>
  <c r="P6" i="20" s="1"/>
  <c r="AH10" i="16"/>
  <c r="Q6" i="20" s="1"/>
  <c r="AI10" i="16"/>
  <c r="F11" i="16"/>
  <c r="D7" i="20" s="1"/>
  <c r="G11" i="16"/>
  <c r="H11" i="16"/>
  <c r="I11" i="16"/>
  <c r="E7" i="20" s="1"/>
  <c r="J11" i="16"/>
  <c r="F7" i="20" s="1"/>
  <c r="K11" i="16"/>
  <c r="L11" i="16"/>
  <c r="M11" i="16"/>
  <c r="G7" i="20" s="1"/>
  <c r="N11" i="16"/>
  <c r="O11" i="16"/>
  <c r="H7" i="20" s="1"/>
  <c r="P11" i="16"/>
  <c r="I7" i="20" s="1"/>
  <c r="Q11" i="16"/>
  <c r="R11" i="16"/>
  <c r="S11" i="16"/>
  <c r="J7" i="20" s="1"/>
  <c r="T11" i="16"/>
  <c r="K7" i="20" s="1"/>
  <c r="U11" i="16"/>
  <c r="V11" i="16"/>
  <c r="W11" i="16"/>
  <c r="X11" i="16"/>
  <c r="Y11" i="16"/>
  <c r="L7" i="20" s="1"/>
  <c r="Z11" i="16"/>
  <c r="AA11" i="16"/>
  <c r="AB11" i="16"/>
  <c r="AC11" i="16"/>
  <c r="M7" i="20" s="1"/>
  <c r="AD11" i="16"/>
  <c r="N7" i="20" s="1"/>
  <c r="AE11" i="16"/>
  <c r="O7" i="20" s="1"/>
  <c r="AF11" i="16"/>
  <c r="AG11" i="16"/>
  <c r="P7" i="20" s="1"/>
  <c r="AH11" i="16"/>
  <c r="Q7" i="20" s="1"/>
  <c r="AI11" i="16"/>
  <c r="F12" i="16"/>
  <c r="D8" i="16"/>
  <c r="B4" i="20" s="1"/>
  <c r="V5" i="17"/>
  <c r="Z2" i="17"/>
  <c r="AA2" i="17"/>
  <c r="AB2" i="17"/>
  <c r="AC2" i="17"/>
  <c r="AD2" i="17"/>
  <c r="AE2" i="17"/>
  <c r="AF2" i="17"/>
  <c r="AG2" i="17"/>
  <c r="AH2" i="17"/>
  <c r="AI2" i="17"/>
  <c r="Z3" i="17"/>
  <c r="AA3" i="17"/>
  <c r="AB3" i="17"/>
  <c r="AC3" i="17"/>
  <c r="AD3" i="17"/>
  <c r="AE3" i="17"/>
  <c r="AF3" i="17"/>
  <c r="AG3" i="17"/>
  <c r="AH3" i="17"/>
  <c r="Z4" i="17"/>
  <c r="AA4" i="17"/>
  <c r="AB4" i="17"/>
  <c r="AC4" i="17"/>
  <c r="AD4" i="17"/>
  <c r="AE4" i="17"/>
  <c r="AF4" i="17"/>
  <c r="AG4" i="17"/>
  <c r="AH4" i="17"/>
  <c r="Z6" i="17"/>
  <c r="AA6" i="17"/>
  <c r="AB6" i="17"/>
  <c r="AC6" i="17"/>
  <c r="AD6" i="17"/>
  <c r="AE6" i="17"/>
  <c r="AF6" i="17"/>
  <c r="AG6" i="17"/>
  <c r="AH6" i="17"/>
  <c r="Z7" i="17"/>
  <c r="AA7" i="17"/>
  <c r="AB7" i="17"/>
  <c r="AC7" i="17"/>
  <c r="AD7" i="17"/>
  <c r="AE7" i="17"/>
  <c r="AF7" i="17"/>
  <c r="AG7" i="17"/>
  <c r="AH7" i="17"/>
  <c r="AI7" i="17"/>
  <c r="Z8" i="17"/>
  <c r="AA8" i="17"/>
  <c r="AB8" i="17"/>
  <c r="AC8" i="17"/>
  <c r="AD8" i="17"/>
  <c r="AE8" i="17"/>
  <c r="AF8" i="17"/>
  <c r="AG8" i="17"/>
  <c r="AH8" i="17"/>
  <c r="AI8" i="17"/>
  <c r="Z9" i="17"/>
  <c r="AA9" i="17"/>
  <c r="AB9" i="17"/>
  <c r="AC9" i="17"/>
  <c r="AD9" i="17"/>
  <c r="AE9" i="17"/>
  <c r="AF9" i="17"/>
  <c r="AG9" i="17"/>
  <c r="AH9" i="17"/>
  <c r="AI9" i="17"/>
  <c r="Z10" i="17"/>
  <c r="AA10" i="17"/>
  <c r="AB10" i="17"/>
  <c r="AC10" i="17"/>
  <c r="AD10" i="17"/>
  <c r="AE10" i="17"/>
  <c r="AF10" i="17"/>
  <c r="AG10" i="17"/>
  <c r="AH10" i="17"/>
  <c r="AI10" i="17"/>
  <c r="Z11" i="17"/>
  <c r="AA11" i="17"/>
  <c r="AB11" i="17"/>
  <c r="AC11" i="17"/>
  <c r="AD11" i="17"/>
  <c r="AE11" i="17"/>
  <c r="AF11" i="17"/>
  <c r="AG11" i="17"/>
  <c r="AH11" i="17"/>
  <c r="AI11" i="17"/>
  <c r="Z12" i="17"/>
  <c r="AA12" i="17"/>
  <c r="AB12" i="17"/>
  <c r="AC12" i="17"/>
  <c r="AD12" i="17"/>
  <c r="AE12" i="17"/>
  <c r="AF12" i="17"/>
  <c r="AG12" i="17"/>
  <c r="AH12" i="17"/>
  <c r="AI12" i="17"/>
  <c r="Z13" i="17"/>
  <c r="AA13" i="17"/>
  <c r="AB13" i="17"/>
  <c r="AC13" i="17"/>
  <c r="AD13" i="17"/>
  <c r="AE13" i="17"/>
  <c r="AF13" i="17"/>
  <c r="AG13" i="17"/>
  <c r="AH13" i="17"/>
  <c r="AI13" i="17"/>
  <c r="Z14" i="17"/>
  <c r="AA14" i="17"/>
  <c r="AB14" i="17"/>
  <c r="AC14" i="17"/>
  <c r="AD14" i="17"/>
  <c r="AE14" i="17"/>
  <c r="AF14" i="17"/>
  <c r="AG14" i="17"/>
  <c r="AH14" i="17"/>
  <c r="AI14" i="17"/>
  <c r="Z15" i="17"/>
  <c r="AA15" i="17"/>
  <c r="AB15" i="17"/>
  <c r="AC15" i="17"/>
  <c r="AD15" i="17"/>
  <c r="AE15" i="17"/>
  <c r="AF15" i="17"/>
  <c r="AG15" i="17"/>
  <c r="AH15" i="17"/>
  <c r="AI15" i="17"/>
  <c r="Z16" i="17"/>
  <c r="AA16" i="17"/>
  <c r="AB16" i="17"/>
  <c r="AC16" i="17"/>
  <c r="AD16" i="17"/>
  <c r="AE16" i="17"/>
  <c r="AF16" i="17"/>
  <c r="AG16" i="17"/>
  <c r="AH16" i="17"/>
  <c r="AI16" i="17"/>
  <c r="Z17" i="17"/>
  <c r="AA17" i="17"/>
  <c r="AB17" i="17"/>
  <c r="AC17" i="17"/>
  <c r="AD17" i="17"/>
  <c r="AE17" i="17"/>
  <c r="AF17" i="17"/>
  <c r="AG17" i="17"/>
  <c r="AH17" i="17"/>
  <c r="AI17" i="17"/>
  <c r="Z18" i="17"/>
  <c r="AA18" i="17"/>
  <c r="AB18" i="17"/>
  <c r="AC18" i="17"/>
  <c r="AD18" i="17"/>
  <c r="AE18" i="17"/>
  <c r="AF18" i="17"/>
  <c r="AG18" i="17"/>
  <c r="AH18" i="17"/>
  <c r="AI18" i="17"/>
  <c r="Z19" i="17"/>
  <c r="AA19" i="17"/>
  <c r="AB19" i="17"/>
  <c r="AC19" i="17"/>
  <c r="AD19" i="17"/>
  <c r="AE19" i="17"/>
  <c r="AF19" i="17"/>
  <c r="AG19" i="17"/>
  <c r="AH19" i="17"/>
  <c r="AI19" i="17"/>
  <c r="Z20" i="17"/>
  <c r="AA20" i="17"/>
  <c r="AB20" i="17"/>
  <c r="AC20" i="17"/>
  <c r="AD20" i="17"/>
  <c r="AE20" i="17"/>
  <c r="AF20" i="17"/>
  <c r="AG20" i="17"/>
  <c r="AH20" i="17"/>
  <c r="AI20" i="17"/>
  <c r="Z21" i="17"/>
  <c r="AA21" i="17"/>
  <c r="AB21" i="17"/>
  <c r="AC21" i="17"/>
  <c r="AD21" i="17"/>
  <c r="AE21" i="17"/>
  <c r="AF21" i="17"/>
  <c r="AG21" i="17"/>
  <c r="AH21" i="17"/>
  <c r="AI21" i="17"/>
  <c r="Z22" i="17"/>
  <c r="AA22" i="17"/>
  <c r="AB22" i="17"/>
  <c r="AC22" i="17"/>
  <c r="AD22" i="17"/>
  <c r="AE22" i="17"/>
  <c r="AF22" i="17"/>
  <c r="AG22" i="17"/>
  <c r="AH22" i="17"/>
  <c r="AI22" i="17"/>
  <c r="Z23" i="17"/>
  <c r="AA23" i="17"/>
  <c r="AB23" i="17"/>
  <c r="AC23" i="17"/>
  <c r="AD23" i="17"/>
  <c r="AE23" i="17"/>
  <c r="AF23" i="17"/>
  <c r="AG23" i="17"/>
  <c r="AH23" i="17"/>
  <c r="AI23" i="17"/>
  <c r="Z24" i="17"/>
  <c r="AA24" i="17"/>
  <c r="AB24" i="17"/>
  <c r="AC24" i="17"/>
  <c r="AD24" i="17"/>
  <c r="AE24" i="17"/>
  <c r="AF24" i="17"/>
  <c r="AG24" i="17"/>
  <c r="AH24" i="17"/>
  <c r="AI24" i="17"/>
  <c r="Z25" i="17"/>
  <c r="AA25" i="17"/>
  <c r="AB25" i="17"/>
  <c r="AC25" i="17"/>
  <c r="AD25" i="17"/>
  <c r="AE25" i="17"/>
  <c r="AF25" i="17"/>
  <c r="AG25" i="17"/>
  <c r="AH25" i="17"/>
  <c r="AI25" i="17"/>
  <c r="Z26" i="17"/>
  <c r="AA26" i="17"/>
  <c r="AB26" i="17"/>
  <c r="AC26" i="17"/>
  <c r="AD26" i="17"/>
  <c r="AE26" i="17"/>
  <c r="AF26" i="17"/>
  <c r="AG26" i="17"/>
  <c r="AH26" i="17"/>
  <c r="AI26" i="17"/>
  <c r="Z27" i="17"/>
  <c r="AA27" i="17"/>
  <c r="AB27" i="17"/>
  <c r="AC27" i="17"/>
  <c r="AD27" i="17"/>
  <c r="AE27" i="17"/>
  <c r="AF27" i="17"/>
  <c r="AG27" i="17"/>
  <c r="AH27" i="17"/>
  <c r="AI27" i="17"/>
  <c r="Z28" i="17"/>
  <c r="AA28" i="17"/>
  <c r="AB28" i="17"/>
  <c r="AC28" i="17"/>
  <c r="AD28" i="17"/>
  <c r="AE28" i="17"/>
  <c r="AF28" i="17"/>
  <c r="AG28" i="17"/>
  <c r="AH28" i="17"/>
  <c r="AI28" i="17"/>
  <c r="Z29" i="17"/>
  <c r="AA29" i="17"/>
  <c r="AB29" i="17"/>
  <c r="AC29" i="17"/>
  <c r="AD29" i="17"/>
  <c r="AE29" i="17"/>
  <c r="AF29" i="17"/>
  <c r="AG29" i="17"/>
  <c r="AH29" i="17"/>
  <c r="AI29" i="17"/>
  <c r="Z30" i="17"/>
  <c r="AA30" i="17"/>
  <c r="AB30" i="17"/>
  <c r="AC30" i="17"/>
  <c r="AD30" i="17"/>
  <c r="AE30" i="17"/>
  <c r="AF30" i="17"/>
  <c r="AG30" i="17"/>
  <c r="AH30" i="17"/>
  <c r="AI30" i="17"/>
  <c r="Y3" i="17"/>
  <c r="Y4" i="17"/>
  <c r="Y6" i="17"/>
  <c r="Y7" i="17"/>
  <c r="Y8" i="17"/>
  <c r="Y9" i="17"/>
  <c r="Y10" i="17"/>
  <c r="Y11" i="17"/>
  <c r="Y12" i="17"/>
  <c r="Y13" i="17"/>
  <c r="Y14" i="17"/>
  <c r="Y15" i="17"/>
  <c r="Y16" i="17"/>
  <c r="Y17" i="17"/>
  <c r="Y18" i="17"/>
  <c r="Y19" i="17"/>
  <c r="Y20" i="17"/>
  <c r="Y21" i="17"/>
  <c r="Y22" i="17"/>
  <c r="Y23" i="17"/>
  <c r="Y24" i="17"/>
  <c r="Y25" i="17"/>
  <c r="Y26" i="17"/>
  <c r="Y27" i="17"/>
  <c r="Y28" i="17"/>
  <c r="Y29" i="17"/>
  <c r="Y30" i="17"/>
  <c r="Y2" i="17"/>
  <c r="D2" i="17"/>
  <c r="E2" i="17"/>
  <c r="F2" i="17"/>
  <c r="G2" i="17"/>
  <c r="H2" i="17"/>
  <c r="I2" i="17"/>
  <c r="J2" i="17"/>
  <c r="K2" i="17"/>
  <c r="L2" i="17"/>
  <c r="M2" i="17"/>
  <c r="N2" i="17"/>
  <c r="O2" i="17"/>
  <c r="P2" i="17"/>
  <c r="Q2" i="17"/>
  <c r="R2" i="17"/>
  <c r="S2" i="17"/>
  <c r="T2" i="17"/>
  <c r="U2" i="17"/>
  <c r="V2" i="17"/>
  <c r="W2" i="17"/>
  <c r="X2" i="17"/>
  <c r="E3" i="17"/>
  <c r="F3" i="17"/>
  <c r="G3" i="17"/>
  <c r="H3" i="17"/>
  <c r="I3" i="17"/>
  <c r="J3" i="17"/>
  <c r="K3" i="17"/>
  <c r="L3" i="17"/>
  <c r="M3" i="17"/>
  <c r="N3" i="17"/>
  <c r="O3" i="17"/>
  <c r="P3" i="17"/>
  <c r="Q3" i="17"/>
  <c r="R3" i="17"/>
  <c r="S3" i="17"/>
  <c r="T3" i="17"/>
  <c r="U3" i="17"/>
  <c r="V3" i="17"/>
  <c r="W3" i="17"/>
  <c r="X3" i="17"/>
  <c r="E4" i="17"/>
  <c r="F4" i="17"/>
  <c r="G4" i="17"/>
  <c r="H4" i="17"/>
  <c r="I4" i="17"/>
  <c r="J4" i="17"/>
  <c r="K4" i="17"/>
  <c r="L4" i="17"/>
  <c r="M4" i="17"/>
  <c r="N4" i="17"/>
  <c r="O4" i="17"/>
  <c r="P4" i="17"/>
  <c r="Q4" i="17"/>
  <c r="R4" i="17"/>
  <c r="S4" i="17"/>
  <c r="T4" i="17"/>
  <c r="U4" i="17"/>
  <c r="V4" i="17"/>
  <c r="W4" i="17"/>
  <c r="X4" i="17"/>
  <c r="E5" i="17"/>
  <c r="F5" i="17"/>
  <c r="G5" i="17"/>
  <c r="H5" i="17"/>
  <c r="I5" i="17"/>
  <c r="J5" i="17"/>
  <c r="K5" i="17"/>
  <c r="L5" i="17"/>
  <c r="M5" i="17"/>
  <c r="N5" i="17"/>
  <c r="O5" i="17"/>
  <c r="P5" i="17"/>
  <c r="Q5" i="17"/>
  <c r="R5" i="17"/>
  <c r="S5" i="17"/>
  <c r="T5" i="17"/>
  <c r="U5" i="17"/>
  <c r="W5" i="17"/>
  <c r="X5" i="17"/>
  <c r="E6" i="17"/>
  <c r="F6" i="17"/>
  <c r="G6" i="17"/>
  <c r="H6" i="17"/>
  <c r="I6" i="17"/>
  <c r="J6" i="17"/>
  <c r="L6" i="17"/>
  <c r="M6" i="17"/>
  <c r="N6" i="17"/>
  <c r="O6" i="17"/>
  <c r="P6" i="17"/>
  <c r="Q6" i="17"/>
  <c r="R6" i="17"/>
  <c r="S6" i="17"/>
  <c r="T6" i="17"/>
  <c r="U6" i="17"/>
  <c r="V6" i="17"/>
  <c r="W6" i="17"/>
  <c r="X6" i="17"/>
  <c r="C2" i="17"/>
  <c r="F7" i="17"/>
  <c r="G7" i="17"/>
  <c r="H7" i="17"/>
  <c r="I7" i="17"/>
  <c r="J7" i="17"/>
  <c r="L7" i="17"/>
  <c r="M7" i="17"/>
  <c r="N7" i="17"/>
  <c r="O7" i="17"/>
  <c r="P7" i="17"/>
  <c r="Q7" i="17"/>
  <c r="R7" i="17"/>
  <c r="S7" i="17"/>
  <c r="T7" i="17"/>
  <c r="U7" i="17"/>
  <c r="V7" i="17"/>
  <c r="W7" i="17"/>
  <c r="X7" i="17"/>
  <c r="F8" i="17"/>
  <c r="G8" i="17"/>
  <c r="H8" i="17"/>
  <c r="I8" i="17"/>
  <c r="J8" i="17"/>
  <c r="L8" i="17"/>
  <c r="M8" i="17"/>
  <c r="N8" i="17"/>
  <c r="O8" i="17"/>
  <c r="P8" i="17"/>
  <c r="Q8" i="17"/>
  <c r="R8" i="17"/>
  <c r="S8" i="17"/>
  <c r="T8" i="17"/>
  <c r="U8" i="17"/>
  <c r="V8" i="17"/>
  <c r="W8" i="17"/>
  <c r="X8" i="17"/>
  <c r="F9" i="17"/>
  <c r="G9" i="17"/>
  <c r="H9" i="17"/>
  <c r="I9" i="17"/>
  <c r="J9" i="17"/>
  <c r="L9" i="17"/>
  <c r="M9" i="17"/>
  <c r="N9" i="17"/>
  <c r="O9" i="17"/>
  <c r="P9" i="17"/>
  <c r="Q9" i="17"/>
  <c r="R9" i="17"/>
  <c r="S9" i="17"/>
  <c r="T9" i="17"/>
  <c r="U9" i="17"/>
  <c r="V9" i="17"/>
  <c r="W9" i="17"/>
  <c r="X9" i="17"/>
  <c r="F10" i="17"/>
  <c r="G10" i="17"/>
  <c r="H10" i="17"/>
  <c r="I10" i="17"/>
  <c r="J10" i="17"/>
  <c r="L10" i="17"/>
  <c r="M10" i="17"/>
  <c r="N10" i="17"/>
  <c r="O10" i="17"/>
  <c r="P10" i="17"/>
  <c r="Q10" i="17"/>
  <c r="R10" i="17"/>
  <c r="S10" i="17"/>
  <c r="T10" i="17"/>
  <c r="U10" i="17"/>
  <c r="V10" i="17"/>
  <c r="W10" i="17"/>
  <c r="X10" i="17"/>
  <c r="F11" i="17"/>
  <c r="G11" i="17"/>
  <c r="H11" i="17"/>
  <c r="I11" i="17"/>
  <c r="J11" i="17"/>
  <c r="L11" i="17"/>
  <c r="M11" i="17"/>
  <c r="N11" i="17"/>
  <c r="O11" i="17"/>
  <c r="P11" i="17"/>
  <c r="Q11" i="17"/>
  <c r="R11" i="17"/>
  <c r="S11" i="17"/>
  <c r="T11" i="17"/>
  <c r="U11" i="17"/>
  <c r="V11" i="17"/>
  <c r="W11" i="17"/>
  <c r="X11" i="17"/>
  <c r="F12" i="17"/>
  <c r="G12" i="17"/>
  <c r="H12" i="17"/>
  <c r="I12" i="17"/>
  <c r="J12" i="17"/>
  <c r="L12" i="17"/>
  <c r="M12" i="17"/>
  <c r="N12" i="17"/>
  <c r="O12" i="17"/>
  <c r="P12" i="17"/>
  <c r="Q12" i="17"/>
  <c r="R12" i="17"/>
  <c r="S12" i="17"/>
  <c r="T12" i="17"/>
  <c r="U12" i="17"/>
  <c r="V12" i="17"/>
  <c r="W12" i="17"/>
  <c r="X12" i="17"/>
  <c r="F13" i="17"/>
  <c r="G13" i="17"/>
  <c r="H13" i="17"/>
  <c r="I13" i="17"/>
  <c r="J13" i="17"/>
  <c r="L13" i="17"/>
  <c r="M13" i="17"/>
  <c r="N13" i="17"/>
  <c r="O13" i="17"/>
  <c r="P13" i="17"/>
  <c r="Q13" i="17"/>
  <c r="R13" i="17"/>
  <c r="S13" i="17"/>
  <c r="T13" i="17"/>
  <c r="U13" i="17"/>
  <c r="V13" i="17"/>
  <c r="W13" i="17"/>
  <c r="X13" i="17"/>
  <c r="F14" i="17"/>
  <c r="G14" i="17"/>
  <c r="H14" i="17"/>
  <c r="I14" i="17"/>
  <c r="J14" i="17"/>
  <c r="L14" i="17"/>
  <c r="M14" i="17"/>
  <c r="N14" i="17"/>
  <c r="O14" i="17"/>
  <c r="P14" i="17"/>
  <c r="Q14" i="17"/>
  <c r="R14" i="17"/>
  <c r="S14" i="17"/>
  <c r="T14" i="17"/>
  <c r="U14" i="17"/>
  <c r="V14" i="17"/>
  <c r="W14" i="17"/>
  <c r="X14" i="17"/>
  <c r="F15" i="17"/>
  <c r="G15" i="17"/>
  <c r="H15" i="17"/>
  <c r="I15" i="17"/>
  <c r="J15" i="17"/>
  <c r="L15" i="17"/>
  <c r="M15" i="17"/>
  <c r="N15" i="17"/>
  <c r="O15" i="17"/>
  <c r="P15" i="17"/>
  <c r="Q15" i="17"/>
  <c r="R15" i="17"/>
  <c r="S15" i="17"/>
  <c r="T15" i="17"/>
  <c r="U15" i="17"/>
  <c r="V15" i="17"/>
  <c r="W15" i="17"/>
  <c r="X15" i="17"/>
  <c r="F16" i="17"/>
  <c r="G16" i="17"/>
  <c r="H16" i="17"/>
  <c r="I16" i="17"/>
  <c r="J16" i="17"/>
  <c r="L16" i="17"/>
  <c r="M16" i="17"/>
  <c r="N16" i="17"/>
  <c r="O16" i="17"/>
  <c r="P16" i="17"/>
  <c r="Q16" i="17"/>
  <c r="R16" i="17"/>
  <c r="S16" i="17"/>
  <c r="T16" i="17"/>
  <c r="U16" i="17"/>
  <c r="V16" i="17"/>
  <c r="W16" i="17"/>
  <c r="X16" i="17"/>
  <c r="F17" i="17"/>
  <c r="G17" i="17"/>
  <c r="H17" i="17"/>
  <c r="I17" i="17"/>
  <c r="J17" i="17"/>
  <c r="L17" i="17"/>
  <c r="M17" i="17"/>
  <c r="N17" i="17"/>
  <c r="O17" i="17"/>
  <c r="P17" i="17"/>
  <c r="Q17" i="17"/>
  <c r="R17" i="17"/>
  <c r="S17" i="17"/>
  <c r="T17" i="17"/>
  <c r="U17" i="17"/>
  <c r="V17" i="17"/>
  <c r="W17" i="17"/>
  <c r="X17" i="17"/>
  <c r="F18" i="17"/>
  <c r="G18" i="17"/>
  <c r="H18" i="17"/>
  <c r="I18" i="17"/>
  <c r="J18" i="17"/>
  <c r="L18" i="17"/>
  <c r="M18" i="17"/>
  <c r="N18" i="17"/>
  <c r="O18" i="17"/>
  <c r="P18" i="17"/>
  <c r="Q18" i="17"/>
  <c r="R18" i="17"/>
  <c r="S18" i="17"/>
  <c r="T18" i="17"/>
  <c r="U18" i="17"/>
  <c r="V18" i="17"/>
  <c r="W18" i="17"/>
  <c r="X18" i="17"/>
  <c r="F19" i="17"/>
  <c r="G19" i="17"/>
  <c r="H19" i="17"/>
  <c r="I19" i="17"/>
  <c r="J19" i="17"/>
  <c r="L19" i="17"/>
  <c r="M19" i="17"/>
  <c r="N19" i="17"/>
  <c r="O19" i="17"/>
  <c r="P19" i="17"/>
  <c r="Q19" i="17"/>
  <c r="R19" i="17"/>
  <c r="S19" i="17"/>
  <c r="T19" i="17"/>
  <c r="U19" i="17"/>
  <c r="V19" i="17"/>
  <c r="W19" i="17"/>
  <c r="X19" i="17"/>
  <c r="F20" i="17"/>
  <c r="G20" i="17"/>
  <c r="H20" i="17"/>
  <c r="I20" i="17"/>
  <c r="J20" i="17"/>
  <c r="L20" i="17"/>
  <c r="M20" i="17"/>
  <c r="N20" i="17"/>
  <c r="O20" i="17"/>
  <c r="P20" i="17"/>
  <c r="Q20" i="17"/>
  <c r="R20" i="17"/>
  <c r="S20" i="17"/>
  <c r="T20" i="17"/>
  <c r="U20" i="17"/>
  <c r="V20" i="17"/>
  <c r="W20" i="17"/>
  <c r="X20" i="17"/>
  <c r="F21" i="17"/>
  <c r="G21" i="17"/>
  <c r="H21" i="17"/>
  <c r="I21" i="17"/>
  <c r="J21" i="17"/>
  <c r="L21" i="17"/>
  <c r="M21" i="17"/>
  <c r="N21" i="17"/>
  <c r="O21" i="17"/>
  <c r="P21" i="17"/>
  <c r="Q21" i="17"/>
  <c r="R21" i="17"/>
  <c r="S21" i="17"/>
  <c r="T21" i="17"/>
  <c r="U21" i="17"/>
  <c r="V21" i="17"/>
  <c r="W21" i="17"/>
  <c r="X21" i="17"/>
  <c r="F22" i="17"/>
  <c r="G22" i="17"/>
  <c r="H22" i="17"/>
  <c r="I22" i="17"/>
  <c r="J22" i="17"/>
  <c r="L22" i="17"/>
  <c r="M22" i="17"/>
  <c r="N22" i="17"/>
  <c r="O22" i="17"/>
  <c r="P22" i="17"/>
  <c r="Q22" i="17"/>
  <c r="R22" i="17"/>
  <c r="S22" i="17"/>
  <c r="T22" i="17"/>
  <c r="U22" i="17"/>
  <c r="V22" i="17"/>
  <c r="W22" i="17"/>
  <c r="X22" i="17"/>
  <c r="F23" i="17"/>
  <c r="G23" i="17"/>
  <c r="H23" i="17"/>
  <c r="I23" i="17"/>
  <c r="J23" i="17"/>
  <c r="L23" i="17"/>
  <c r="M23" i="17"/>
  <c r="N23" i="17"/>
  <c r="O23" i="17"/>
  <c r="P23" i="17"/>
  <c r="Q23" i="17"/>
  <c r="R23" i="17"/>
  <c r="S23" i="17"/>
  <c r="T23" i="17"/>
  <c r="U23" i="17"/>
  <c r="V23" i="17"/>
  <c r="W23" i="17"/>
  <c r="X23" i="17"/>
  <c r="F24" i="17"/>
  <c r="G24" i="17"/>
  <c r="H24" i="17"/>
  <c r="I24" i="17"/>
  <c r="J24" i="17"/>
  <c r="L24" i="17"/>
  <c r="M24" i="17"/>
  <c r="N24" i="17"/>
  <c r="O24" i="17"/>
  <c r="P24" i="17"/>
  <c r="Q24" i="17"/>
  <c r="R24" i="17"/>
  <c r="S24" i="17"/>
  <c r="T24" i="17"/>
  <c r="U24" i="17"/>
  <c r="V24" i="17"/>
  <c r="W24" i="17"/>
  <c r="X24" i="17"/>
  <c r="F25" i="17"/>
  <c r="G25" i="17"/>
  <c r="H25" i="17"/>
  <c r="I25" i="17"/>
  <c r="J25" i="17"/>
  <c r="L25" i="17"/>
  <c r="M25" i="17"/>
  <c r="N25" i="17"/>
  <c r="O25" i="17"/>
  <c r="P25" i="17"/>
  <c r="Q25" i="17"/>
  <c r="R25" i="17"/>
  <c r="S25" i="17"/>
  <c r="T25" i="17"/>
  <c r="U25" i="17"/>
  <c r="V25" i="17"/>
  <c r="W25" i="17"/>
  <c r="X25" i="17"/>
  <c r="F26" i="17"/>
  <c r="G26" i="17"/>
  <c r="H26" i="17"/>
  <c r="I26" i="17"/>
  <c r="J26" i="17"/>
  <c r="L26" i="17"/>
  <c r="M26" i="17"/>
  <c r="N26" i="17"/>
  <c r="O26" i="17"/>
  <c r="P26" i="17"/>
  <c r="Q26" i="17"/>
  <c r="R26" i="17"/>
  <c r="S26" i="17"/>
  <c r="T26" i="17"/>
  <c r="U26" i="17"/>
  <c r="V26" i="17"/>
  <c r="W26" i="17"/>
  <c r="X26" i="17"/>
  <c r="F27" i="17"/>
  <c r="G27" i="17"/>
  <c r="H27" i="17"/>
  <c r="I27" i="17"/>
  <c r="J27" i="17"/>
  <c r="L27" i="17"/>
  <c r="M27" i="17"/>
  <c r="N27" i="17"/>
  <c r="O27" i="17"/>
  <c r="P27" i="17"/>
  <c r="Q27" i="17"/>
  <c r="R27" i="17"/>
  <c r="S27" i="17"/>
  <c r="T27" i="17"/>
  <c r="U27" i="17"/>
  <c r="V27" i="17"/>
  <c r="W27" i="17"/>
  <c r="X27" i="17"/>
  <c r="F28" i="17"/>
  <c r="G28" i="17"/>
  <c r="H28" i="17"/>
  <c r="I28" i="17"/>
  <c r="J28" i="17"/>
  <c r="L28" i="17"/>
  <c r="M28" i="17"/>
  <c r="N28" i="17"/>
  <c r="O28" i="17"/>
  <c r="P28" i="17"/>
  <c r="Q28" i="17"/>
  <c r="R28" i="17"/>
  <c r="S28" i="17"/>
  <c r="T28" i="17"/>
  <c r="U28" i="17"/>
  <c r="V28" i="17"/>
  <c r="W28" i="17"/>
  <c r="X28" i="17"/>
  <c r="F29" i="17"/>
  <c r="G29" i="17"/>
  <c r="H29" i="17"/>
  <c r="I29" i="17"/>
  <c r="J29" i="17"/>
  <c r="L29" i="17"/>
  <c r="M29" i="17"/>
  <c r="N29" i="17"/>
  <c r="O29" i="17"/>
  <c r="P29" i="17"/>
  <c r="Q29" i="17"/>
  <c r="R29" i="17"/>
  <c r="S29" i="17"/>
  <c r="T29" i="17"/>
  <c r="U29" i="17"/>
  <c r="V29" i="17"/>
  <c r="W29" i="17"/>
  <c r="X29" i="17"/>
  <c r="F30" i="17"/>
  <c r="G30" i="17"/>
  <c r="H30" i="17"/>
  <c r="I30" i="17"/>
  <c r="J30" i="17"/>
  <c r="L30" i="17"/>
  <c r="M30" i="17"/>
  <c r="N30" i="17"/>
  <c r="O30" i="17"/>
  <c r="P30" i="17"/>
  <c r="Q30" i="17"/>
  <c r="R30" i="17"/>
  <c r="S30" i="17"/>
  <c r="T30" i="17"/>
  <c r="U30" i="17"/>
  <c r="V30" i="17"/>
  <c r="W30" i="17"/>
  <c r="X30" i="17"/>
  <c r="C30" i="17"/>
  <c r="C25" i="17"/>
  <c r="C26" i="17"/>
  <c r="C27" i="17"/>
  <c r="C28" i="17"/>
  <c r="C29" i="17"/>
  <c r="C8" i="17"/>
  <c r="C9" i="17"/>
  <c r="C10" i="17"/>
  <c r="C11" i="17"/>
  <c r="C12" i="17"/>
  <c r="C13" i="17"/>
  <c r="C14" i="17"/>
  <c r="C15" i="17"/>
  <c r="C16" i="17"/>
  <c r="C17" i="17"/>
  <c r="C18" i="17"/>
  <c r="C19" i="17"/>
  <c r="C20" i="17"/>
  <c r="C21" i="17"/>
  <c r="C22" i="17"/>
  <c r="C23" i="17"/>
  <c r="C24" i="17"/>
  <c r="C7" i="17"/>
  <c r="B13" i="13"/>
  <c r="B14" i="13"/>
  <c r="B15" i="13"/>
  <c r="B16" i="13"/>
  <c r="B17" i="13"/>
  <c r="B18" i="13"/>
  <c r="B19" i="13"/>
  <c r="B20" i="13"/>
  <c r="B21" i="13"/>
  <c r="B22" i="13"/>
  <c r="B23" i="13"/>
  <c r="B24" i="13"/>
  <c r="B25" i="13"/>
  <c r="B26" i="13"/>
  <c r="B27" i="13"/>
  <c r="B28" i="13"/>
  <c r="B29" i="13"/>
  <c r="B30" i="13"/>
  <c r="B31" i="13"/>
  <c r="B32" i="13"/>
  <c r="B33" i="13"/>
  <c r="B34" i="13"/>
  <c r="B35" i="13"/>
  <c r="B12" i="13"/>
  <c r="S13" i="13"/>
  <c r="S14" i="13"/>
  <c r="S15" i="13"/>
  <c r="S16" i="13"/>
  <c r="S17" i="13"/>
  <c r="S18" i="13"/>
  <c r="S19" i="13"/>
  <c r="S20" i="13"/>
  <c r="S21" i="13"/>
  <c r="S22" i="13"/>
  <c r="S23" i="13"/>
  <c r="S24" i="13"/>
  <c r="S25" i="13"/>
  <c r="S26" i="13"/>
  <c r="S27" i="13"/>
  <c r="S28" i="13"/>
  <c r="S29" i="13"/>
  <c r="S30" i="13"/>
  <c r="S31" i="13"/>
  <c r="S32" i="13"/>
  <c r="S33" i="13"/>
  <c r="S34" i="13"/>
  <c r="S35" i="13"/>
  <c r="S12" i="13"/>
  <c r="R22" i="13"/>
  <c r="R23" i="13"/>
  <c r="R24" i="13"/>
  <c r="R25" i="13"/>
  <c r="R26" i="13"/>
  <c r="R27" i="13"/>
  <c r="R28" i="13"/>
  <c r="R29" i="13"/>
  <c r="R30" i="13"/>
  <c r="R31" i="13"/>
  <c r="R32" i="13"/>
  <c r="R33" i="13"/>
  <c r="R34" i="13"/>
  <c r="R35" i="13"/>
  <c r="R13" i="13"/>
  <c r="R14" i="13"/>
  <c r="R15" i="13"/>
  <c r="R16" i="13"/>
  <c r="R17" i="13"/>
  <c r="R18" i="13"/>
  <c r="R19" i="13"/>
  <c r="R20" i="13"/>
  <c r="R21" i="13"/>
  <c r="R12" i="13"/>
  <c r="Q13" i="13"/>
  <c r="Q14" i="13"/>
  <c r="Q15" i="13"/>
  <c r="Q16" i="13"/>
  <c r="Q17" i="13"/>
  <c r="Q18" i="13"/>
  <c r="Q19" i="13"/>
  <c r="Q20" i="13"/>
  <c r="Q21" i="13"/>
  <c r="Q22" i="13"/>
  <c r="Q23" i="13"/>
  <c r="Q24" i="13"/>
  <c r="Q25" i="13"/>
  <c r="Q26" i="13"/>
  <c r="Q27" i="13"/>
  <c r="Q28" i="13"/>
  <c r="Q29" i="13"/>
  <c r="Q30" i="13"/>
  <c r="Q31" i="13"/>
  <c r="Q32" i="13"/>
  <c r="Q33" i="13"/>
  <c r="Q34" i="13"/>
  <c r="Q35" i="13"/>
  <c r="Q12" i="13"/>
  <c r="R7" i="13"/>
  <c r="S7" i="13"/>
  <c r="Q7" i="13"/>
  <c r="W9" i="14"/>
  <c r="W10" i="14"/>
  <c r="W11" i="14"/>
  <c r="W12" i="14"/>
  <c r="W13" i="14"/>
  <c r="W14" i="14"/>
  <c r="W15" i="14"/>
  <c r="W16" i="14"/>
  <c r="W17" i="14"/>
  <c r="W18" i="14"/>
  <c r="W19" i="14"/>
  <c r="W20" i="14"/>
  <c r="W21" i="14"/>
  <c r="W22" i="14"/>
  <c r="W23" i="14"/>
  <c r="W24" i="14"/>
  <c r="W25" i="14"/>
  <c r="W26" i="14"/>
  <c r="W27" i="14"/>
  <c r="W28" i="14"/>
  <c r="W29" i="14"/>
  <c r="W30" i="14"/>
  <c r="W31" i="14"/>
  <c r="W8" i="14"/>
  <c r="N9" i="14"/>
  <c r="O9" i="14"/>
  <c r="P9" i="14"/>
  <c r="Q9" i="14"/>
  <c r="R9" i="14"/>
  <c r="S9" i="14"/>
  <c r="T9" i="14"/>
  <c r="U9" i="14"/>
  <c r="V9" i="14"/>
  <c r="N10" i="14"/>
  <c r="O10" i="14"/>
  <c r="P10" i="14"/>
  <c r="Q10" i="14"/>
  <c r="R10" i="14"/>
  <c r="S10" i="14"/>
  <c r="T10" i="14"/>
  <c r="U10" i="14"/>
  <c r="V10" i="14"/>
  <c r="N11" i="14"/>
  <c r="O11" i="14"/>
  <c r="P11" i="14"/>
  <c r="Q11" i="14"/>
  <c r="R11" i="14"/>
  <c r="S11" i="14"/>
  <c r="T11" i="14"/>
  <c r="U11" i="14"/>
  <c r="V11" i="14"/>
  <c r="N12" i="14"/>
  <c r="O12" i="14"/>
  <c r="P12" i="14"/>
  <c r="Q12" i="14"/>
  <c r="R12" i="14"/>
  <c r="S12" i="14"/>
  <c r="T12" i="14"/>
  <c r="U12" i="14"/>
  <c r="V12" i="14"/>
  <c r="N13" i="14"/>
  <c r="O13" i="14"/>
  <c r="P13" i="14"/>
  <c r="Q13" i="14"/>
  <c r="R13" i="14"/>
  <c r="S13" i="14"/>
  <c r="T13" i="14"/>
  <c r="U13" i="14"/>
  <c r="V13" i="14"/>
  <c r="N14" i="14"/>
  <c r="O14" i="14"/>
  <c r="P14" i="14"/>
  <c r="Q14" i="14"/>
  <c r="R14" i="14"/>
  <c r="S14" i="14"/>
  <c r="T14" i="14"/>
  <c r="U14" i="14"/>
  <c r="V14" i="14"/>
  <c r="N15" i="14"/>
  <c r="O15" i="14"/>
  <c r="P15" i="14"/>
  <c r="Q15" i="14"/>
  <c r="R15" i="14"/>
  <c r="S15" i="14"/>
  <c r="T15" i="14"/>
  <c r="U15" i="14"/>
  <c r="V15" i="14"/>
  <c r="N16" i="14"/>
  <c r="O16" i="14"/>
  <c r="P16" i="14"/>
  <c r="Q16" i="14"/>
  <c r="R16" i="14"/>
  <c r="S16" i="14"/>
  <c r="T16" i="14"/>
  <c r="U16" i="14"/>
  <c r="V16" i="14"/>
  <c r="N17" i="14"/>
  <c r="O17" i="14"/>
  <c r="P17" i="14"/>
  <c r="Q17" i="14"/>
  <c r="R17" i="14"/>
  <c r="S17" i="14"/>
  <c r="T17" i="14"/>
  <c r="U17" i="14"/>
  <c r="V17" i="14"/>
  <c r="N18" i="14"/>
  <c r="O18" i="14"/>
  <c r="P18" i="14"/>
  <c r="Q18" i="14"/>
  <c r="R18" i="14"/>
  <c r="S18" i="14"/>
  <c r="T18" i="14"/>
  <c r="U18" i="14"/>
  <c r="V18" i="14"/>
  <c r="N19" i="14"/>
  <c r="O19" i="14"/>
  <c r="P19" i="14"/>
  <c r="Q19" i="14"/>
  <c r="R19" i="14"/>
  <c r="S19" i="14"/>
  <c r="T19" i="14"/>
  <c r="U19" i="14"/>
  <c r="V19" i="14"/>
  <c r="N20" i="14"/>
  <c r="O20" i="14"/>
  <c r="P20" i="14"/>
  <c r="Q20" i="14"/>
  <c r="R20" i="14"/>
  <c r="S20" i="14"/>
  <c r="T20" i="14"/>
  <c r="U20" i="14"/>
  <c r="V20" i="14"/>
  <c r="N21" i="14"/>
  <c r="O21" i="14"/>
  <c r="P21" i="14"/>
  <c r="Q21" i="14"/>
  <c r="R21" i="14"/>
  <c r="S21" i="14"/>
  <c r="T21" i="14"/>
  <c r="U21" i="14"/>
  <c r="V21" i="14"/>
  <c r="N22" i="14"/>
  <c r="O22" i="14"/>
  <c r="P22" i="14"/>
  <c r="Q22" i="14"/>
  <c r="R22" i="14"/>
  <c r="S22" i="14"/>
  <c r="T22" i="14"/>
  <c r="U22" i="14"/>
  <c r="V22" i="14"/>
  <c r="N23" i="14"/>
  <c r="O23" i="14"/>
  <c r="P23" i="14"/>
  <c r="Q23" i="14"/>
  <c r="R23" i="14"/>
  <c r="S23" i="14"/>
  <c r="T23" i="14"/>
  <c r="U23" i="14"/>
  <c r="V23" i="14"/>
  <c r="N24" i="14"/>
  <c r="O24" i="14"/>
  <c r="P24" i="14"/>
  <c r="Q24" i="14"/>
  <c r="R24" i="14"/>
  <c r="S24" i="14"/>
  <c r="T24" i="14"/>
  <c r="U24" i="14"/>
  <c r="V24" i="14"/>
  <c r="N25" i="14"/>
  <c r="O25" i="14"/>
  <c r="P25" i="14"/>
  <c r="Q25" i="14"/>
  <c r="R25" i="14"/>
  <c r="S25" i="14"/>
  <c r="T25" i="14"/>
  <c r="U25" i="14"/>
  <c r="V25" i="14"/>
  <c r="N26" i="14"/>
  <c r="O26" i="14"/>
  <c r="P26" i="14"/>
  <c r="Q26" i="14"/>
  <c r="R26" i="14"/>
  <c r="S26" i="14"/>
  <c r="T26" i="14"/>
  <c r="U26" i="14"/>
  <c r="V26" i="14"/>
  <c r="N27" i="14"/>
  <c r="O27" i="14"/>
  <c r="P27" i="14"/>
  <c r="Q27" i="14"/>
  <c r="R27" i="14"/>
  <c r="S27" i="14"/>
  <c r="T27" i="14"/>
  <c r="U27" i="14"/>
  <c r="V27" i="14"/>
  <c r="N28" i="14"/>
  <c r="O28" i="14"/>
  <c r="P28" i="14"/>
  <c r="Q28" i="14"/>
  <c r="R28" i="14"/>
  <c r="S28" i="14"/>
  <c r="T28" i="14"/>
  <c r="U28" i="14"/>
  <c r="V28" i="14"/>
  <c r="N29" i="14"/>
  <c r="O29" i="14"/>
  <c r="P29" i="14"/>
  <c r="Q29" i="14"/>
  <c r="R29" i="14"/>
  <c r="S29" i="14"/>
  <c r="T29" i="14"/>
  <c r="U29" i="14"/>
  <c r="V29" i="14"/>
  <c r="N30" i="14"/>
  <c r="O30" i="14"/>
  <c r="P30" i="14"/>
  <c r="Q30" i="14"/>
  <c r="R30" i="14"/>
  <c r="S30" i="14"/>
  <c r="T30" i="14"/>
  <c r="U30" i="14"/>
  <c r="V30" i="14"/>
  <c r="N31" i="14"/>
  <c r="O31" i="14"/>
  <c r="P31" i="14"/>
  <c r="Q31" i="14"/>
  <c r="R31" i="14"/>
  <c r="S31" i="14"/>
  <c r="T31" i="14"/>
  <c r="U31" i="14"/>
  <c r="V31" i="14"/>
  <c r="O8" i="14"/>
  <c r="P8" i="14"/>
  <c r="Q8" i="14"/>
  <c r="R8" i="14"/>
  <c r="S8" i="14"/>
  <c r="T8" i="14"/>
  <c r="U8" i="14"/>
  <c r="V8" i="14"/>
  <c r="N8" i="14"/>
  <c r="Y32" i="5"/>
  <c r="AA35" i="5"/>
  <c r="Z13" i="5"/>
  <c r="Z14" i="5"/>
  <c r="Z15" i="5"/>
  <c r="Z16" i="5"/>
  <c r="Z17" i="5"/>
  <c r="Z18" i="5"/>
  <c r="Z19" i="5"/>
  <c r="Z20" i="5"/>
  <c r="Z21" i="5"/>
  <c r="Z22" i="5"/>
  <c r="Z23" i="5"/>
  <c r="Z24" i="5"/>
  <c r="Z25" i="5"/>
  <c r="Z26" i="5"/>
  <c r="Z27" i="5"/>
  <c r="Z28" i="5"/>
  <c r="Z29" i="5"/>
  <c r="Z30" i="5"/>
  <c r="Z31" i="5"/>
  <c r="Z32" i="5"/>
  <c r="Z33" i="5"/>
  <c r="Z34" i="5"/>
  <c r="Z35" i="5"/>
  <c r="Z12" i="5"/>
  <c r="Y13" i="5"/>
  <c r="AA13" i="5" s="1"/>
  <c r="Y14" i="5"/>
  <c r="AA14" i="5" s="1"/>
  <c r="Y15" i="5"/>
  <c r="AA15" i="5" s="1"/>
  <c r="Y16" i="5"/>
  <c r="AA16" i="5" s="1"/>
  <c r="Y17" i="5"/>
  <c r="AA17" i="5" s="1"/>
  <c r="Y18" i="5"/>
  <c r="AA18" i="5" s="1"/>
  <c r="Y19" i="5"/>
  <c r="AA19" i="5" s="1"/>
  <c r="Y20" i="5"/>
  <c r="AA12" i="5" s="1"/>
  <c r="Y21" i="5"/>
  <c r="AA21" i="5" s="1"/>
  <c r="Y22" i="5"/>
  <c r="AA22" i="5" s="1"/>
  <c r="Y23" i="5"/>
  <c r="AA23" i="5" s="1"/>
  <c r="Y24" i="5"/>
  <c r="AA24" i="5" s="1"/>
  <c r="Y25" i="5"/>
  <c r="AA25" i="5" s="1"/>
  <c r="Y26" i="5"/>
  <c r="AA26" i="5" s="1"/>
  <c r="Y27" i="5"/>
  <c r="AA27" i="5" s="1"/>
  <c r="Y28" i="5"/>
  <c r="AA28" i="5" s="1"/>
  <c r="Y29" i="5"/>
  <c r="AA29" i="5" s="1"/>
  <c r="Y30" i="5"/>
  <c r="AA30" i="5" s="1"/>
  <c r="Y31" i="5"/>
  <c r="AA31" i="5" s="1"/>
  <c r="Y33" i="5"/>
  <c r="AA32" i="5" s="1"/>
  <c r="Y34" i="5"/>
  <c r="AA33" i="5" s="1"/>
  <c r="Y35" i="5"/>
  <c r="AA34" i="5" s="1"/>
  <c r="Y12" i="5"/>
  <c r="G12" i="13"/>
  <c r="AQ9" i="15"/>
  <c r="AQ10" i="15"/>
  <c r="AQ11" i="15"/>
  <c r="AQ12" i="15"/>
  <c r="AQ13" i="15"/>
  <c r="AQ14" i="15"/>
  <c r="AQ15" i="15"/>
  <c r="AQ16" i="15"/>
  <c r="AQ17" i="15"/>
  <c r="AQ18" i="15"/>
  <c r="AQ19" i="15"/>
  <c r="AQ20" i="15"/>
  <c r="AQ21" i="15"/>
  <c r="AQ22" i="15"/>
  <c r="AQ23" i="15"/>
  <c r="AQ24" i="15"/>
  <c r="AQ25" i="15"/>
  <c r="AQ26" i="15"/>
  <c r="AQ27" i="15"/>
  <c r="AQ28" i="15"/>
  <c r="AQ29" i="15"/>
  <c r="AQ30" i="15"/>
  <c r="AQ31" i="15"/>
  <c r="AQ8" i="15"/>
  <c r="AP8" i="15"/>
  <c r="AP9" i="15"/>
  <c r="AP10" i="15"/>
  <c r="AP11" i="15"/>
  <c r="AP12" i="15"/>
  <c r="AP13" i="15"/>
  <c r="AP14" i="15"/>
  <c r="AP15" i="15"/>
  <c r="AP16" i="15"/>
  <c r="AP17" i="15"/>
  <c r="AP18" i="15"/>
  <c r="AP19" i="15"/>
  <c r="AP20" i="15"/>
  <c r="AP21" i="15"/>
  <c r="AP22" i="15"/>
  <c r="AP23" i="15"/>
  <c r="AP24" i="15"/>
  <c r="AP25" i="15"/>
  <c r="AP26" i="15"/>
  <c r="AP27" i="15"/>
  <c r="AP28" i="15"/>
  <c r="AP29" i="15"/>
  <c r="AP30" i="15"/>
  <c r="AP31" i="15"/>
  <c r="Y8" i="15"/>
  <c r="Z8" i="15"/>
  <c r="AA8" i="15"/>
  <c r="AB8" i="15"/>
  <c r="AC8" i="15"/>
  <c r="AD8" i="15"/>
  <c r="AE8" i="15"/>
  <c r="AF8" i="15"/>
  <c r="AG8" i="15"/>
  <c r="AH8" i="15"/>
  <c r="AI8" i="15"/>
  <c r="AJ8" i="15"/>
  <c r="AK8" i="15"/>
  <c r="AL8" i="15"/>
  <c r="AM8" i="15"/>
  <c r="AN8" i="15"/>
  <c r="AO8" i="15"/>
  <c r="Y9" i="15"/>
  <c r="Z9" i="15"/>
  <c r="AA9" i="15"/>
  <c r="AB9" i="15"/>
  <c r="AC9" i="15"/>
  <c r="AD9" i="15"/>
  <c r="AE9" i="15"/>
  <c r="AF9" i="15"/>
  <c r="AG9" i="15"/>
  <c r="AH9" i="15"/>
  <c r="AI9" i="15"/>
  <c r="AJ9" i="15"/>
  <c r="AK9" i="15"/>
  <c r="AL9" i="15"/>
  <c r="AM9" i="15"/>
  <c r="AN9" i="15"/>
  <c r="AO9" i="15"/>
  <c r="Y10" i="15"/>
  <c r="Z10" i="15"/>
  <c r="AA10" i="15"/>
  <c r="AB10" i="15"/>
  <c r="AC10" i="15"/>
  <c r="AD10" i="15"/>
  <c r="AE10" i="15"/>
  <c r="AF10" i="15"/>
  <c r="AG10" i="15"/>
  <c r="AH10" i="15"/>
  <c r="AI10" i="15"/>
  <c r="AJ10" i="15"/>
  <c r="AK10" i="15"/>
  <c r="AL10" i="15"/>
  <c r="AM10" i="15"/>
  <c r="AN10" i="15"/>
  <c r="AO10" i="15"/>
  <c r="Y11" i="15"/>
  <c r="Z11" i="15"/>
  <c r="AA11" i="15"/>
  <c r="AB11" i="15"/>
  <c r="AC11" i="15"/>
  <c r="AD11" i="15"/>
  <c r="AE11" i="15"/>
  <c r="AF11" i="15"/>
  <c r="AG11" i="15"/>
  <c r="AH11" i="15"/>
  <c r="AI11" i="15"/>
  <c r="AJ11" i="15"/>
  <c r="AK11" i="15"/>
  <c r="AL11" i="15"/>
  <c r="AM11" i="15"/>
  <c r="AN11" i="15"/>
  <c r="AO11" i="15"/>
  <c r="Y12" i="15"/>
  <c r="Z12" i="15"/>
  <c r="AA12" i="15"/>
  <c r="AB12" i="15"/>
  <c r="AC12" i="15"/>
  <c r="AD12" i="15"/>
  <c r="AE12" i="15"/>
  <c r="AF12" i="15"/>
  <c r="AG12" i="15"/>
  <c r="AH12" i="15"/>
  <c r="AI12" i="15"/>
  <c r="AJ12" i="15"/>
  <c r="AK12" i="15"/>
  <c r="AL12" i="15"/>
  <c r="AM12" i="15"/>
  <c r="AN12" i="15"/>
  <c r="AO12" i="15"/>
  <c r="Y13" i="15"/>
  <c r="Z13" i="15"/>
  <c r="AA13" i="15"/>
  <c r="AB13" i="15"/>
  <c r="AC13" i="15"/>
  <c r="AD13" i="15"/>
  <c r="AE13" i="15"/>
  <c r="AF13" i="15"/>
  <c r="AG13" i="15"/>
  <c r="AH13" i="15"/>
  <c r="AI13" i="15"/>
  <c r="AJ13" i="15"/>
  <c r="AK13" i="15"/>
  <c r="AL13" i="15"/>
  <c r="AM13" i="15"/>
  <c r="AN13" i="15"/>
  <c r="AO13" i="15"/>
  <c r="Y14" i="15"/>
  <c r="Z14" i="15"/>
  <c r="AA14" i="15"/>
  <c r="AB14" i="15"/>
  <c r="AC14" i="15"/>
  <c r="AD14" i="15"/>
  <c r="AE14" i="15"/>
  <c r="AF14" i="15"/>
  <c r="AG14" i="15"/>
  <c r="AH14" i="15"/>
  <c r="AI14" i="15"/>
  <c r="AJ14" i="15"/>
  <c r="AK14" i="15"/>
  <c r="AL14" i="15"/>
  <c r="AM14" i="15"/>
  <c r="AN14" i="15"/>
  <c r="AO14" i="15"/>
  <c r="Y15" i="15"/>
  <c r="Z15" i="15"/>
  <c r="AA15" i="15"/>
  <c r="AB15" i="15"/>
  <c r="AC15" i="15"/>
  <c r="AD15" i="15"/>
  <c r="AE15" i="15"/>
  <c r="AF15" i="15"/>
  <c r="AG15" i="15"/>
  <c r="AH15" i="15"/>
  <c r="AI15" i="15"/>
  <c r="AJ15" i="15"/>
  <c r="AK15" i="15"/>
  <c r="AL15" i="15"/>
  <c r="AM15" i="15"/>
  <c r="AN15" i="15"/>
  <c r="AO15" i="15"/>
  <c r="Y16" i="15"/>
  <c r="Z16" i="15"/>
  <c r="AA16" i="15"/>
  <c r="AB16" i="15"/>
  <c r="AC16" i="15"/>
  <c r="AD16" i="15"/>
  <c r="AE16" i="15"/>
  <c r="AF16" i="15"/>
  <c r="AG16" i="15"/>
  <c r="AH16" i="15"/>
  <c r="AI16" i="15"/>
  <c r="AJ16" i="15"/>
  <c r="AK16" i="15"/>
  <c r="AL16" i="15"/>
  <c r="AM16" i="15"/>
  <c r="AN16" i="15"/>
  <c r="AO16" i="15"/>
  <c r="Y17" i="15"/>
  <c r="Z17" i="15"/>
  <c r="AA17" i="15"/>
  <c r="AB17" i="15"/>
  <c r="AC17" i="15"/>
  <c r="AD17" i="15"/>
  <c r="AE17" i="15"/>
  <c r="AF17" i="15"/>
  <c r="AG17" i="15"/>
  <c r="AH17" i="15"/>
  <c r="AI17" i="15"/>
  <c r="AJ17" i="15"/>
  <c r="AK17" i="15"/>
  <c r="AL17" i="15"/>
  <c r="AM17" i="15"/>
  <c r="AN17" i="15"/>
  <c r="AO17" i="15"/>
  <c r="Y18" i="15"/>
  <c r="Z18" i="15"/>
  <c r="AA18" i="15"/>
  <c r="AB18" i="15"/>
  <c r="AC18" i="15"/>
  <c r="AD18" i="15"/>
  <c r="AE18" i="15"/>
  <c r="AF18" i="15"/>
  <c r="AG18" i="15"/>
  <c r="AH18" i="15"/>
  <c r="AI18" i="15"/>
  <c r="AJ18" i="15"/>
  <c r="AK18" i="15"/>
  <c r="AL18" i="15"/>
  <c r="AM18" i="15"/>
  <c r="AN18" i="15"/>
  <c r="AO18" i="15"/>
  <c r="Y19" i="15"/>
  <c r="Z19" i="15"/>
  <c r="AA19" i="15"/>
  <c r="AB19" i="15"/>
  <c r="AC19" i="15"/>
  <c r="AD19" i="15"/>
  <c r="AE19" i="15"/>
  <c r="AF19" i="15"/>
  <c r="AG19" i="15"/>
  <c r="AH19" i="15"/>
  <c r="AI19" i="15"/>
  <c r="AJ19" i="15"/>
  <c r="AK19" i="15"/>
  <c r="AL19" i="15"/>
  <c r="AM19" i="15"/>
  <c r="AN19" i="15"/>
  <c r="AO19" i="15"/>
  <c r="Y20" i="15"/>
  <c r="Z20" i="15"/>
  <c r="AA20" i="15"/>
  <c r="AB20" i="15"/>
  <c r="AC20" i="15"/>
  <c r="AD20" i="15"/>
  <c r="AE20" i="15"/>
  <c r="AF20" i="15"/>
  <c r="AG20" i="15"/>
  <c r="AH20" i="15"/>
  <c r="AI20" i="15"/>
  <c r="AJ20" i="15"/>
  <c r="AK20" i="15"/>
  <c r="AL20" i="15"/>
  <c r="AM20" i="15"/>
  <c r="AN20" i="15"/>
  <c r="AO20" i="15"/>
  <c r="Y21" i="15"/>
  <c r="Z21" i="15"/>
  <c r="AA21" i="15"/>
  <c r="AB21" i="15"/>
  <c r="AC21" i="15"/>
  <c r="AD21" i="15"/>
  <c r="AE21" i="15"/>
  <c r="AF21" i="15"/>
  <c r="AG21" i="15"/>
  <c r="AH21" i="15"/>
  <c r="AI21" i="15"/>
  <c r="AJ21" i="15"/>
  <c r="AK21" i="15"/>
  <c r="AL21" i="15"/>
  <c r="AM21" i="15"/>
  <c r="AN21" i="15"/>
  <c r="AO21" i="15"/>
  <c r="Y22" i="15"/>
  <c r="Z22" i="15"/>
  <c r="AA22" i="15"/>
  <c r="AB22" i="15"/>
  <c r="AC22" i="15"/>
  <c r="AD22" i="15"/>
  <c r="AE22" i="15"/>
  <c r="AF22" i="15"/>
  <c r="AG22" i="15"/>
  <c r="AH22" i="15"/>
  <c r="AI22" i="15"/>
  <c r="AJ22" i="15"/>
  <c r="AK22" i="15"/>
  <c r="AL22" i="15"/>
  <c r="AM22" i="15"/>
  <c r="AN22" i="15"/>
  <c r="AO22" i="15"/>
  <c r="Y23" i="15"/>
  <c r="Z23" i="15"/>
  <c r="AA23" i="15"/>
  <c r="AB23" i="15"/>
  <c r="AC23" i="15"/>
  <c r="AD23" i="15"/>
  <c r="AE23" i="15"/>
  <c r="AF23" i="15"/>
  <c r="AG23" i="15"/>
  <c r="AH23" i="15"/>
  <c r="AI23" i="15"/>
  <c r="AJ23" i="15"/>
  <c r="AK23" i="15"/>
  <c r="AL23" i="15"/>
  <c r="AM23" i="15"/>
  <c r="AN23" i="15"/>
  <c r="AO23" i="15"/>
  <c r="Y24" i="15"/>
  <c r="Z24" i="15"/>
  <c r="AA24" i="15"/>
  <c r="AB24" i="15"/>
  <c r="AC24" i="15"/>
  <c r="AD24" i="15"/>
  <c r="AE24" i="15"/>
  <c r="AF24" i="15"/>
  <c r="AG24" i="15"/>
  <c r="AH24" i="15"/>
  <c r="AI24" i="15"/>
  <c r="AJ24" i="15"/>
  <c r="AK24" i="15"/>
  <c r="AL24" i="15"/>
  <c r="AM24" i="15"/>
  <c r="AN24" i="15"/>
  <c r="AO24" i="15"/>
  <c r="Y25" i="15"/>
  <c r="Z25" i="15"/>
  <c r="AA25" i="15"/>
  <c r="AB25" i="15"/>
  <c r="AC25" i="15"/>
  <c r="AD25" i="15"/>
  <c r="AE25" i="15"/>
  <c r="AF25" i="15"/>
  <c r="AG25" i="15"/>
  <c r="AH25" i="15"/>
  <c r="AI25" i="15"/>
  <c r="AJ25" i="15"/>
  <c r="AK25" i="15"/>
  <c r="AL25" i="15"/>
  <c r="AM25" i="15"/>
  <c r="AN25" i="15"/>
  <c r="AO25" i="15"/>
  <c r="Y26" i="15"/>
  <c r="Z26" i="15"/>
  <c r="AA26" i="15"/>
  <c r="AB26" i="15"/>
  <c r="AC26" i="15"/>
  <c r="AD26" i="15"/>
  <c r="AE26" i="15"/>
  <c r="AF26" i="15"/>
  <c r="AG26" i="15"/>
  <c r="AH26" i="15"/>
  <c r="AI26" i="15"/>
  <c r="AJ26" i="15"/>
  <c r="AK26" i="15"/>
  <c r="AL26" i="15"/>
  <c r="AM26" i="15"/>
  <c r="AN26" i="15"/>
  <c r="AO26" i="15"/>
  <c r="Y27" i="15"/>
  <c r="Z27" i="15"/>
  <c r="AA27" i="15"/>
  <c r="AB27" i="15"/>
  <c r="AC27" i="15"/>
  <c r="AD27" i="15"/>
  <c r="AE27" i="15"/>
  <c r="AF27" i="15"/>
  <c r="AG27" i="15"/>
  <c r="AH27" i="15"/>
  <c r="AI27" i="15"/>
  <c r="AJ27" i="15"/>
  <c r="AK27" i="15"/>
  <c r="AL27" i="15"/>
  <c r="AM27" i="15"/>
  <c r="AN27" i="15"/>
  <c r="AO27" i="15"/>
  <c r="Y28" i="15"/>
  <c r="Z28" i="15"/>
  <c r="AA28" i="15"/>
  <c r="AB28" i="15"/>
  <c r="AC28" i="15"/>
  <c r="AD28" i="15"/>
  <c r="AE28" i="15"/>
  <c r="AF28" i="15"/>
  <c r="AG28" i="15"/>
  <c r="AH28" i="15"/>
  <c r="AI28" i="15"/>
  <c r="AJ28" i="15"/>
  <c r="AK28" i="15"/>
  <c r="AL28" i="15"/>
  <c r="AM28" i="15"/>
  <c r="AN28" i="15"/>
  <c r="AO28" i="15"/>
  <c r="Y29" i="15"/>
  <c r="Z29" i="15"/>
  <c r="AA29" i="15"/>
  <c r="AB29" i="15"/>
  <c r="AC29" i="15"/>
  <c r="AD29" i="15"/>
  <c r="AE29" i="15"/>
  <c r="AF29" i="15"/>
  <c r="AG29" i="15"/>
  <c r="AH29" i="15"/>
  <c r="AI29" i="15"/>
  <c r="AJ29" i="15"/>
  <c r="AK29" i="15"/>
  <c r="AL29" i="15"/>
  <c r="AM29" i="15"/>
  <c r="AN29" i="15"/>
  <c r="AO29" i="15"/>
  <c r="Y30" i="15"/>
  <c r="Z30" i="15"/>
  <c r="AA30" i="15"/>
  <c r="AB30" i="15"/>
  <c r="AC30" i="15"/>
  <c r="AD30" i="15"/>
  <c r="AE30" i="15"/>
  <c r="AF30" i="15"/>
  <c r="AG30" i="15"/>
  <c r="AH30" i="15"/>
  <c r="AI30" i="15"/>
  <c r="AJ30" i="15"/>
  <c r="AK30" i="15"/>
  <c r="AL30" i="15"/>
  <c r="AM30" i="15"/>
  <c r="AN30" i="15"/>
  <c r="AO30" i="15"/>
  <c r="Y31" i="15"/>
  <c r="Z31" i="15"/>
  <c r="AA31" i="15"/>
  <c r="AB31" i="15"/>
  <c r="AC31" i="15"/>
  <c r="AD31" i="15"/>
  <c r="AE31" i="15"/>
  <c r="AF31" i="15"/>
  <c r="AG31" i="15"/>
  <c r="AH31" i="15"/>
  <c r="AI31" i="15"/>
  <c r="AJ31" i="15"/>
  <c r="AK31" i="15"/>
  <c r="AL31" i="15"/>
  <c r="AM31" i="15"/>
  <c r="AN31" i="15"/>
  <c r="AO31" i="15"/>
  <c r="X9" i="15"/>
  <c r="X10" i="15"/>
  <c r="X11" i="15"/>
  <c r="X12" i="15"/>
  <c r="X13" i="15"/>
  <c r="X14" i="15"/>
  <c r="X15" i="15"/>
  <c r="X16" i="15"/>
  <c r="X17" i="15"/>
  <c r="X18" i="15"/>
  <c r="X19" i="15"/>
  <c r="X20" i="15"/>
  <c r="X21" i="15"/>
  <c r="X22" i="15"/>
  <c r="X23" i="15"/>
  <c r="X24" i="15"/>
  <c r="X25" i="15"/>
  <c r="X26" i="15"/>
  <c r="X27" i="15"/>
  <c r="X28" i="15"/>
  <c r="X29" i="15"/>
  <c r="X30" i="15"/>
  <c r="X31" i="15"/>
  <c r="X8" i="15"/>
  <c r="Q20" i="29" l="1"/>
  <c r="Q15" i="29"/>
  <c r="Q16" i="29"/>
  <c r="Q8" i="29"/>
  <c r="Q6" i="29"/>
  <c r="Q25" i="29"/>
  <c r="Q13" i="29"/>
  <c r="Q12" i="29"/>
  <c r="Q21" i="29"/>
  <c r="Q14" i="29"/>
  <c r="Q28" i="29"/>
  <c r="Q18" i="29"/>
  <c r="Q10" i="29"/>
  <c r="Q19" i="29"/>
  <c r="Q9" i="29"/>
  <c r="Q29" i="29"/>
  <c r="Q24" i="29"/>
  <c r="Q26" i="29"/>
  <c r="Q7" i="29"/>
  <c r="Q17" i="29"/>
  <c r="Q11" i="29"/>
  <c r="Q22" i="29"/>
  <c r="Q27" i="29"/>
  <c r="Q23" i="29"/>
  <c r="AO14" i="16"/>
  <c r="C14" i="16" s="1"/>
  <c r="F45" i="16"/>
  <c r="B4" i="23"/>
  <c r="B4" i="22"/>
  <c r="DK7" i="22" s="1"/>
  <c r="D8" i="20"/>
  <c r="AO13" i="16"/>
  <c r="C13" i="16" s="1"/>
  <c r="DT7" i="22"/>
  <c r="BI37" i="23"/>
  <c r="AO15" i="16"/>
  <c r="C15" i="16" s="1"/>
  <c r="AO36" i="16"/>
  <c r="C36" i="16" s="1"/>
  <c r="AO28" i="16"/>
  <c r="C28" i="16" s="1"/>
  <c r="AO20" i="16"/>
  <c r="C20" i="16" s="1"/>
  <c r="AO35" i="16"/>
  <c r="C35" i="16" s="1"/>
  <c r="AO27" i="16"/>
  <c r="C27" i="16" s="1"/>
  <c r="AO19" i="16"/>
  <c r="C19" i="16" s="1"/>
  <c r="AO21" i="16"/>
  <c r="C21" i="16" s="1"/>
  <c r="AO34" i="16"/>
  <c r="C34" i="16" s="1"/>
  <c r="AO26" i="16"/>
  <c r="C26" i="16" s="1"/>
  <c r="AO18" i="16"/>
  <c r="C18" i="16" s="1"/>
  <c r="AO33" i="16"/>
  <c r="C33" i="16" s="1"/>
  <c r="AO25" i="16"/>
  <c r="C25" i="16" s="1"/>
  <c r="AO17" i="16"/>
  <c r="C17" i="16" s="1"/>
  <c r="AO32" i="16"/>
  <c r="C32" i="16" s="1"/>
  <c r="AO24" i="16"/>
  <c r="C24" i="16" s="1"/>
  <c r="AO16" i="16"/>
  <c r="C16" i="16" s="1"/>
  <c r="AO31" i="16"/>
  <c r="C31" i="16" s="1"/>
  <c r="AO23" i="16"/>
  <c r="C23" i="16" s="1"/>
  <c r="AO29" i="16"/>
  <c r="C29" i="16" s="1"/>
  <c r="AO30" i="16"/>
  <c r="C30" i="16" s="1"/>
  <c r="AO22" i="16"/>
  <c r="C22" i="16" s="1"/>
  <c r="G7" i="18"/>
  <c r="H4" i="22"/>
  <c r="AM7" i="22" s="1"/>
  <c r="AA20" i="5"/>
  <c r="P13" i="13"/>
  <c r="P14" i="13"/>
  <c r="P15" i="13"/>
  <c r="P16" i="13"/>
  <c r="P17" i="13"/>
  <c r="P18" i="13"/>
  <c r="P19" i="13"/>
  <c r="P20" i="13"/>
  <c r="P21" i="13"/>
  <c r="P22" i="13"/>
  <c r="P23" i="13"/>
  <c r="P24" i="13"/>
  <c r="P25" i="13"/>
  <c r="P26" i="13"/>
  <c r="P27" i="13"/>
  <c r="P28" i="13"/>
  <c r="P29" i="13"/>
  <c r="P30" i="13"/>
  <c r="P31" i="13"/>
  <c r="P32" i="13"/>
  <c r="P33" i="13"/>
  <c r="P34" i="13"/>
  <c r="P35" i="13"/>
  <c r="P12" i="13"/>
  <c r="H12" i="13"/>
  <c r="I12" i="13"/>
  <c r="J12" i="13"/>
  <c r="K12" i="13"/>
  <c r="L12" i="13"/>
  <c r="M12" i="13"/>
  <c r="N12" i="13"/>
  <c r="O12" i="13"/>
  <c r="H13" i="13"/>
  <c r="I13" i="13"/>
  <c r="J13" i="13"/>
  <c r="K13" i="13"/>
  <c r="L13" i="13"/>
  <c r="M13" i="13"/>
  <c r="N13" i="13"/>
  <c r="O13" i="13"/>
  <c r="H14" i="13"/>
  <c r="I14" i="13"/>
  <c r="J14" i="13"/>
  <c r="K14" i="13"/>
  <c r="L14" i="13"/>
  <c r="M14" i="13"/>
  <c r="N14" i="13"/>
  <c r="O14" i="13"/>
  <c r="H15" i="13"/>
  <c r="I15" i="13"/>
  <c r="J15" i="13"/>
  <c r="K15" i="13"/>
  <c r="L15" i="13"/>
  <c r="M15" i="13"/>
  <c r="N15" i="13"/>
  <c r="O15" i="13"/>
  <c r="H16" i="13"/>
  <c r="I16" i="13"/>
  <c r="J16" i="13"/>
  <c r="K16" i="13"/>
  <c r="L16" i="13"/>
  <c r="M16" i="13"/>
  <c r="N16" i="13"/>
  <c r="O16" i="13"/>
  <c r="H17" i="13"/>
  <c r="I17" i="13"/>
  <c r="J17" i="13"/>
  <c r="K17" i="13"/>
  <c r="L17" i="13"/>
  <c r="M17" i="13"/>
  <c r="N17" i="13"/>
  <c r="O17" i="13"/>
  <c r="H18" i="13"/>
  <c r="I18" i="13"/>
  <c r="J18" i="13"/>
  <c r="K18" i="13"/>
  <c r="L18" i="13"/>
  <c r="M18" i="13"/>
  <c r="N18" i="13"/>
  <c r="O18" i="13"/>
  <c r="H19" i="13"/>
  <c r="I19" i="13"/>
  <c r="J19" i="13"/>
  <c r="K19" i="13"/>
  <c r="L19" i="13"/>
  <c r="M19" i="13"/>
  <c r="N19" i="13"/>
  <c r="O19" i="13"/>
  <c r="H20" i="13"/>
  <c r="I20" i="13"/>
  <c r="J20" i="13"/>
  <c r="K20" i="13"/>
  <c r="L20" i="13"/>
  <c r="M20" i="13"/>
  <c r="N20" i="13"/>
  <c r="O20" i="13"/>
  <c r="H21" i="13"/>
  <c r="I21" i="13"/>
  <c r="J21" i="13"/>
  <c r="K21" i="13"/>
  <c r="L21" i="13"/>
  <c r="M21" i="13"/>
  <c r="N21" i="13"/>
  <c r="O21" i="13"/>
  <c r="H22" i="13"/>
  <c r="I22" i="13"/>
  <c r="J22" i="13"/>
  <c r="K22" i="13"/>
  <c r="L22" i="13"/>
  <c r="M22" i="13"/>
  <c r="N22" i="13"/>
  <c r="O22" i="13"/>
  <c r="H23" i="13"/>
  <c r="I23" i="13"/>
  <c r="J23" i="13"/>
  <c r="K23" i="13"/>
  <c r="L23" i="13"/>
  <c r="M23" i="13"/>
  <c r="N23" i="13"/>
  <c r="O23" i="13"/>
  <c r="H24" i="13"/>
  <c r="I24" i="13"/>
  <c r="J24" i="13"/>
  <c r="K24" i="13"/>
  <c r="L24" i="13"/>
  <c r="M24" i="13"/>
  <c r="N24" i="13"/>
  <c r="O24" i="13"/>
  <c r="H25" i="13"/>
  <c r="I25" i="13"/>
  <c r="J25" i="13"/>
  <c r="K25" i="13"/>
  <c r="L25" i="13"/>
  <c r="M25" i="13"/>
  <c r="N25" i="13"/>
  <c r="O25" i="13"/>
  <c r="H26" i="13"/>
  <c r="I26" i="13"/>
  <c r="J26" i="13"/>
  <c r="K26" i="13"/>
  <c r="L26" i="13"/>
  <c r="M26" i="13"/>
  <c r="N26" i="13"/>
  <c r="O26" i="13"/>
  <c r="H27" i="13"/>
  <c r="I27" i="13"/>
  <c r="J27" i="13"/>
  <c r="K27" i="13"/>
  <c r="L27" i="13"/>
  <c r="M27" i="13"/>
  <c r="N27" i="13"/>
  <c r="O27" i="13"/>
  <c r="H28" i="13"/>
  <c r="I28" i="13"/>
  <c r="J28" i="13"/>
  <c r="K28" i="13"/>
  <c r="L28" i="13"/>
  <c r="M28" i="13"/>
  <c r="N28" i="13"/>
  <c r="O28" i="13"/>
  <c r="H29" i="13"/>
  <c r="I29" i="13"/>
  <c r="J29" i="13"/>
  <c r="K29" i="13"/>
  <c r="L29" i="13"/>
  <c r="M29" i="13"/>
  <c r="N29" i="13"/>
  <c r="O29" i="13"/>
  <c r="H30" i="13"/>
  <c r="I30" i="13"/>
  <c r="J30" i="13"/>
  <c r="K30" i="13"/>
  <c r="L30" i="13"/>
  <c r="M30" i="13"/>
  <c r="N30" i="13"/>
  <c r="O30" i="13"/>
  <c r="H31" i="13"/>
  <c r="I31" i="13"/>
  <c r="J31" i="13"/>
  <c r="K31" i="13"/>
  <c r="L31" i="13"/>
  <c r="M31" i="13"/>
  <c r="N31" i="13"/>
  <c r="O31" i="13"/>
  <c r="H32" i="13"/>
  <c r="I32" i="13"/>
  <c r="J32" i="13"/>
  <c r="K32" i="13"/>
  <c r="L32" i="13"/>
  <c r="M32" i="13"/>
  <c r="N32" i="13"/>
  <c r="O32" i="13"/>
  <c r="H33" i="13"/>
  <c r="I33" i="13"/>
  <c r="J33" i="13"/>
  <c r="K33" i="13"/>
  <c r="L33" i="13"/>
  <c r="M33" i="13"/>
  <c r="N33" i="13"/>
  <c r="O33" i="13"/>
  <c r="H34" i="13"/>
  <c r="I34" i="13"/>
  <c r="J34" i="13"/>
  <c r="K34" i="13"/>
  <c r="L34" i="13"/>
  <c r="M34" i="13"/>
  <c r="N34" i="13"/>
  <c r="O34" i="13"/>
  <c r="H35" i="13"/>
  <c r="I35" i="13"/>
  <c r="J35" i="13"/>
  <c r="K35" i="13"/>
  <c r="L35" i="13"/>
  <c r="M35" i="13"/>
  <c r="N35" i="13"/>
  <c r="O35" i="13"/>
  <c r="G13" i="13"/>
  <c r="G14" i="13"/>
  <c r="G15" i="13"/>
  <c r="G16" i="13"/>
  <c r="G17" i="13"/>
  <c r="G18" i="13"/>
  <c r="G19" i="13"/>
  <c r="G20" i="13"/>
  <c r="G21" i="13"/>
  <c r="G22" i="13"/>
  <c r="G23" i="13"/>
  <c r="G24" i="13"/>
  <c r="G25" i="13"/>
  <c r="G26" i="13"/>
  <c r="G27" i="13"/>
  <c r="G28" i="13"/>
  <c r="G29" i="13"/>
  <c r="G30" i="13"/>
  <c r="G31" i="13"/>
  <c r="G32" i="13"/>
  <c r="G33" i="13"/>
  <c r="G34" i="13"/>
  <c r="G35" i="13"/>
  <c r="C12" i="13"/>
  <c r="C13" i="13"/>
  <c r="C14" i="13"/>
  <c r="C15" i="13"/>
  <c r="C16" i="13"/>
  <c r="C17" i="13"/>
  <c r="C18" i="13"/>
  <c r="C19" i="13"/>
  <c r="C20" i="13"/>
  <c r="C21" i="13"/>
  <c r="C22" i="13"/>
  <c r="C23" i="13"/>
  <c r="C24" i="13"/>
  <c r="C25" i="13"/>
  <c r="C26" i="13"/>
  <c r="C27" i="13"/>
  <c r="C28" i="13"/>
  <c r="C29" i="13"/>
  <c r="C30" i="13"/>
  <c r="C31" i="13"/>
  <c r="C32" i="13"/>
  <c r="C33" i="13"/>
  <c r="C34" i="13"/>
  <c r="C35" i="13"/>
  <c r="D13" i="13"/>
  <c r="D15" i="13"/>
  <c r="D18" i="13"/>
  <c r="D19" i="13"/>
  <c r="D23" i="13"/>
  <c r="D26" i="13"/>
  <c r="D27" i="13"/>
  <c r="D31" i="13"/>
  <c r="D34" i="13"/>
  <c r="D12" i="13"/>
  <c r="E34" i="13"/>
  <c r="E12" i="13"/>
  <c r="E16" i="13"/>
  <c r="E24" i="13"/>
  <c r="D7" i="13"/>
  <c r="F7" i="13"/>
  <c r="G7" i="13"/>
  <c r="H7" i="13"/>
  <c r="I7" i="13"/>
  <c r="J7" i="13"/>
  <c r="K7" i="13"/>
  <c r="L7" i="13"/>
  <c r="M7" i="13"/>
  <c r="N7" i="13"/>
  <c r="O7" i="13"/>
  <c r="P7" i="13"/>
  <c r="F8" i="13"/>
  <c r="G8" i="13"/>
  <c r="H8" i="13"/>
  <c r="I8" i="13"/>
  <c r="J8" i="13"/>
  <c r="K8" i="13"/>
  <c r="L8" i="13"/>
  <c r="M8" i="13"/>
  <c r="N8" i="13"/>
  <c r="O8" i="13"/>
  <c r="F9" i="13"/>
  <c r="G9" i="13"/>
  <c r="H9" i="13"/>
  <c r="I9" i="13"/>
  <c r="J9" i="13"/>
  <c r="K9" i="13"/>
  <c r="L9" i="13"/>
  <c r="M9" i="13"/>
  <c r="N9" i="13"/>
  <c r="O9" i="13"/>
  <c r="F10" i="13"/>
  <c r="G10" i="13"/>
  <c r="H10" i="13"/>
  <c r="I10" i="13"/>
  <c r="J10" i="13"/>
  <c r="K10" i="13"/>
  <c r="L10" i="13"/>
  <c r="M10" i="13"/>
  <c r="N10" i="13"/>
  <c r="O10" i="13"/>
  <c r="F11" i="13"/>
  <c r="G11" i="13"/>
  <c r="H11" i="13"/>
  <c r="I11" i="13"/>
  <c r="J11" i="13"/>
  <c r="K11" i="13"/>
  <c r="L11" i="13"/>
  <c r="M11" i="13"/>
  <c r="N11" i="13"/>
  <c r="O11" i="13"/>
  <c r="E8" i="13"/>
  <c r="E9" i="13"/>
  <c r="E10" i="13"/>
  <c r="E11" i="13"/>
  <c r="E7" i="13"/>
  <c r="E9" i="12"/>
  <c r="F9" i="12"/>
  <c r="G9" i="12"/>
  <c r="H9" i="12"/>
  <c r="I9" i="12"/>
  <c r="J9" i="12"/>
  <c r="K9" i="12"/>
  <c r="L9" i="12"/>
  <c r="M9" i="12"/>
  <c r="N9" i="12"/>
  <c r="E10" i="12"/>
  <c r="F10" i="12"/>
  <c r="G10" i="12"/>
  <c r="H10" i="12"/>
  <c r="I10" i="12"/>
  <c r="J10" i="12"/>
  <c r="K10" i="12"/>
  <c r="L10" i="12"/>
  <c r="M10" i="12"/>
  <c r="N10" i="12"/>
  <c r="E11" i="12"/>
  <c r="F11" i="12"/>
  <c r="G11" i="12"/>
  <c r="H11" i="12"/>
  <c r="I11" i="12"/>
  <c r="J11" i="12"/>
  <c r="K11" i="12"/>
  <c r="L11" i="12"/>
  <c r="M11" i="12"/>
  <c r="N11" i="12"/>
  <c r="E12" i="12"/>
  <c r="F12" i="12"/>
  <c r="G12" i="12"/>
  <c r="H12" i="12"/>
  <c r="I12" i="12"/>
  <c r="J12" i="12"/>
  <c r="K12" i="12"/>
  <c r="L12" i="12"/>
  <c r="M12" i="12"/>
  <c r="N12" i="12"/>
  <c r="E13" i="12"/>
  <c r="F13" i="12"/>
  <c r="G13" i="12"/>
  <c r="H13" i="12"/>
  <c r="I13" i="12"/>
  <c r="J13" i="12"/>
  <c r="K13" i="12"/>
  <c r="L13" i="12"/>
  <c r="M13" i="12"/>
  <c r="N13" i="12"/>
  <c r="E14" i="12"/>
  <c r="F14" i="12"/>
  <c r="G14" i="12"/>
  <c r="H14" i="12"/>
  <c r="I14" i="12"/>
  <c r="J14" i="12"/>
  <c r="K14" i="12"/>
  <c r="L14" i="12"/>
  <c r="M14" i="12"/>
  <c r="N14" i="12"/>
  <c r="E15" i="12"/>
  <c r="F15" i="12"/>
  <c r="G15" i="12"/>
  <c r="H15" i="12"/>
  <c r="I15" i="12"/>
  <c r="J15" i="12"/>
  <c r="K15" i="12"/>
  <c r="L15" i="12"/>
  <c r="M15" i="12"/>
  <c r="N15" i="12"/>
  <c r="E16" i="12"/>
  <c r="F16" i="12"/>
  <c r="G16" i="12"/>
  <c r="H16" i="12"/>
  <c r="I16" i="12"/>
  <c r="J16" i="12"/>
  <c r="K16" i="12"/>
  <c r="L16" i="12"/>
  <c r="M16" i="12"/>
  <c r="N16" i="12"/>
  <c r="E17" i="12"/>
  <c r="F17" i="12"/>
  <c r="G17" i="12"/>
  <c r="H17" i="12"/>
  <c r="I17" i="12"/>
  <c r="J17" i="12"/>
  <c r="K17" i="12"/>
  <c r="L17" i="12"/>
  <c r="M17" i="12"/>
  <c r="N17" i="12"/>
  <c r="E18" i="12"/>
  <c r="F18" i="12"/>
  <c r="G18" i="12"/>
  <c r="H18" i="12"/>
  <c r="I18" i="12"/>
  <c r="J18" i="12"/>
  <c r="K18" i="12"/>
  <c r="L18" i="12"/>
  <c r="M18" i="12"/>
  <c r="N18" i="12"/>
  <c r="E19" i="12"/>
  <c r="F19" i="12"/>
  <c r="G19" i="12"/>
  <c r="H19" i="12"/>
  <c r="I19" i="12"/>
  <c r="J19" i="12"/>
  <c r="K19" i="12"/>
  <c r="L19" i="12"/>
  <c r="M19" i="12"/>
  <c r="N19" i="12"/>
  <c r="E20" i="12"/>
  <c r="F20" i="12"/>
  <c r="G20" i="12"/>
  <c r="H20" i="12"/>
  <c r="I20" i="12"/>
  <c r="J20" i="12"/>
  <c r="K20" i="12"/>
  <c r="L20" i="12"/>
  <c r="M20" i="12"/>
  <c r="N20" i="12"/>
  <c r="E21" i="12"/>
  <c r="F21" i="12"/>
  <c r="G21" i="12"/>
  <c r="H21" i="12"/>
  <c r="I21" i="12"/>
  <c r="J21" i="12"/>
  <c r="K21" i="12"/>
  <c r="L21" i="12"/>
  <c r="M21" i="12"/>
  <c r="N21" i="12"/>
  <c r="E22" i="12"/>
  <c r="F22" i="12"/>
  <c r="G22" i="12"/>
  <c r="H22" i="12"/>
  <c r="I22" i="12"/>
  <c r="J22" i="12"/>
  <c r="K22" i="12"/>
  <c r="L22" i="12"/>
  <c r="M22" i="12"/>
  <c r="N22" i="12"/>
  <c r="E23" i="12"/>
  <c r="F23" i="12"/>
  <c r="G23" i="12"/>
  <c r="H23" i="12"/>
  <c r="I23" i="12"/>
  <c r="J23" i="12"/>
  <c r="K23" i="12"/>
  <c r="L23" i="12"/>
  <c r="M23" i="12"/>
  <c r="N23" i="12"/>
  <c r="E24" i="12"/>
  <c r="F24" i="12"/>
  <c r="G24" i="12"/>
  <c r="H24" i="12"/>
  <c r="I24" i="12"/>
  <c r="J24" i="12"/>
  <c r="K24" i="12"/>
  <c r="L24" i="12"/>
  <c r="M24" i="12"/>
  <c r="N24" i="12"/>
  <c r="E25" i="12"/>
  <c r="F25" i="12"/>
  <c r="G25" i="12"/>
  <c r="H25" i="12"/>
  <c r="I25" i="12"/>
  <c r="J25" i="12"/>
  <c r="K25" i="12"/>
  <c r="L25" i="12"/>
  <c r="M25" i="12"/>
  <c r="N25" i="12"/>
  <c r="E26" i="12"/>
  <c r="F26" i="12"/>
  <c r="G26" i="12"/>
  <c r="H26" i="12"/>
  <c r="I26" i="12"/>
  <c r="J26" i="12"/>
  <c r="K26" i="12"/>
  <c r="L26" i="12"/>
  <c r="M26" i="12"/>
  <c r="N26" i="12"/>
  <c r="E27" i="12"/>
  <c r="F27" i="12"/>
  <c r="G27" i="12"/>
  <c r="H27" i="12"/>
  <c r="I27" i="12"/>
  <c r="J27" i="12"/>
  <c r="K27" i="12"/>
  <c r="L27" i="12"/>
  <c r="M27" i="12"/>
  <c r="N27" i="12"/>
  <c r="E28" i="12"/>
  <c r="F28" i="12"/>
  <c r="G28" i="12"/>
  <c r="H28" i="12"/>
  <c r="I28" i="12"/>
  <c r="J28" i="12"/>
  <c r="K28" i="12"/>
  <c r="L28" i="12"/>
  <c r="M28" i="12"/>
  <c r="N28" i="12"/>
  <c r="E29" i="12"/>
  <c r="F29" i="12"/>
  <c r="G29" i="12"/>
  <c r="H29" i="12"/>
  <c r="I29" i="12"/>
  <c r="J29" i="12"/>
  <c r="K29" i="12"/>
  <c r="L29" i="12"/>
  <c r="M29" i="12"/>
  <c r="N29" i="12"/>
  <c r="E30" i="12"/>
  <c r="F30" i="12"/>
  <c r="G30" i="12"/>
  <c r="H30" i="12"/>
  <c r="I30" i="12"/>
  <c r="J30" i="12"/>
  <c r="K30" i="12"/>
  <c r="L30" i="12"/>
  <c r="M30" i="12"/>
  <c r="N30" i="12"/>
  <c r="E31" i="12"/>
  <c r="F31" i="12"/>
  <c r="G31" i="12"/>
  <c r="H31" i="12"/>
  <c r="I31" i="12"/>
  <c r="J31" i="12"/>
  <c r="K31" i="12"/>
  <c r="L31" i="12"/>
  <c r="M31" i="12"/>
  <c r="N31" i="12"/>
  <c r="E32" i="12"/>
  <c r="F32" i="12"/>
  <c r="G32" i="12"/>
  <c r="H32" i="12"/>
  <c r="I32" i="12"/>
  <c r="J32" i="12"/>
  <c r="K32" i="12"/>
  <c r="L32" i="12"/>
  <c r="M32" i="12"/>
  <c r="N32" i="12"/>
  <c r="F8" i="12"/>
  <c r="G8" i="12"/>
  <c r="H8" i="12"/>
  <c r="I8" i="12"/>
  <c r="J8" i="12"/>
  <c r="K8" i="12"/>
  <c r="L8" i="12"/>
  <c r="M8" i="12"/>
  <c r="N8" i="12"/>
  <c r="E8" i="12"/>
  <c r="D13" i="12"/>
  <c r="D14" i="12"/>
  <c r="E17" i="13" s="1"/>
  <c r="D15" i="12"/>
  <c r="E18" i="13" s="1"/>
  <c r="D16" i="12"/>
  <c r="E19" i="13" s="1"/>
  <c r="D17" i="12"/>
  <c r="E20" i="13" s="1"/>
  <c r="D18" i="12"/>
  <c r="E21" i="13" s="1"/>
  <c r="D19" i="12"/>
  <c r="E22" i="13" s="1"/>
  <c r="D20" i="12"/>
  <c r="E23" i="13" s="1"/>
  <c r="D21" i="12"/>
  <c r="D22" i="12"/>
  <c r="E25" i="13" s="1"/>
  <c r="D23" i="12"/>
  <c r="E26" i="13" s="1"/>
  <c r="D24" i="12"/>
  <c r="E27" i="13" s="1"/>
  <c r="D25" i="12"/>
  <c r="E28" i="13" s="1"/>
  <c r="D26" i="12"/>
  <c r="E29" i="13" s="1"/>
  <c r="D27" i="12"/>
  <c r="E30" i="13" s="1"/>
  <c r="D28" i="12"/>
  <c r="E31" i="13" s="1"/>
  <c r="D29" i="12"/>
  <c r="E32" i="13" s="1"/>
  <c r="D30" i="12"/>
  <c r="E33" i="13" s="1"/>
  <c r="D31" i="12"/>
  <c r="D32" i="12"/>
  <c r="E35" i="13" s="1"/>
  <c r="D10" i="12"/>
  <c r="E13" i="13" s="1"/>
  <c r="D11" i="12"/>
  <c r="E14" i="13" s="1"/>
  <c r="D12" i="12"/>
  <c r="E15" i="13" s="1"/>
  <c r="D9" i="12"/>
  <c r="C32" i="12"/>
  <c r="D35" i="13" s="1"/>
  <c r="C30" i="12"/>
  <c r="D33" i="13" s="1"/>
  <c r="C31" i="12"/>
  <c r="C9" i="12"/>
  <c r="C10" i="12"/>
  <c r="C11" i="12"/>
  <c r="D14" i="13" s="1"/>
  <c r="C12" i="12"/>
  <c r="C13" i="12"/>
  <c r="D16" i="13" s="1"/>
  <c r="C14" i="12"/>
  <c r="D17" i="13" s="1"/>
  <c r="C15" i="12"/>
  <c r="C16" i="12"/>
  <c r="C17" i="12"/>
  <c r="D20" i="13" s="1"/>
  <c r="C18" i="12"/>
  <c r="D21" i="13" s="1"/>
  <c r="C19" i="12"/>
  <c r="D22" i="13" s="1"/>
  <c r="C20" i="12"/>
  <c r="C21" i="12"/>
  <c r="D24" i="13" s="1"/>
  <c r="C22" i="12"/>
  <c r="D25" i="13" s="1"/>
  <c r="C23" i="12"/>
  <c r="C24" i="12"/>
  <c r="C25" i="12"/>
  <c r="D28" i="13" s="1"/>
  <c r="C26" i="12"/>
  <c r="D29" i="13" s="1"/>
  <c r="C27" i="12"/>
  <c r="D30" i="13" s="1"/>
  <c r="C28" i="12"/>
  <c r="C29" i="12"/>
  <c r="D32" i="13" s="1"/>
  <c r="X12" i="5"/>
  <c r="T8" i="5"/>
  <c r="U8" i="5"/>
  <c r="V8" i="5"/>
  <c r="W8" i="5"/>
  <c r="T9" i="5"/>
  <c r="U9" i="5"/>
  <c r="V9" i="5"/>
  <c r="W9" i="5"/>
  <c r="T10" i="5"/>
  <c r="U10" i="5"/>
  <c r="V10" i="5"/>
  <c r="W10" i="5"/>
  <c r="T11" i="5"/>
  <c r="W33" i="5"/>
  <c r="U12" i="4"/>
  <c r="U11" i="5" s="1"/>
  <c r="V12" i="4"/>
  <c r="V11" i="5" s="1"/>
  <c r="W12" i="4"/>
  <c r="W11" i="5" s="1"/>
  <c r="T12" i="4"/>
  <c r="U13" i="4"/>
  <c r="V13" i="4"/>
  <c r="V12" i="5" s="1"/>
  <c r="W13" i="4"/>
  <c r="W12" i="5" s="1"/>
  <c r="U14" i="4"/>
  <c r="U13" i="5" s="1"/>
  <c r="V14" i="4"/>
  <c r="V13" i="5" s="1"/>
  <c r="W14" i="4"/>
  <c r="W13" i="5" s="1"/>
  <c r="U15" i="4"/>
  <c r="V15" i="4"/>
  <c r="V14" i="5" s="1"/>
  <c r="W15" i="4"/>
  <c r="W14" i="5" s="1"/>
  <c r="U16" i="4"/>
  <c r="U15" i="5" s="1"/>
  <c r="V16" i="4"/>
  <c r="V15" i="5" s="1"/>
  <c r="W16" i="4"/>
  <c r="W15" i="5" s="1"/>
  <c r="U17" i="4"/>
  <c r="V17" i="4"/>
  <c r="V16" i="5" s="1"/>
  <c r="W17" i="4"/>
  <c r="W16" i="5" s="1"/>
  <c r="U18" i="4"/>
  <c r="U17" i="5" s="1"/>
  <c r="V18" i="4"/>
  <c r="V17" i="5" s="1"/>
  <c r="W18" i="4"/>
  <c r="U19" i="4"/>
  <c r="V19" i="4"/>
  <c r="V18" i="5" s="1"/>
  <c r="W19" i="4"/>
  <c r="W18" i="5" s="1"/>
  <c r="U20" i="4"/>
  <c r="U19" i="5" s="1"/>
  <c r="V20" i="4"/>
  <c r="V19" i="5" s="1"/>
  <c r="W20" i="4"/>
  <c r="U21" i="4"/>
  <c r="V21" i="4"/>
  <c r="V20" i="5" s="1"/>
  <c r="W21" i="4"/>
  <c r="W20" i="5" s="1"/>
  <c r="U22" i="4"/>
  <c r="U21" i="5" s="1"/>
  <c r="V22" i="4"/>
  <c r="V21" i="5" s="1"/>
  <c r="W22" i="4"/>
  <c r="W21" i="5" s="1"/>
  <c r="U23" i="4"/>
  <c r="V23" i="4"/>
  <c r="V22" i="5" s="1"/>
  <c r="W23" i="4"/>
  <c r="W22" i="5" s="1"/>
  <c r="U24" i="4"/>
  <c r="U23" i="5" s="1"/>
  <c r="V24" i="4"/>
  <c r="V23" i="5" s="1"/>
  <c r="W24" i="4"/>
  <c r="W23" i="5" s="1"/>
  <c r="U25" i="4"/>
  <c r="V25" i="4"/>
  <c r="V24" i="5" s="1"/>
  <c r="W25" i="4"/>
  <c r="W24" i="5" s="1"/>
  <c r="U26" i="4"/>
  <c r="U25" i="5" s="1"/>
  <c r="V26" i="4"/>
  <c r="V25" i="5" s="1"/>
  <c r="W26" i="4"/>
  <c r="U27" i="4"/>
  <c r="V27" i="4"/>
  <c r="V26" i="5" s="1"/>
  <c r="W27" i="4"/>
  <c r="W26" i="5" s="1"/>
  <c r="U28" i="4"/>
  <c r="U27" i="5" s="1"/>
  <c r="V28" i="4"/>
  <c r="V27" i="5" s="1"/>
  <c r="W28" i="4"/>
  <c r="U29" i="4"/>
  <c r="V29" i="4"/>
  <c r="V28" i="5" s="1"/>
  <c r="W29" i="4"/>
  <c r="W28" i="5" s="1"/>
  <c r="U30" i="4"/>
  <c r="U29" i="5" s="1"/>
  <c r="V30" i="4"/>
  <c r="V29" i="5" s="1"/>
  <c r="W30" i="4"/>
  <c r="W29" i="5" s="1"/>
  <c r="U31" i="4"/>
  <c r="V31" i="4"/>
  <c r="V30" i="5" s="1"/>
  <c r="W31" i="4"/>
  <c r="W30" i="5" s="1"/>
  <c r="U32" i="4"/>
  <c r="U31" i="5" s="1"/>
  <c r="V32" i="4"/>
  <c r="V31" i="5" s="1"/>
  <c r="W32" i="4"/>
  <c r="W31" i="5" s="1"/>
  <c r="U33" i="4"/>
  <c r="V33" i="4"/>
  <c r="V32" i="5" s="1"/>
  <c r="W33" i="4"/>
  <c r="W32" i="5" s="1"/>
  <c r="U34" i="4"/>
  <c r="U33" i="5" s="1"/>
  <c r="V34" i="4"/>
  <c r="V33" i="5" s="1"/>
  <c r="W34" i="4"/>
  <c r="U35" i="4"/>
  <c r="V35" i="4"/>
  <c r="V34" i="5" s="1"/>
  <c r="W35" i="4"/>
  <c r="W34" i="5" s="1"/>
  <c r="U36" i="4"/>
  <c r="U35" i="5" s="1"/>
  <c r="V36" i="4"/>
  <c r="V35" i="5" s="1"/>
  <c r="W36" i="4"/>
  <c r="T14" i="4"/>
  <c r="T13" i="5" s="1"/>
  <c r="T15" i="4"/>
  <c r="T14" i="5" s="1"/>
  <c r="T16" i="4"/>
  <c r="T15" i="5" s="1"/>
  <c r="T17" i="4"/>
  <c r="T16" i="5" s="1"/>
  <c r="T18" i="4"/>
  <c r="T17" i="5" s="1"/>
  <c r="T19" i="4"/>
  <c r="T18" i="5" s="1"/>
  <c r="T20" i="4"/>
  <c r="T19" i="5" s="1"/>
  <c r="T21" i="4"/>
  <c r="T20" i="5" s="1"/>
  <c r="T22" i="4"/>
  <c r="T21" i="5" s="1"/>
  <c r="T23" i="4"/>
  <c r="T22" i="5" s="1"/>
  <c r="T24" i="4"/>
  <c r="T23" i="5" s="1"/>
  <c r="T25" i="4"/>
  <c r="T24" i="5" s="1"/>
  <c r="T26" i="4"/>
  <c r="T25" i="5" s="1"/>
  <c r="T27" i="4"/>
  <c r="T26" i="5" s="1"/>
  <c r="T28" i="4"/>
  <c r="T27" i="5" s="1"/>
  <c r="T29" i="4"/>
  <c r="T28" i="5" s="1"/>
  <c r="T30" i="4"/>
  <c r="T29" i="5" s="1"/>
  <c r="T31" i="4"/>
  <c r="T30" i="5" s="1"/>
  <c r="T32" i="4"/>
  <c r="T31" i="5" s="1"/>
  <c r="T33" i="4"/>
  <c r="T32" i="5" s="1"/>
  <c r="T34" i="4"/>
  <c r="T33" i="5" s="1"/>
  <c r="T35" i="4"/>
  <c r="T34" i="5" s="1"/>
  <c r="T36" i="4"/>
  <c r="T35" i="5" s="1"/>
  <c r="T13" i="4"/>
  <c r="T12" i="5" s="1"/>
  <c r="X8" i="5"/>
  <c r="X18" i="29" l="1"/>
  <c r="X10" i="29"/>
  <c r="AO7" i="16"/>
  <c r="W19" i="5"/>
  <c r="U34" i="5"/>
  <c r="U32" i="5"/>
  <c r="U30" i="5"/>
  <c r="U24" i="5"/>
  <c r="U22" i="5"/>
  <c r="U18" i="5"/>
  <c r="U12" i="5"/>
  <c r="U28" i="5"/>
  <c r="U26" i="5"/>
  <c r="U20" i="5"/>
  <c r="U16" i="5"/>
  <c r="U14" i="5"/>
  <c r="W35" i="5"/>
  <c r="W17" i="5"/>
  <c r="W25" i="5"/>
  <c r="W27" i="5"/>
  <c r="D11" i="5"/>
  <c r="A19" i="5"/>
  <c r="A27" i="5"/>
  <c r="A35" i="5"/>
  <c r="N25" i="4"/>
  <c r="N21" i="4"/>
  <c r="N17" i="4"/>
  <c r="N16" i="4"/>
  <c r="N13" i="4"/>
  <c r="S11" i="5"/>
  <c r="W27" i="1"/>
  <c r="W26" i="1"/>
  <c r="R3" i="1" s="1"/>
  <c r="S14" i="4" s="1"/>
  <c r="X13" i="5"/>
  <c r="X14" i="5"/>
  <c r="X15" i="5"/>
  <c r="X16" i="5"/>
  <c r="X17" i="5"/>
  <c r="X18" i="5"/>
  <c r="X19" i="5"/>
  <c r="X20" i="5"/>
  <c r="X21" i="5"/>
  <c r="X22" i="5"/>
  <c r="X23" i="5"/>
  <c r="X24" i="5"/>
  <c r="X25" i="5"/>
  <c r="X26" i="5"/>
  <c r="X27" i="5"/>
  <c r="X28" i="5"/>
  <c r="X29" i="5"/>
  <c r="X30" i="5"/>
  <c r="X31" i="5"/>
  <c r="X32" i="5"/>
  <c r="X33" i="5"/>
  <c r="X34" i="5"/>
  <c r="X35" i="5"/>
  <c r="D8" i="5"/>
  <c r="E8" i="5"/>
  <c r="F8" i="5"/>
  <c r="G8" i="5"/>
  <c r="H8" i="5"/>
  <c r="I8" i="5"/>
  <c r="J8" i="5"/>
  <c r="K8" i="5"/>
  <c r="L8" i="5"/>
  <c r="M8" i="5"/>
  <c r="N8" i="5"/>
  <c r="O8" i="5"/>
  <c r="P8" i="5"/>
  <c r="Q8" i="5"/>
  <c r="R8" i="5"/>
  <c r="S8" i="5"/>
  <c r="D9" i="5"/>
  <c r="E9" i="5"/>
  <c r="F9" i="5"/>
  <c r="G9" i="5"/>
  <c r="H9" i="5"/>
  <c r="I9" i="5"/>
  <c r="J9" i="5"/>
  <c r="K9" i="5"/>
  <c r="L9" i="5"/>
  <c r="M9" i="5"/>
  <c r="N9" i="5"/>
  <c r="O9" i="5"/>
  <c r="P9" i="5"/>
  <c r="Q9" i="5"/>
  <c r="R9" i="5"/>
  <c r="S9" i="5"/>
  <c r="D10" i="5"/>
  <c r="E10" i="5"/>
  <c r="F10" i="5"/>
  <c r="G10" i="5"/>
  <c r="H10" i="5"/>
  <c r="I10" i="5"/>
  <c r="J10" i="5"/>
  <c r="K10" i="5"/>
  <c r="L10" i="5"/>
  <c r="M10" i="5"/>
  <c r="N10" i="5"/>
  <c r="O10" i="5"/>
  <c r="P10" i="5"/>
  <c r="Q10" i="5"/>
  <c r="R10" i="5"/>
  <c r="S10" i="5"/>
  <c r="C8" i="5"/>
  <c r="B8" i="5"/>
  <c r="E14" i="4"/>
  <c r="F14" i="4"/>
  <c r="G14" i="4"/>
  <c r="H14" i="4"/>
  <c r="I14" i="4"/>
  <c r="J14" i="4"/>
  <c r="K14" i="4"/>
  <c r="L14" i="4"/>
  <c r="M14" i="4"/>
  <c r="N14" i="4"/>
  <c r="O14" i="4"/>
  <c r="P14" i="4"/>
  <c r="Q14" i="4"/>
  <c r="R14" i="4"/>
  <c r="E15" i="4"/>
  <c r="F15" i="4"/>
  <c r="G15" i="4"/>
  <c r="H15" i="4"/>
  <c r="I15" i="4"/>
  <c r="J15" i="4"/>
  <c r="K15" i="4"/>
  <c r="L15" i="4"/>
  <c r="M15" i="4"/>
  <c r="N15" i="4"/>
  <c r="O15" i="4"/>
  <c r="P15" i="4"/>
  <c r="Q15" i="4"/>
  <c r="R15" i="4"/>
  <c r="E16" i="4"/>
  <c r="F16" i="4"/>
  <c r="G16" i="4"/>
  <c r="H16" i="4"/>
  <c r="I16" i="4"/>
  <c r="J16" i="4"/>
  <c r="K16" i="4"/>
  <c r="L16" i="4"/>
  <c r="M16" i="4"/>
  <c r="O16" i="4"/>
  <c r="P16" i="4"/>
  <c r="Q16" i="4"/>
  <c r="R16" i="4"/>
  <c r="E17" i="4"/>
  <c r="F17" i="4"/>
  <c r="G17" i="4"/>
  <c r="H17" i="4"/>
  <c r="I17" i="4"/>
  <c r="J17" i="4"/>
  <c r="K17" i="4"/>
  <c r="L17" i="4"/>
  <c r="M17" i="4"/>
  <c r="O17" i="4"/>
  <c r="P17" i="4"/>
  <c r="Q17" i="4"/>
  <c r="R17" i="4"/>
  <c r="E18" i="4"/>
  <c r="F18" i="4"/>
  <c r="G18" i="4"/>
  <c r="H18" i="4"/>
  <c r="I18" i="4"/>
  <c r="J18" i="4"/>
  <c r="K18" i="4"/>
  <c r="L18" i="4"/>
  <c r="M18" i="4"/>
  <c r="N18" i="4"/>
  <c r="O18" i="4"/>
  <c r="P18" i="4"/>
  <c r="Q18" i="4"/>
  <c r="R18" i="4"/>
  <c r="E19" i="4"/>
  <c r="F19" i="4"/>
  <c r="G19" i="4"/>
  <c r="H19" i="4"/>
  <c r="I19" i="4"/>
  <c r="J19" i="4"/>
  <c r="K19" i="4"/>
  <c r="L19" i="4"/>
  <c r="M19" i="4"/>
  <c r="N19" i="4"/>
  <c r="O19" i="4"/>
  <c r="P19" i="4"/>
  <c r="Q19" i="4"/>
  <c r="R19" i="4"/>
  <c r="E20" i="4"/>
  <c r="F20" i="4"/>
  <c r="G20" i="4"/>
  <c r="H20" i="4"/>
  <c r="I20" i="4"/>
  <c r="J20" i="4"/>
  <c r="K20" i="4"/>
  <c r="L20" i="4"/>
  <c r="M20" i="4"/>
  <c r="N20" i="4"/>
  <c r="O20" i="4"/>
  <c r="P20" i="4"/>
  <c r="Q20" i="4"/>
  <c r="R20" i="4"/>
  <c r="E21" i="4"/>
  <c r="F21" i="4"/>
  <c r="G21" i="4"/>
  <c r="H21" i="4"/>
  <c r="I21" i="4"/>
  <c r="J21" i="4"/>
  <c r="K21" i="4"/>
  <c r="L21" i="4"/>
  <c r="M21" i="4"/>
  <c r="O21" i="4"/>
  <c r="P21" i="4"/>
  <c r="Q21" i="4"/>
  <c r="R21" i="4"/>
  <c r="E22" i="4"/>
  <c r="F22" i="4"/>
  <c r="G22" i="4"/>
  <c r="H22" i="4"/>
  <c r="I22" i="4"/>
  <c r="J22" i="4"/>
  <c r="K22" i="4"/>
  <c r="L22" i="4"/>
  <c r="M22" i="4"/>
  <c r="N22" i="4"/>
  <c r="O22" i="4"/>
  <c r="P22" i="4"/>
  <c r="Q22" i="4"/>
  <c r="R22" i="4"/>
  <c r="E23" i="4"/>
  <c r="F23" i="4"/>
  <c r="G23" i="4"/>
  <c r="H23" i="4"/>
  <c r="I23" i="4"/>
  <c r="J23" i="4"/>
  <c r="K23" i="4"/>
  <c r="L23" i="4"/>
  <c r="M23" i="4"/>
  <c r="N23" i="4"/>
  <c r="O23" i="4"/>
  <c r="P23" i="4"/>
  <c r="Q23" i="4"/>
  <c r="R23" i="4"/>
  <c r="E24" i="4"/>
  <c r="F24" i="4"/>
  <c r="G24" i="4"/>
  <c r="H24" i="4"/>
  <c r="I24" i="4"/>
  <c r="J24" i="4"/>
  <c r="K24" i="4"/>
  <c r="L24" i="4"/>
  <c r="M24" i="4"/>
  <c r="O24" i="4"/>
  <c r="P24" i="4"/>
  <c r="Q24" i="4"/>
  <c r="R24" i="4"/>
  <c r="E25" i="4"/>
  <c r="F25" i="4"/>
  <c r="G25" i="4"/>
  <c r="H25" i="4"/>
  <c r="I25" i="4"/>
  <c r="J25" i="4"/>
  <c r="K25" i="4"/>
  <c r="L25" i="4"/>
  <c r="M25" i="4"/>
  <c r="O25" i="4"/>
  <c r="P25" i="4"/>
  <c r="Q25" i="4"/>
  <c r="R25" i="4"/>
  <c r="E26" i="4"/>
  <c r="F26" i="4"/>
  <c r="G26" i="4"/>
  <c r="H26" i="4"/>
  <c r="I26" i="4"/>
  <c r="J26" i="4"/>
  <c r="K26" i="4"/>
  <c r="L26" i="4"/>
  <c r="M26" i="4"/>
  <c r="N26" i="4"/>
  <c r="O26" i="4"/>
  <c r="P26" i="4"/>
  <c r="Q26" i="4"/>
  <c r="R26" i="4"/>
  <c r="E27" i="4"/>
  <c r="F27" i="4"/>
  <c r="G27" i="4"/>
  <c r="H27" i="4"/>
  <c r="I27" i="4"/>
  <c r="J27" i="4"/>
  <c r="K27" i="4"/>
  <c r="L27" i="4"/>
  <c r="M27" i="4"/>
  <c r="N27" i="4"/>
  <c r="O27" i="4"/>
  <c r="P27" i="4"/>
  <c r="Q27" i="4"/>
  <c r="R27" i="4"/>
  <c r="E28" i="4"/>
  <c r="F28" i="4"/>
  <c r="G28" i="4"/>
  <c r="H28" i="4"/>
  <c r="I28" i="4"/>
  <c r="J28" i="4"/>
  <c r="K28" i="4"/>
  <c r="L28" i="4"/>
  <c r="M28" i="4"/>
  <c r="N28" i="4"/>
  <c r="O28" i="4"/>
  <c r="P28" i="4"/>
  <c r="Q28" i="4"/>
  <c r="R28" i="4"/>
  <c r="E29" i="4"/>
  <c r="F29" i="4"/>
  <c r="G29" i="4"/>
  <c r="H29" i="4"/>
  <c r="I29" i="4"/>
  <c r="J29" i="4"/>
  <c r="K29" i="4"/>
  <c r="L29" i="4"/>
  <c r="M29" i="4"/>
  <c r="N29" i="4"/>
  <c r="O29" i="4"/>
  <c r="P29" i="4"/>
  <c r="Q29" i="4"/>
  <c r="R29" i="4"/>
  <c r="E30" i="4"/>
  <c r="F30" i="4"/>
  <c r="G30" i="4"/>
  <c r="H30" i="4"/>
  <c r="I30" i="4"/>
  <c r="J30" i="4"/>
  <c r="K30" i="4"/>
  <c r="L30" i="4"/>
  <c r="M30" i="4"/>
  <c r="N30" i="4"/>
  <c r="O30" i="4"/>
  <c r="P30" i="4"/>
  <c r="Q30" i="4"/>
  <c r="R30" i="4"/>
  <c r="E31" i="4"/>
  <c r="F31" i="4"/>
  <c r="G31" i="4"/>
  <c r="H31" i="4"/>
  <c r="I31" i="4"/>
  <c r="J31" i="4"/>
  <c r="K31" i="4"/>
  <c r="L31" i="4"/>
  <c r="M31" i="4"/>
  <c r="N31" i="4"/>
  <c r="O31" i="4"/>
  <c r="P31" i="4"/>
  <c r="Q31" i="4"/>
  <c r="R31" i="4"/>
  <c r="E32" i="4"/>
  <c r="F32" i="4"/>
  <c r="G32" i="4"/>
  <c r="H32" i="4"/>
  <c r="I32" i="4"/>
  <c r="J32" i="4"/>
  <c r="K32" i="4"/>
  <c r="L32" i="4"/>
  <c r="M32" i="4"/>
  <c r="O32" i="4"/>
  <c r="P32" i="4"/>
  <c r="Q32" i="4"/>
  <c r="R32" i="4"/>
  <c r="E33" i="4"/>
  <c r="F33" i="4"/>
  <c r="G33" i="4"/>
  <c r="H33" i="4"/>
  <c r="I33" i="4"/>
  <c r="J33" i="4"/>
  <c r="K33" i="4"/>
  <c r="L33" i="4"/>
  <c r="M33" i="4"/>
  <c r="N33" i="4"/>
  <c r="O33" i="4"/>
  <c r="P33" i="4"/>
  <c r="Q33" i="4"/>
  <c r="R33" i="4"/>
  <c r="E34" i="4"/>
  <c r="F34" i="4"/>
  <c r="G34" i="4"/>
  <c r="H34" i="4"/>
  <c r="I34" i="4"/>
  <c r="J34" i="4"/>
  <c r="K34" i="4"/>
  <c r="L34" i="4"/>
  <c r="M34" i="4"/>
  <c r="N34" i="4"/>
  <c r="O34" i="4"/>
  <c r="P34" i="4"/>
  <c r="Q34" i="4"/>
  <c r="R34" i="4"/>
  <c r="E35" i="4"/>
  <c r="F35" i="4"/>
  <c r="G35" i="4"/>
  <c r="H35" i="4"/>
  <c r="I35" i="4"/>
  <c r="J35" i="4"/>
  <c r="K35" i="4"/>
  <c r="L35" i="4"/>
  <c r="M35" i="4"/>
  <c r="N35" i="4"/>
  <c r="O35" i="4"/>
  <c r="P35" i="4"/>
  <c r="Q35" i="4"/>
  <c r="R35" i="4"/>
  <c r="E36" i="4"/>
  <c r="F36" i="4"/>
  <c r="G36" i="4"/>
  <c r="H36" i="4"/>
  <c r="I36" i="4"/>
  <c r="J36" i="4"/>
  <c r="K36" i="4"/>
  <c r="L36" i="4"/>
  <c r="M36" i="4"/>
  <c r="N36" i="4"/>
  <c r="O36" i="4"/>
  <c r="P36" i="4"/>
  <c r="Q36" i="4"/>
  <c r="R36" i="4"/>
  <c r="F13" i="4"/>
  <c r="G13" i="4"/>
  <c r="H13" i="4"/>
  <c r="I13" i="4"/>
  <c r="J13" i="4"/>
  <c r="K13" i="4"/>
  <c r="L13" i="4"/>
  <c r="M13" i="4"/>
  <c r="O13" i="4"/>
  <c r="P13" i="4"/>
  <c r="Q13" i="4"/>
  <c r="R13" i="4"/>
  <c r="E13" i="4"/>
  <c r="E12" i="4"/>
  <c r="E11" i="5" s="1"/>
  <c r="F12" i="4"/>
  <c r="F11" i="5" s="1"/>
  <c r="G12" i="4"/>
  <c r="G11" i="5" s="1"/>
  <c r="H12" i="4"/>
  <c r="H11" i="5" s="1"/>
  <c r="I12" i="4"/>
  <c r="I11" i="5" s="1"/>
  <c r="J12" i="4"/>
  <c r="J11" i="5" s="1"/>
  <c r="K12" i="4"/>
  <c r="K11" i="5" s="1"/>
  <c r="L12" i="4"/>
  <c r="L11" i="5" s="1"/>
  <c r="M12" i="4"/>
  <c r="M11" i="5" s="1"/>
  <c r="N12" i="4"/>
  <c r="N11" i="5" s="1"/>
  <c r="O12" i="4"/>
  <c r="O11" i="5" s="1"/>
  <c r="P12" i="4"/>
  <c r="P11" i="5" s="1"/>
  <c r="Q12" i="4"/>
  <c r="Q11" i="5" s="1"/>
  <c r="R12" i="4"/>
  <c r="R11" i="5" s="1"/>
  <c r="D14" i="4"/>
  <c r="D15" i="4"/>
  <c r="D16" i="4"/>
  <c r="D17" i="4"/>
  <c r="D18" i="4"/>
  <c r="D19" i="4"/>
  <c r="D20" i="4"/>
  <c r="D21" i="4"/>
  <c r="D22" i="4"/>
  <c r="D23" i="4"/>
  <c r="D24" i="4"/>
  <c r="D25" i="4"/>
  <c r="D26" i="4"/>
  <c r="D27" i="4"/>
  <c r="D28" i="4"/>
  <c r="D29" i="4"/>
  <c r="D30" i="4"/>
  <c r="D31" i="4"/>
  <c r="D32" i="4"/>
  <c r="D33" i="4"/>
  <c r="D34" i="4"/>
  <c r="D35" i="4"/>
  <c r="D36" i="4"/>
  <c r="D13" i="4"/>
  <c r="C14" i="4"/>
  <c r="C15" i="4"/>
  <c r="C16" i="4"/>
  <c r="C17" i="4"/>
  <c r="C18" i="4"/>
  <c r="C19" i="4"/>
  <c r="C20" i="4"/>
  <c r="C21" i="4"/>
  <c r="C22" i="4"/>
  <c r="C23" i="4"/>
  <c r="C24" i="4"/>
  <c r="C25" i="4"/>
  <c r="C26" i="4"/>
  <c r="C27" i="4"/>
  <c r="C28" i="4"/>
  <c r="C29" i="4"/>
  <c r="C30" i="4"/>
  <c r="C31" i="4"/>
  <c r="C32" i="4"/>
  <c r="C33" i="4"/>
  <c r="C34" i="4"/>
  <c r="C35" i="4"/>
  <c r="C36" i="4"/>
  <c r="C13" i="4"/>
  <c r="B14" i="4"/>
  <c r="B13" i="5" s="1"/>
  <c r="B15" i="4"/>
  <c r="B14" i="5" s="1"/>
  <c r="B16" i="4"/>
  <c r="B15" i="5" s="1"/>
  <c r="B17" i="4"/>
  <c r="B16" i="5" s="1"/>
  <c r="B18" i="4"/>
  <c r="B17" i="5" s="1"/>
  <c r="B19" i="4"/>
  <c r="B18" i="5" s="1"/>
  <c r="B20" i="4"/>
  <c r="B19" i="5" s="1"/>
  <c r="B21" i="4"/>
  <c r="B20" i="5" s="1"/>
  <c r="B22" i="4"/>
  <c r="B21" i="5" s="1"/>
  <c r="B23" i="4"/>
  <c r="B22" i="5" s="1"/>
  <c r="B24" i="4"/>
  <c r="B23" i="5" s="1"/>
  <c r="B25" i="4"/>
  <c r="B24" i="5" s="1"/>
  <c r="B26" i="4"/>
  <c r="B25" i="5" s="1"/>
  <c r="B27" i="4"/>
  <c r="B26" i="5" s="1"/>
  <c r="B28" i="4"/>
  <c r="B27" i="5" s="1"/>
  <c r="B29" i="4"/>
  <c r="B28" i="5" s="1"/>
  <c r="B30" i="4"/>
  <c r="B29" i="5" s="1"/>
  <c r="B31" i="4"/>
  <c r="B30" i="5" s="1"/>
  <c r="B32" i="4"/>
  <c r="B31" i="5" s="1"/>
  <c r="B33" i="4"/>
  <c r="B32" i="5" s="1"/>
  <c r="B34" i="4"/>
  <c r="B33" i="5" s="1"/>
  <c r="B35" i="4"/>
  <c r="B34" i="5" s="1"/>
  <c r="B36" i="4"/>
  <c r="B35" i="5" s="1"/>
  <c r="B13" i="4"/>
  <c r="B12" i="5" s="1"/>
  <c r="D31" i="5" l="1"/>
  <c r="E26" i="17"/>
  <c r="F32" i="16" s="1"/>
  <c r="D23" i="5"/>
  <c r="E18" i="17"/>
  <c r="F24" i="16" s="1"/>
  <c r="D15" i="5"/>
  <c r="E10" i="17"/>
  <c r="F16" i="16" s="1"/>
  <c r="D30" i="5"/>
  <c r="E25" i="17"/>
  <c r="F31" i="16" s="1"/>
  <c r="D22" i="5"/>
  <c r="E17" i="17"/>
  <c r="F23" i="16" s="1"/>
  <c r="D14" i="5"/>
  <c r="E9" i="17"/>
  <c r="F15" i="16" s="1"/>
  <c r="D21" i="5"/>
  <c r="E16" i="17"/>
  <c r="F22" i="16" s="1"/>
  <c r="D13" i="5"/>
  <c r="E8" i="17"/>
  <c r="F14" i="16" s="1"/>
  <c r="D29" i="5"/>
  <c r="E24" i="17"/>
  <c r="F30" i="16" s="1"/>
  <c r="D28" i="5"/>
  <c r="E23" i="17"/>
  <c r="F29" i="16" s="1"/>
  <c r="D20" i="5"/>
  <c r="E15" i="17"/>
  <c r="F21" i="16" s="1"/>
  <c r="D35" i="5"/>
  <c r="E30" i="17"/>
  <c r="F36" i="16" s="1"/>
  <c r="D27" i="5"/>
  <c r="E22" i="17"/>
  <c r="F28" i="16" s="1"/>
  <c r="D19" i="5"/>
  <c r="E14" i="17"/>
  <c r="F20" i="16" s="1"/>
  <c r="D34" i="5"/>
  <c r="E29" i="17"/>
  <c r="F35" i="16" s="1"/>
  <c r="D26" i="5"/>
  <c r="E21" i="17"/>
  <c r="F27" i="16" s="1"/>
  <c r="D18" i="5"/>
  <c r="E13" i="17"/>
  <c r="F19" i="16" s="1"/>
  <c r="D33" i="5"/>
  <c r="E28" i="17"/>
  <c r="F34" i="16" s="1"/>
  <c r="D25" i="5"/>
  <c r="E20" i="17"/>
  <c r="F26" i="16" s="1"/>
  <c r="D17" i="5"/>
  <c r="E12" i="17"/>
  <c r="F18" i="16" s="1"/>
  <c r="D32" i="5"/>
  <c r="E27" i="17"/>
  <c r="F33" i="16" s="1"/>
  <c r="D24" i="5"/>
  <c r="E19" i="17"/>
  <c r="F25" i="16" s="1"/>
  <c r="D16" i="5"/>
  <c r="E11" i="17"/>
  <c r="F17" i="16" s="1"/>
  <c r="D12" i="5"/>
  <c r="E7" i="17"/>
  <c r="F13" i="16" s="1"/>
  <c r="C24" i="5"/>
  <c r="D19" i="17"/>
  <c r="E25" i="16" s="1"/>
  <c r="C31" i="5"/>
  <c r="D26" i="17"/>
  <c r="E32" i="16" s="1"/>
  <c r="C23" i="5"/>
  <c r="D18" i="17"/>
  <c r="E24" i="16" s="1"/>
  <c r="C15" i="5"/>
  <c r="D10" i="17"/>
  <c r="E16" i="16" s="1"/>
  <c r="C26" i="5"/>
  <c r="D21" i="17"/>
  <c r="E27" i="16" s="1"/>
  <c r="C30" i="5"/>
  <c r="D25" i="17"/>
  <c r="E31" i="16" s="1"/>
  <c r="C22" i="5"/>
  <c r="D17" i="17"/>
  <c r="E23" i="16" s="1"/>
  <c r="C14" i="5"/>
  <c r="D9" i="17"/>
  <c r="E15" i="16" s="1"/>
  <c r="C16" i="5"/>
  <c r="D11" i="17"/>
  <c r="E17" i="16" s="1"/>
  <c r="C29" i="5"/>
  <c r="D24" i="17"/>
  <c r="E30" i="16" s="1"/>
  <c r="C21" i="5"/>
  <c r="D16" i="17"/>
  <c r="E22" i="16" s="1"/>
  <c r="C32" i="5"/>
  <c r="D27" i="17"/>
  <c r="E33" i="16" s="1"/>
  <c r="C28" i="5"/>
  <c r="D23" i="17"/>
  <c r="E29" i="16" s="1"/>
  <c r="C20" i="5"/>
  <c r="D15" i="17"/>
  <c r="E21" i="16" s="1"/>
  <c r="C34" i="5"/>
  <c r="D29" i="17"/>
  <c r="E35" i="16" s="1"/>
  <c r="C35" i="5"/>
  <c r="D30" i="17"/>
  <c r="E36" i="16" s="1"/>
  <c r="C27" i="5"/>
  <c r="D22" i="17"/>
  <c r="E28" i="16" s="1"/>
  <c r="C19" i="5"/>
  <c r="D14" i="17"/>
  <c r="E20" i="16" s="1"/>
  <c r="C18" i="5"/>
  <c r="D13" i="17"/>
  <c r="E19" i="16" s="1"/>
  <c r="C33" i="5"/>
  <c r="D28" i="17"/>
  <c r="E34" i="16" s="1"/>
  <c r="C25" i="5"/>
  <c r="D20" i="17"/>
  <c r="E26" i="16" s="1"/>
  <c r="C17" i="5"/>
  <c r="D12" i="17"/>
  <c r="E18" i="16" s="1"/>
  <c r="C13" i="5"/>
  <c r="D8" i="17"/>
  <c r="E14" i="16" s="1"/>
  <c r="A6" i="22" s="1"/>
  <c r="DJ9" i="22" s="1"/>
  <c r="C12" i="5"/>
  <c r="D7" i="17"/>
  <c r="E13" i="16" s="1"/>
  <c r="A5" i="22" s="1"/>
  <c r="DJ8" i="22" s="1"/>
  <c r="A26" i="5"/>
  <c r="A33" i="5"/>
  <c r="A25" i="5"/>
  <c r="A17" i="5"/>
  <c r="A18" i="5"/>
  <c r="A32" i="5"/>
  <c r="A24" i="5"/>
  <c r="A16" i="5"/>
  <c r="A23" i="5"/>
  <c r="A30" i="5"/>
  <c r="A22" i="5"/>
  <c r="A14" i="5"/>
  <c r="A15" i="5"/>
  <c r="A29" i="5"/>
  <c r="A21" i="5"/>
  <c r="A13" i="5"/>
  <c r="A34" i="5"/>
  <c r="A31" i="5"/>
  <c r="A12" i="5"/>
  <c r="A28" i="5"/>
  <c r="A20" i="5"/>
  <c r="R2" i="1"/>
  <c r="S13" i="4" s="1"/>
  <c r="N24" i="4"/>
  <c r="N32" i="4"/>
  <c r="N17" i="5" s="1"/>
  <c r="O12" i="5"/>
  <c r="F15" i="5"/>
  <c r="L34" i="5"/>
  <c r="R25" i="1"/>
  <c r="S36" i="4" s="1"/>
  <c r="R24" i="1"/>
  <c r="S35" i="4" s="1"/>
  <c r="R17" i="1"/>
  <c r="S28" i="4" s="1"/>
  <c r="R8" i="1"/>
  <c r="S19" i="4" s="1"/>
  <c r="R18" i="1"/>
  <c r="S29" i="4" s="1"/>
  <c r="R16" i="1"/>
  <c r="S27" i="4" s="1"/>
  <c r="R10" i="1"/>
  <c r="S21" i="4" s="1"/>
  <c r="R9" i="1"/>
  <c r="S20" i="4" s="1"/>
  <c r="J31" i="5"/>
  <c r="Q30" i="5"/>
  <c r="P28" i="5"/>
  <c r="G27" i="5"/>
  <c r="N25" i="5"/>
  <c r="G16" i="5"/>
  <c r="Q31" i="5"/>
  <c r="F30" i="5"/>
  <c r="R23" i="1"/>
  <c r="S34" i="4" s="1"/>
  <c r="R15" i="1"/>
  <c r="S26" i="4" s="1"/>
  <c r="R7" i="1"/>
  <c r="S18" i="4" s="1"/>
  <c r="F17" i="5"/>
  <c r="N27" i="5"/>
  <c r="Q35" i="5"/>
  <c r="J25" i="5"/>
  <c r="O22" i="5"/>
  <c r="J17" i="5"/>
  <c r="R22" i="1"/>
  <c r="S33" i="4" s="1"/>
  <c r="R14" i="1"/>
  <c r="S25" i="4" s="1"/>
  <c r="R6" i="1"/>
  <c r="S17" i="4" s="1"/>
  <c r="F25" i="5"/>
  <c r="Q13" i="5"/>
  <c r="O30" i="5"/>
  <c r="O34" i="5"/>
  <c r="G34" i="5"/>
  <c r="F33" i="5"/>
  <c r="F22" i="5"/>
  <c r="R21" i="1"/>
  <c r="S32" i="4" s="1"/>
  <c r="R13" i="1"/>
  <c r="S24" i="4" s="1"/>
  <c r="R5" i="1"/>
  <c r="S16" i="4" s="1"/>
  <c r="H28" i="5"/>
  <c r="J29" i="5"/>
  <c r="O16" i="5"/>
  <c r="R20" i="1"/>
  <c r="S31" i="4" s="1"/>
  <c r="R12" i="1"/>
  <c r="S23" i="4" s="1"/>
  <c r="R4" i="1"/>
  <c r="S15" i="4" s="1"/>
  <c r="J21" i="5"/>
  <c r="G30" i="5"/>
  <c r="O26" i="5"/>
  <c r="R19" i="1"/>
  <c r="S30" i="4" s="1"/>
  <c r="R11" i="1"/>
  <c r="S22" i="4" s="1"/>
  <c r="K14" i="5"/>
  <c r="J39" i="4"/>
  <c r="P34" i="5"/>
  <c r="G12" i="5"/>
  <c r="J30" i="5"/>
  <c r="Q29" i="5"/>
  <c r="Q28" i="5"/>
  <c r="O25" i="5"/>
  <c r="G18" i="5"/>
  <c r="F24" i="5"/>
  <c r="J20" i="5"/>
  <c r="Q19" i="5"/>
  <c r="O17" i="5"/>
  <c r="G17" i="5"/>
  <c r="F16" i="5"/>
  <c r="Q20" i="5"/>
  <c r="J13" i="5"/>
  <c r="J33" i="5"/>
  <c r="G26" i="5"/>
  <c r="M29" i="5"/>
  <c r="J32" i="5"/>
  <c r="O29" i="5"/>
  <c r="G29" i="5"/>
  <c r="O28" i="5"/>
  <c r="G28" i="5"/>
  <c r="J22" i="5"/>
  <c r="Q21" i="5"/>
  <c r="P20" i="5"/>
  <c r="O19" i="5"/>
  <c r="G19" i="5"/>
  <c r="F18" i="5"/>
  <c r="J14" i="5"/>
  <c r="L18" i="5"/>
  <c r="K35" i="5"/>
  <c r="J34" i="5"/>
  <c r="Q33" i="5"/>
  <c r="Q32" i="5"/>
  <c r="F28" i="5"/>
  <c r="J23" i="5"/>
  <c r="Q22" i="5"/>
  <c r="O20" i="5"/>
  <c r="G20" i="5"/>
  <c r="J15" i="5"/>
  <c r="Q14" i="5"/>
  <c r="H13" i="5"/>
  <c r="J35" i="5"/>
  <c r="Q34" i="5"/>
  <c r="P32" i="5"/>
  <c r="H32" i="5"/>
  <c r="O31" i="5"/>
  <c r="G31" i="5"/>
  <c r="J24" i="5"/>
  <c r="Q23" i="5"/>
  <c r="O21" i="5"/>
  <c r="G21" i="5"/>
  <c r="F20" i="5"/>
  <c r="Q15" i="5"/>
  <c r="O13" i="5"/>
  <c r="G13" i="5"/>
  <c r="F14" i="5"/>
  <c r="K32" i="5"/>
  <c r="G33" i="5"/>
  <c r="O32" i="5"/>
  <c r="G32" i="5"/>
  <c r="J26" i="5"/>
  <c r="Q24" i="5"/>
  <c r="H20" i="5"/>
  <c r="Q16" i="5"/>
  <c r="O14" i="5"/>
  <c r="G14" i="5"/>
  <c r="O27" i="5"/>
  <c r="F26" i="5"/>
  <c r="E22" i="5"/>
  <c r="Q27" i="5"/>
  <c r="P35" i="5"/>
  <c r="H35" i="5"/>
  <c r="F32" i="5"/>
  <c r="L30" i="5"/>
  <c r="J27" i="5"/>
  <c r="Q26" i="5"/>
  <c r="Q25" i="5"/>
  <c r="P24" i="5"/>
  <c r="H24" i="5"/>
  <c r="O23" i="5"/>
  <c r="G23" i="5"/>
  <c r="J18" i="5"/>
  <c r="Q17" i="5"/>
  <c r="O15" i="5"/>
  <c r="G15" i="5"/>
  <c r="O33" i="5"/>
  <c r="Q12" i="5"/>
  <c r="O35" i="5"/>
  <c r="G35" i="5"/>
  <c r="F34" i="5"/>
  <c r="J28" i="5"/>
  <c r="O24" i="5"/>
  <c r="G24" i="5"/>
  <c r="J19" i="5"/>
  <c r="Q18" i="5"/>
  <c r="Q39" i="4"/>
  <c r="I27" i="5"/>
  <c r="I12" i="5"/>
  <c r="H34" i="5"/>
  <c r="M15" i="5"/>
  <c r="R39" i="4"/>
  <c r="R12" i="5"/>
  <c r="H33" i="5"/>
  <c r="H12" i="5"/>
  <c r="P12" i="5"/>
  <c r="E33" i="5"/>
  <c r="M35" i="5"/>
  <c r="E35" i="5"/>
  <c r="M34" i="5"/>
  <c r="E34" i="5"/>
  <c r="M32" i="5"/>
  <c r="E32" i="5"/>
  <c r="M31" i="5"/>
  <c r="E31" i="5"/>
  <c r="M30" i="5"/>
  <c r="E29" i="5"/>
  <c r="M28" i="5"/>
  <c r="E28" i="5"/>
  <c r="M27" i="5"/>
  <c r="E27" i="5"/>
  <c r="M26" i="5"/>
  <c r="E26" i="5"/>
  <c r="M24" i="5"/>
  <c r="E24" i="5"/>
  <c r="M23" i="5"/>
  <c r="E23" i="5"/>
  <c r="M22" i="5"/>
  <c r="E21" i="5"/>
  <c r="M20" i="5"/>
  <c r="E20" i="5"/>
  <c r="M19" i="5"/>
  <c r="E19" i="5"/>
  <c r="M18" i="5"/>
  <c r="E18" i="5"/>
  <c r="M16" i="5"/>
  <c r="E16" i="5"/>
  <c r="E15" i="5"/>
  <c r="M14" i="5"/>
  <c r="M13" i="5"/>
  <c r="E13" i="5"/>
  <c r="E30" i="5"/>
  <c r="R29" i="5"/>
  <c r="L29" i="5"/>
  <c r="L28" i="5"/>
  <c r="L27" i="5"/>
  <c r="L25" i="5"/>
  <c r="L24" i="5"/>
  <c r="L23" i="5"/>
  <c r="L21" i="5"/>
  <c r="L20" i="5"/>
  <c r="L19" i="5"/>
  <c r="L17" i="5"/>
  <c r="L16" i="5"/>
  <c r="L15" i="5"/>
  <c r="L14" i="5"/>
  <c r="L13" i="5"/>
  <c r="E25" i="5"/>
  <c r="L26" i="5"/>
  <c r="L35" i="5"/>
  <c r="L33" i="5"/>
  <c r="L12" i="5"/>
  <c r="K30" i="5"/>
  <c r="K28" i="5"/>
  <c r="K27" i="5"/>
  <c r="K26" i="5"/>
  <c r="K23" i="5"/>
  <c r="K22" i="5"/>
  <c r="K21" i="5"/>
  <c r="K20" i="5"/>
  <c r="K19" i="5"/>
  <c r="K18" i="5"/>
  <c r="K17" i="5"/>
  <c r="K16" i="5"/>
  <c r="K15" i="5"/>
  <c r="K13" i="5"/>
  <c r="R33" i="5"/>
  <c r="L22" i="5"/>
  <c r="R17" i="5"/>
  <c r="M12" i="5"/>
  <c r="M17" i="5"/>
  <c r="M21" i="5"/>
  <c r="M25" i="5"/>
  <c r="M39" i="4"/>
  <c r="L32" i="5"/>
  <c r="L31" i="5"/>
  <c r="E39" i="4"/>
  <c r="E12" i="5"/>
  <c r="K34" i="5"/>
  <c r="K33" i="5"/>
  <c r="K31" i="5"/>
  <c r="K29" i="5"/>
  <c r="K25" i="5"/>
  <c r="K24" i="5"/>
  <c r="K39" i="4"/>
  <c r="R35" i="5"/>
  <c r="R34" i="5"/>
  <c r="R32" i="5"/>
  <c r="R31" i="5"/>
  <c r="R30" i="5"/>
  <c r="R28" i="5"/>
  <c r="R27" i="5"/>
  <c r="R26" i="5"/>
  <c r="R24" i="5"/>
  <c r="R23" i="5"/>
  <c r="R22" i="5"/>
  <c r="R20" i="5"/>
  <c r="R19" i="5"/>
  <c r="R18" i="5"/>
  <c r="R16" i="5"/>
  <c r="R15" i="5"/>
  <c r="R14" i="5"/>
  <c r="R13" i="5"/>
  <c r="E17" i="5"/>
  <c r="M33" i="5"/>
  <c r="I31" i="5"/>
  <c r="R25" i="5"/>
  <c r="R21" i="5"/>
  <c r="I34" i="5"/>
  <c r="I33" i="5"/>
  <c r="I32" i="5"/>
  <c r="I30" i="5"/>
  <c r="I29" i="5"/>
  <c r="I28" i="5"/>
  <c r="I26" i="5"/>
  <c r="I25" i="5"/>
  <c r="I24" i="5"/>
  <c r="I23" i="5"/>
  <c r="I22" i="5"/>
  <c r="I21" i="5"/>
  <c r="I20" i="5"/>
  <c r="I19" i="5"/>
  <c r="I18" i="5"/>
  <c r="I17" i="5"/>
  <c r="I16" i="5"/>
  <c r="I15" i="5"/>
  <c r="I14" i="5"/>
  <c r="I13" i="5"/>
  <c r="L39" i="4"/>
  <c r="E14" i="5"/>
  <c r="P33" i="5"/>
  <c r="P31" i="5"/>
  <c r="H31" i="5"/>
  <c r="P30" i="5"/>
  <c r="H30" i="5"/>
  <c r="P29" i="5"/>
  <c r="H29" i="5"/>
  <c r="P27" i="5"/>
  <c r="H27" i="5"/>
  <c r="P26" i="5"/>
  <c r="H26" i="5"/>
  <c r="P25" i="5"/>
  <c r="H25" i="5"/>
  <c r="P23" i="5"/>
  <c r="H23" i="5"/>
  <c r="P22" i="5"/>
  <c r="H22" i="5"/>
  <c r="P21" i="5"/>
  <c r="H21" i="5"/>
  <c r="P19" i="5"/>
  <c r="H19" i="5"/>
  <c r="P18" i="5"/>
  <c r="H18" i="5"/>
  <c r="P17" i="5"/>
  <c r="H17" i="5"/>
  <c r="P16" i="5"/>
  <c r="H16" i="5"/>
  <c r="P15" i="5"/>
  <c r="H15" i="5"/>
  <c r="P14" i="5"/>
  <c r="H14" i="5"/>
  <c r="P13" i="5"/>
  <c r="P39" i="4"/>
  <c r="I39" i="4"/>
  <c r="I35" i="5"/>
  <c r="H39" i="4"/>
  <c r="F29" i="5"/>
  <c r="F21" i="5"/>
  <c r="F13" i="5"/>
  <c r="O39" i="4"/>
  <c r="G39" i="4"/>
  <c r="F12" i="5"/>
  <c r="F39" i="4"/>
  <c r="F35" i="5"/>
  <c r="F27" i="5"/>
  <c r="F19" i="5"/>
  <c r="G25" i="5"/>
  <c r="K12" i="5"/>
  <c r="J12" i="5"/>
  <c r="G22" i="5"/>
  <c r="O18" i="5"/>
  <c r="J16" i="5"/>
  <c r="F31" i="5"/>
  <c r="F23" i="5"/>
  <c r="B10" i="22" l="1"/>
  <c r="D14" i="20"/>
  <c r="B10" i="23"/>
  <c r="B39" i="23" s="1"/>
  <c r="T91" i="19"/>
  <c r="T104" i="19"/>
  <c r="B23" i="23"/>
  <c r="B52" i="23" s="1"/>
  <c r="D27" i="20"/>
  <c r="B23" i="22"/>
  <c r="B9" i="23"/>
  <c r="B38" i="23" s="1"/>
  <c r="T90" i="19"/>
  <c r="D13" i="20"/>
  <c r="B9" i="22"/>
  <c r="B18" i="22"/>
  <c r="D22" i="20"/>
  <c r="B18" i="23"/>
  <c r="B47" i="23" s="1"/>
  <c r="T99" i="19"/>
  <c r="B27" i="22"/>
  <c r="B27" i="23"/>
  <c r="B56" i="23" s="1"/>
  <c r="D31" i="20"/>
  <c r="T108" i="19"/>
  <c r="B13" i="22"/>
  <c r="B13" i="23"/>
  <c r="B42" i="23" s="1"/>
  <c r="D17" i="20"/>
  <c r="T94" i="19"/>
  <c r="D18" i="20"/>
  <c r="B14" i="22"/>
  <c r="T95" i="19"/>
  <c r="B14" i="23"/>
  <c r="B43" i="23" s="1"/>
  <c r="B8" i="23"/>
  <c r="B37" i="23" s="1"/>
  <c r="T89" i="19"/>
  <c r="D12" i="20"/>
  <c r="B8" i="22"/>
  <c r="D10" i="20"/>
  <c r="B6" i="22"/>
  <c r="B6" i="23"/>
  <c r="B35" i="23" s="1"/>
  <c r="T87" i="19"/>
  <c r="B17" i="23"/>
  <c r="B46" i="23" s="1"/>
  <c r="D21" i="20"/>
  <c r="T98" i="19"/>
  <c r="B17" i="22"/>
  <c r="B26" i="22"/>
  <c r="D30" i="20"/>
  <c r="B26" i="23"/>
  <c r="B55" i="23" s="1"/>
  <c r="T107" i="19"/>
  <c r="B12" i="22"/>
  <c r="B12" i="23"/>
  <c r="B41" i="23" s="1"/>
  <c r="D16" i="20"/>
  <c r="T93" i="19"/>
  <c r="B21" i="22"/>
  <c r="D25" i="20"/>
  <c r="B21" i="23"/>
  <c r="B50" i="23" s="1"/>
  <c r="T102" i="19"/>
  <c r="T88" i="19"/>
  <c r="B7" i="23"/>
  <c r="B36" i="23" s="1"/>
  <c r="D11" i="20"/>
  <c r="B7" i="22"/>
  <c r="B16" i="23"/>
  <c r="B45" i="23" s="1"/>
  <c r="T97" i="19"/>
  <c r="D20" i="20"/>
  <c r="B16" i="22"/>
  <c r="B19" i="22"/>
  <c r="B19" i="23"/>
  <c r="B48" i="23" s="1"/>
  <c r="D23" i="20"/>
  <c r="T100" i="19"/>
  <c r="B25" i="23"/>
  <c r="B54" i="23" s="1"/>
  <c r="T106" i="19"/>
  <c r="D29" i="20"/>
  <c r="B25" i="22"/>
  <c r="B11" i="22"/>
  <c r="B11" i="23"/>
  <c r="B40" i="23" s="1"/>
  <c r="D15" i="20"/>
  <c r="T92" i="19"/>
  <c r="B20" i="22"/>
  <c r="B20" i="23"/>
  <c r="B49" i="23" s="1"/>
  <c r="D24" i="20"/>
  <c r="T101" i="19"/>
  <c r="D26" i="20"/>
  <c r="T103" i="19"/>
  <c r="B22" i="22"/>
  <c r="B22" i="23"/>
  <c r="B51" i="23" s="1"/>
  <c r="T96" i="19"/>
  <c r="D19" i="20"/>
  <c r="B15" i="22"/>
  <c r="B15" i="23"/>
  <c r="B44" i="23" s="1"/>
  <c r="B24" i="23"/>
  <c r="B53" i="23" s="1"/>
  <c r="T105" i="19"/>
  <c r="D28" i="20"/>
  <c r="B24" i="22"/>
  <c r="B28" i="22"/>
  <c r="B28" i="23"/>
  <c r="B57" i="23" s="1"/>
  <c r="D32" i="20"/>
  <c r="T109" i="19"/>
  <c r="D9" i="20"/>
  <c r="T86" i="19"/>
  <c r="B5" i="23"/>
  <c r="B34" i="23" s="1"/>
  <c r="B5" i="22"/>
  <c r="A18" i="22"/>
  <c r="DJ21" i="22" s="1"/>
  <c r="C22" i="20"/>
  <c r="C29" i="20"/>
  <c r="A25" i="22"/>
  <c r="DJ28" i="22" s="1"/>
  <c r="C12" i="20"/>
  <c r="A8" i="22"/>
  <c r="DJ11" i="22" s="1"/>
  <c r="A20" i="22"/>
  <c r="DJ23" i="22" s="1"/>
  <c r="C24" i="20"/>
  <c r="A28" i="22"/>
  <c r="DJ31" i="22" s="1"/>
  <c r="C32" i="20"/>
  <c r="C11" i="20"/>
  <c r="A7" i="22"/>
  <c r="DJ10" i="22" s="1"/>
  <c r="C15" i="20"/>
  <c r="A11" i="22"/>
  <c r="DJ14" i="22" s="1"/>
  <c r="C31" i="20"/>
  <c r="A27" i="22"/>
  <c r="DJ30" i="22" s="1"/>
  <c r="C18" i="20"/>
  <c r="A14" i="22"/>
  <c r="DJ17" i="22" s="1"/>
  <c r="C19" i="20"/>
  <c r="A15" i="22"/>
  <c r="DJ18" i="22" s="1"/>
  <c r="C20" i="20"/>
  <c r="A16" i="22"/>
  <c r="DJ19" i="22" s="1"/>
  <c r="A26" i="22"/>
  <c r="DJ29" i="22" s="1"/>
  <c r="C30" i="20"/>
  <c r="A10" i="22"/>
  <c r="DJ13" i="22" s="1"/>
  <c r="C14" i="20"/>
  <c r="A12" i="22"/>
  <c r="DJ15" i="22" s="1"/>
  <c r="C16" i="20"/>
  <c r="A13" i="22"/>
  <c r="DJ16" i="22" s="1"/>
  <c r="C17" i="20"/>
  <c r="A22" i="22"/>
  <c r="DJ25" i="22" s="1"/>
  <c r="C26" i="20"/>
  <c r="C27" i="20"/>
  <c r="A23" i="22"/>
  <c r="DJ26" i="22" s="1"/>
  <c r="C28" i="20"/>
  <c r="A24" i="22"/>
  <c r="DJ27" i="22" s="1"/>
  <c r="A21" i="22"/>
  <c r="DJ24" i="22" s="1"/>
  <c r="C25" i="20"/>
  <c r="C13" i="20"/>
  <c r="A9" i="22"/>
  <c r="DJ12" i="22" s="1"/>
  <c r="C23" i="20"/>
  <c r="A19" i="22"/>
  <c r="DJ22" i="22" s="1"/>
  <c r="C21" i="20"/>
  <c r="A17" i="22"/>
  <c r="DJ20" i="22" s="1"/>
  <c r="N35" i="5"/>
  <c r="AC35" i="5" s="1"/>
  <c r="N12" i="5"/>
  <c r="N29" i="5"/>
  <c r="AC19" i="5"/>
  <c r="N19" i="5"/>
  <c r="AC34" i="5"/>
  <c r="N34" i="5"/>
  <c r="N33" i="5"/>
  <c r="N26" i="5"/>
  <c r="N28" i="5"/>
  <c r="AC28" i="5" s="1"/>
  <c r="N30" i="5"/>
  <c r="N16" i="5"/>
  <c r="N15" i="5"/>
  <c r="AC15" i="5" s="1"/>
  <c r="N22" i="5"/>
  <c r="AC22" i="5" s="1"/>
  <c r="N18" i="5"/>
  <c r="AC18" i="5" s="1"/>
  <c r="N13" i="5"/>
  <c r="N39" i="4"/>
  <c r="N24" i="5"/>
  <c r="AC24" i="5" s="1"/>
  <c r="N31" i="5"/>
  <c r="N32" i="5"/>
  <c r="N20" i="5"/>
  <c r="N21" i="5"/>
  <c r="AC21" i="5" s="1"/>
  <c r="N14" i="5"/>
  <c r="AC14" i="5" s="1"/>
  <c r="S25" i="5"/>
  <c r="AC25" i="5" s="1"/>
  <c r="S35" i="5"/>
  <c r="S33" i="5"/>
  <c r="AC33" i="5" s="1"/>
  <c r="S14" i="5"/>
  <c r="S15" i="5"/>
  <c r="S19" i="5"/>
  <c r="S23" i="5"/>
  <c r="S21" i="5"/>
  <c r="S30" i="5"/>
  <c r="S31" i="5"/>
  <c r="AC31" i="5" s="1"/>
  <c r="S16" i="5"/>
  <c r="AC16" i="5" s="1"/>
  <c r="S26" i="5"/>
  <c r="S39" i="4"/>
  <c r="S22" i="5"/>
  <c r="S20" i="5"/>
  <c r="S29" i="5"/>
  <c r="S24" i="5"/>
  <c r="S28" i="5"/>
  <c r="S32" i="5"/>
  <c r="S17" i="5"/>
  <c r="AC17" i="5" s="1"/>
  <c r="S18" i="5"/>
  <c r="N23" i="5"/>
  <c r="S27" i="5"/>
  <c r="AC27" i="5" s="1"/>
  <c r="S12" i="5"/>
  <c r="AC12" i="5" s="1"/>
  <c r="S34" i="5"/>
  <c r="S13" i="5"/>
  <c r="AC13" i="5" s="1"/>
  <c r="C13" i="19" l="1"/>
  <c r="C54" i="20"/>
  <c r="C10" i="19"/>
  <c r="C51" i="20"/>
  <c r="C15" i="19"/>
  <c r="C56" i="20"/>
  <c r="C25" i="19"/>
  <c r="C66" i="20"/>
  <c r="B23" i="19"/>
  <c r="B64" i="20"/>
  <c r="B15" i="19"/>
  <c r="B56" i="20"/>
  <c r="C19" i="19"/>
  <c r="C60" i="20"/>
  <c r="C20" i="19"/>
  <c r="C61" i="20"/>
  <c r="B11" i="19"/>
  <c r="B52" i="20"/>
  <c r="C9" i="19"/>
  <c r="C50" i="20"/>
  <c r="B13" i="19"/>
  <c r="B54" i="20"/>
  <c r="B10" i="19"/>
  <c r="B51" i="20"/>
  <c r="C7" i="19"/>
  <c r="C48" i="20"/>
  <c r="C24" i="19"/>
  <c r="C65" i="20"/>
  <c r="B14" i="19"/>
  <c r="B55" i="20"/>
  <c r="B24" i="19"/>
  <c r="B65" i="20"/>
  <c r="B29" i="19"/>
  <c r="B70" i="20"/>
  <c r="C14" i="19"/>
  <c r="C55" i="20"/>
  <c r="B26" i="19"/>
  <c r="B67" i="20"/>
  <c r="B17" i="19"/>
  <c r="B58" i="20"/>
  <c r="B9" i="19"/>
  <c r="B50" i="20"/>
  <c r="B27" i="19"/>
  <c r="B68" i="20"/>
  <c r="C30" i="19"/>
  <c r="C71" i="20"/>
  <c r="C22" i="19"/>
  <c r="C63" i="20"/>
  <c r="C27" i="19"/>
  <c r="C68" i="20"/>
  <c r="C18" i="19"/>
  <c r="C59" i="20"/>
  <c r="C29" i="19"/>
  <c r="C70" i="20"/>
  <c r="C11" i="19"/>
  <c r="C52" i="20"/>
  <c r="B22" i="19"/>
  <c r="B63" i="20"/>
  <c r="C26" i="19"/>
  <c r="C67" i="20"/>
  <c r="B12" i="19"/>
  <c r="B53" i="20"/>
  <c r="B30" i="19"/>
  <c r="B71" i="20"/>
  <c r="B20" i="19"/>
  <c r="B61" i="20"/>
  <c r="C17" i="19"/>
  <c r="C58" i="20"/>
  <c r="C23" i="19"/>
  <c r="C64" i="20"/>
  <c r="C28" i="19"/>
  <c r="C69" i="20"/>
  <c r="C12" i="19"/>
  <c r="C53" i="20"/>
  <c r="B28" i="19"/>
  <c r="B69" i="20"/>
  <c r="C21" i="19"/>
  <c r="C62" i="20"/>
  <c r="B18" i="19"/>
  <c r="B59" i="20"/>
  <c r="B19" i="19"/>
  <c r="B60" i="20"/>
  <c r="B21" i="19"/>
  <c r="B62" i="20"/>
  <c r="B25" i="19"/>
  <c r="B66" i="20"/>
  <c r="B16" i="19"/>
  <c r="B57" i="20"/>
  <c r="C8" i="19"/>
  <c r="C49" i="20"/>
  <c r="C16" i="19"/>
  <c r="C57" i="20"/>
  <c r="DK27" i="22"/>
  <c r="B52" i="22"/>
  <c r="B35" i="22"/>
  <c r="DK10" i="22"/>
  <c r="DK20" i="22"/>
  <c r="B45" i="22"/>
  <c r="DK11" i="22"/>
  <c r="B36" i="22"/>
  <c r="B51" i="22"/>
  <c r="DK26" i="22"/>
  <c r="DK25" i="22"/>
  <c r="B50" i="22"/>
  <c r="B39" i="22"/>
  <c r="DK14" i="22"/>
  <c r="B47" i="22"/>
  <c r="DK22" i="22"/>
  <c r="B40" i="22"/>
  <c r="DK15" i="22"/>
  <c r="DK16" i="22"/>
  <c r="B41" i="22"/>
  <c r="DK21" i="22"/>
  <c r="B46" i="22"/>
  <c r="DK28" i="22"/>
  <c r="B53" i="22"/>
  <c r="DK19" i="22"/>
  <c r="B44" i="22"/>
  <c r="DK12" i="22"/>
  <c r="B37" i="22"/>
  <c r="B43" i="22"/>
  <c r="DK18" i="22"/>
  <c r="DK9" i="22"/>
  <c r="B34" i="22"/>
  <c r="DK17" i="22"/>
  <c r="B42" i="22"/>
  <c r="DK31" i="22"/>
  <c r="B56" i="22"/>
  <c r="B48" i="22"/>
  <c r="DK23" i="22"/>
  <c r="DK24" i="22"/>
  <c r="B49" i="22"/>
  <c r="DK29" i="22"/>
  <c r="B54" i="22"/>
  <c r="B55" i="22"/>
  <c r="DK30" i="22"/>
  <c r="DK13" i="22"/>
  <c r="B38" i="22"/>
  <c r="DK8" i="22"/>
  <c r="B33" i="22"/>
  <c r="AC23" i="5"/>
  <c r="AC20" i="5"/>
  <c r="AC32" i="5"/>
  <c r="AC26" i="5"/>
  <c r="AC29" i="5"/>
  <c r="AC3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<sst xmlns="http://schemas.openxmlformats.org/spreadsheetml/2006/main" count="17953" uniqueCount="2325">
  <si>
    <t>userid</t>
  </si>
  <si>
    <t>id</t>
  </si>
  <si>
    <t>userfullname</t>
  </si>
  <si>
    <t>activeDays</t>
  </si>
  <si>
    <t>totalPosts</t>
  </si>
  <si>
    <t>total_replies_to_prof</t>
  </si>
  <si>
    <t>total_characters</t>
  </si>
  <si>
    <t>total_words</t>
  </si>
  <si>
    <t>avg_words</t>
  </si>
  <si>
    <t>unique_discussions</t>
  </si>
  <si>
    <t>engagement_rate</t>
  </si>
  <si>
    <t>DEFINITION</t>
  </si>
  <si>
    <t>avg_reply_time</t>
  </si>
  <si>
    <t>WITH stats AS (
    SELECT d.userid, d.userfullname,
           COUNT(*) AS total_replies,
           AVG((strftime('%s', d.created) - strftime('%s', p.created)) / 3600.0) AS avg_reply_time
    FROM discussions_m d
    INNER JOIN discussions_m p ON d.parent = p.id
    WHERE p.userfullname = 'László Pitlik'
    GROUP BY d.userid, d.userfullname
),
normalized AS (
    SELECT userid, userfullname, total_replies, avg_reply_time,
           (total_replies * 1.0 / (SELECT MAX(total_replies) FROM stats)) AS norm_replies,
           (1.0 - (avg_reply_time * 1.0 / (SELECT MAX(avg_reply_time) FROM stats))) AS norm_reply_time
    FROM stats
)
SELECT userid, userfullname, total_replies, avg_reply_time,
       norm_replies, norm_reply_time,
       (0.7 * norm_replies + 0.3 * norm_reply_time) AS adjusted_score
FROM normalized
ORDER BY userfullname;</t>
  </si>
  <si>
    <t>normanlized_score</t>
  </si>
  <si>
    <t>deadline_exceeded(Quasi exam I)</t>
  </si>
  <si>
    <t>deadline_exceeded(Quasi exam II)</t>
  </si>
  <si>
    <t>deadline_exceeded(Quasi exam III)</t>
  </si>
  <si>
    <t>SELECT 
    userid, 
    userfullname, 
    COUNT(*) AS posts_after_deadline
FROM 
    discussions_m
WHERE 
    subject LIKE '%Quasi Exam III%' -- Filter for posts related to "Quasi Exam III"
    AND created &gt; '2024-11-15 24:00:00' -- Filter posts made after the deadline
GROUP BY 
    userid, userfullname
ORDER BY 
    posts_after_deadline DESC;</t>
  </si>
  <si>
    <t>SELECT 
    userid, 
    userfullname, 
    COUNT(*) AS posts_after_deadline
FROM 
    discussions_m
WHERE 
    subject LIKE '%Quasi Exam II%' -- Filter for posts related to "Quasi Exam III"
    AND created &gt; '2024-11-08 24:00:00' -- Filter posts made after the deadline
GROUP BY 
    userid, userfullname
ORDER BY 
    userfullname;</t>
  </si>
  <si>
    <t>SELECT 
    userid, 
    userfullname, 
    COUNT(*) AS posts_after_deadline
FROM 
    discussions_m
WHERE 
    subject LIKE '%Quasi Exam I%' -- Filter for posts related to "Quasi Exam III"
    AND created &gt; '2024-11-08 24:00:00' -- Filter posts made after the deadline
GROUP BY 
    userid, userfullname
ORDER BY 
    userfullname;</t>
  </si>
  <si>
    <t>Pattern_followed(quasi exam i)</t>
  </si>
  <si>
    <t>unique_interactions</t>
  </si>
  <si>
    <t>the number of unique interactions with other students for each user</t>
  </si>
  <si>
    <t>the number of unique discussions  for each user</t>
  </si>
  <si>
    <t>deadline_exceeded_posts(Quasi exam II)</t>
  </si>
  <si>
    <t>deadline_exceeded_posts(Quasi exam I)</t>
  </si>
  <si>
    <t>normanlized_score(sum of reply - avarage time to reply)</t>
  </si>
  <si>
    <t>SELECT 
    userid,
    userfullname,
    COUNT(CASE WHEN message REGEXP '^[0-9]+$' THEN 1 END) AS pattern_following_replies
FROM discussion_data
WHERE parent IN (163486, 163486)   
GROUP BY userid, userfullname
ORDER BY userfullname;</t>
  </si>
  <si>
    <t>avg_AI_involvedMsg_score</t>
  </si>
  <si>
    <t>SELECT userid, userfullname, AVG(ai_rating) FROM discussions_m GROUP BY userid ORDER BY userfullname;</t>
  </si>
  <si>
    <t>Posts created after given deadline in quasi exam I</t>
  </si>
  <si>
    <t>Posts created after given deadline in quasi exam III</t>
  </si>
  <si>
    <t>Avarage words per post</t>
  </si>
  <si>
    <t>Total number of posts</t>
  </si>
  <si>
    <t>SELECT userfullname, userid, COUNT(*) AS total_posts FROM discussions_m GROUP BY userfullname ORDER BY userfullname;</t>
  </si>
  <si>
    <t>FROM discussions_m</t>
  </si>
  <si>
    <t>ORDER BY userfullname;</t>
  </si>
  <si>
    <t>SELECT 
    dm.userid,
    dm.userfullname,
    COUNT(DISTINCT DATE(dm.created)) AS active_days
FROM 
    discussions_m dm
GROUP BY 
    dm.userid, dm.userfullname
ORDER BY 
    dm.userfullname;</t>
  </si>
  <si>
    <t>SELECT userid, userfullname, COUNT(*) AS total_replies
FROM discussions_m
WHERE parent IN (SELECT id FROM discussions_m WHERE userfullname = 'László Pitlik') 
GROUP BY userid, userfullname
ORDER BY userfullname;</t>
  </si>
  <si>
    <t>SELECT userid, userfullname, SUM(wordcount) AS total_replies
FROM discussions_m
GROUP BY userid, userfullname
ORDER BY userfullname;</t>
  </si>
  <si>
    <t>GROUP BY userid, userfullname</t>
  </si>
  <si>
    <t>SELECT userid, userfullname, SUM(charcount) AS total_replies
FROM discussions_m
GROUP BY userid, userfullname
ORDER BY userfullname;</t>
  </si>
  <si>
    <t>direction</t>
  </si>
  <si>
    <t>type</t>
  </si>
  <si>
    <t>attribute_id</t>
  </si>
  <si>
    <t>x</t>
  </si>
  <si>
    <t>A1</t>
  </si>
  <si>
    <t>A2</t>
  </si>
  <si>
    <t>A3</t>
  </si>
  <si>
    <t>A4</t>
  </si>
  <si>
    <t>A5</t>
  </si>
  <si>
    <t>A6</t>
  </si>
  <si>
    <t>A7</t>
  </si>
  <si>
    <t>A8</t>
  </si>
  <si>
    <t>A9</t>
  </si>
  <si>
    <t>A10</t>
  </si>
  <si>
    <t>A11</t>
  </si>
  <si>
    <t>A12</t>
  </si>
  <si>
    <t>A13</t>
  </si>
  <si>
    <t>A14</t>
  </si>
  <si>
    <t>A15</t>
  </si>
  <si>
    <t>AVARAGE--&gt;</t>
  </si>
  <si>
    <t>avg_AI_involvedMsg_score(NOT SCALED)</t>
  </si>
  <si>
    <t>avg_AI_involvedMsg_score(1-10 SCALED)</t>
  </si>
  <si>
    <t>Identifier:</t>
  </si>
  <si>
    <t>Objects:</t>
  </si>
  <si>
    <t>Attributes:</t>
  </si>
  <si>
    <t>Stairs:</t>
  </si>
  <si>
    <t>Offset:</t>
  </si>
  <si>
    <t>Description:</t>
  </si>
  <si>
    <t>Ranking</t>
  </si>
  <si>
    <t>X(A1)</t>
  </si>
  <si>
    <t>X(A2)</t>
  </si>
  <si>
    <t>X(A3)</t>
  </si>
  <si>
    <t>X(A4)</t>
  </si>
  <si>
    <t>X(A5)</t>
  </si>
  <si>
    <t>X(A6)</t>
  </si>
  <si>
    <t>X(A7)</t>
  </si>
  <si>
    <t>X(A8)</t>
  </si>
  <si>
    <t>X(A9)</t>
  </si>
  <si>
    <t>X(A10)</t>
  </si>
  <si>
    <t>X(A11)</t>
  </si>
  <si>
    <t>X(A12)</t>
  </si>
  <si>
    <t>X(A13)</t>
  </si>
  <si>
    <t>X(A14)</t>
  </si>
  <si>
    <t>X(A15)</t>
  </si>
  <si>
    <t>stairs(1)</t>
  </si>
  <si>
    <t>S1</t>
  </si>
  <si>
    <t>S2</t>
  </si>
  <si>
    <t>S3</t>
  </si>
  <si>
    <t>S4</t>
  </si>
  <si>
    <t>S5</t>
  </si>
  <si>
    <t>S6</t>
  </si>
  <si>
    <t>S7</t>
  </si>
  <si>
    <t>S8</t>
  </si>
  <si>
    <t>S9</t>
  </si>
  <si>
    <t>(0+10)/(1)=10</t>
  </si>
  <si>
    <t>S10</t>
  </si>
  <si>
    <t>S11</t>
  </si>
  <si>
    <t>S12</t>
  </si>
  <si>
    <t>(0+8)/(1)=8</t>
  </si>
  <si>
    <t>S13</t>
  </si>
  <si>
    <t>S14</t>
  </si>
  <si>
    <t>S15</t>
  </si>
  <si>
    <t>(0+6)/(1)=6</t>
  </si>
  <si>
    <t>S16</t>
  </si>
  <si>
    <t>S17</t>
  </si>
  <si>
    <t>S18</t>
  </si>
  <si>
    <t>(0+4)/(1)=4</t>
  </si>
  <si>
    <t>S19</t>
  </si>
  <si>
    <t>S20</t>
  </si>
  <si>
    <t>S21</t>
  </si>
  <si>
    <t>(0+2)/(1)=2</t>
  </si>
  <si>
    <t>S22</t>
  </si>
  <si>
    <t>S23</t>
  </si>
  <si>
    <t>S24</t>
  </si>
  <si>
    <t>(0+0)/(1)=0</t>
  </si>
  <si>
    <t>stairs(2)</t>
  </si>
  <si>
    <t>COCO: Y0</t>
  </si>
  <si>
    <t>Estimation</t>
  </si>
  <si>
    <t>Fact+0</t>
  </si>
  <si>
    <t>Delta</t>
  </si>
  <si>
    <t>Delta/Fact</t>
  </si>
  <si>
    <t>Amount S1:</t>
  </si>
  <si>
    <t>S24 amount:</t>
  </si>
  <si>
    <t>Estimated amount:</t>
  </si>
  <si>
    <t>Actual amount:</t>
  </si>
  <si>
    <t>Fact-estimate discrepancy:</t>
  </si>
  <si>
    <t>Actual sum of squares:</t>
  </si>
  <si>
    <t>Estimated sum of squares:</t>
  </si>
  <si>
    <t>Sum of squares error:</t>
  </si>
  <si>
    <t>Open url</t>
  </si>
  <si>
    <t>USED SQL QUERY</t>
  </si>
  <si>
    <t>est.</t>
  </si>
  <si>
    <t>username/attribute_name</t>
  </si>
  <si>
    <t>validation</t>
  </si>
  <si>
    <t>O1</t>
  </si>
  <si>
    <t>O2</t>
  </si>
  <si>
    <t>O3</t>
  </si>
  <si>
    <t>O4</t>
  </si>
  <si>
    <t>O5</t>
  </si>
  <si>
    <t>O6</t>
  </si>
  <si>
    <t>O7</t>
  </si>
  <si>
    <t>O8</t>
  </si>
  <si>
    <t>O9</t>
  </si>
  <si>
    <t>O10</t>
  </si>
  <si>
    <t>O11</t>
  </si>
  <si>
    <t>O12</t>
  </si>
  <si>
    <t>O13</t>
  </si>
  <si>
    <t>O14</t>
  </si>
  <si>
    <t>O15</t>
  </si>
  <si>
    <t>O16</t>
  </si>
  <si>
    <t>O17</t>
  </si>
  <si>
    <t>O18</t>
  </si>
  <si>
    <t>O19</t>
  </si>
  <si>
    <t>O20</t>
  </si>
  <si>
    <t>O21</t>
  </si>
  <si>
    <t>O22</t>
  </si>
  <si>
    <t>O23</t>
  </si>
  <si>
    <t>O24</t>
  </si>
  <si>
    <t>(0+22)/(1)=22</t>
  </si>
  <si>
    <t>(0+39)/(1)=39</t>
  </si>
  <si>
    <t>(0+17)/(1)=17</t>
  </si>
  <si>
    <t>(0+5)/(1)=5</t>
  </si>
  <si>
    <t>inverse</t>
  </si>
  <si>
    <t>rank</t>
  </si>
  <si>
    <t>sum</t>
  </si>
  <si>
    <t>Y</t>
  </si>
  <si>
    <t>Number of days that student actively participated in discussions</t>
  </si>
  <si>
    <t>Number of replies to professor's post</t>
  </si>
  <si>
    <t>Total chars of all posts of the student</t>
  </si>
  <si>
    <t>Total words of all posts of the student</t>
  </si>
  <si>
    <t>The attribute measures student engagement by dividing their replies by the professor's total posts, showing how actively they participate in the professor's discussions.</t>
  </si>
  <si>
    <t>SELECT userid, userfullname,
       COUNT(*) * 1.0 / (SELECT COUNT(*) FROM discussions_m WHERE userfullname = 'László Pitlik') AS engagement_rate
FROM discussions_m
WHERE parent IN (SELECT id FROM discussions_m WHERE userfullname = 'László Pitlik') 
GROUP BY userid, userfullname
ORDER BY userfullname;</t>
  </si>
  <si>
    <t>The used query normalizes total replies and average reply time for all students, assigning a higher weight (70%) to replies and a lower weight (30%) to reply time. This weighting emphasizes the importance of engagement (quantity of replies) over responsiveness (speed of replies) when calculating an overall performance score. The normalized scores ensure fair comparisons regardless of differing scales for the two metrics.</t>
  </si>
  <si>
    <t>The number of posts where a student followed a specific pattern (with a maximum of 2 and a minimum of 0)</t>
  </si>
  <si>
    <t>The average AI involvement score is calculated using the "roberta-base-openai-detector" model, which detects AI-generated text. It assigns a score for each response (scaled 1-10 the more the high probability of AI involvement), and averaging these scores indicates the overall prevalence of AI-generated content.</t>
  </si>
  <si>
    <t>consistency_score</t>
  </si>
  <si>
    <t>topic_relevance_score</t>
  </si>
  <si>
    <t>Source: topic relevance_score</t>
  </si>
  <si>
    <t>citation_count</t>
  </si>
  <si>
    <t>max_streak</t>
  </si>
  <si>
    <t>A16</t>
  </si>
  <si>
    <t>A17</t>
  </si>
  <si>
    <t>A18</t>
  </si>
  <si>
    <t>A19</t>
  </si>
  <si>
    <t>X(A16)</t>
  </si>
  <si>
    <t>X(A17)</t>
  </si>
  <si>
    <t>X(A18)</t>
  </si>
  <si>
    <t>X(A19)</t>
  </si>
  <si>
    <t>Y(A20)</t>
  </si>
  <si>
    <t>(14+14)/(2)=14</t>
  </si>
  <si>
    <t>(13+13)/(2)=13</t>
  </si>
  <si>
    <t>(12+12)/(2)=12</t>
  </si>
  <si>
    <t>(11+11)/(2)=11</t>
  </si>
  <si>
    <t>(10+10)/(2)=10</t>
  </si>
  <si>
    <t>(9+9)/(2)=9</t>
  </si>
  <si>
    <t>(8+8)/(2)=8</t>
  </si>
  <si>
    <t>(7+7)/(2)=7</t>
  </si>
  <si>
    <t>(6+6)/(2)=6</t>
  </si>
  <si>
    <t>(5+5)/(2)=5</t>
  </si>
  <si>
    <t>(4+4)/(2)=4</t>
  </si>
  <si>
    <t>(3+3)/(2)=3</t>
  </si>
  <si>
    <t>(2+2)/(2)=2</t>
  </si>
  <si>
    <t>(1+1)/(2)=1</t>
  </si>
  <si>
    <t>(0+0)/(2)=0</t>
  </si>
  <si>
    <r>
      <t>Maximum memory usage: </t>
    </r>
    <r>
      <rPr>
        <b/>
        <sz val="7"/>
        <color rgb="FF333333"/>
        <rFont val="Verdana"/>
        <family val="2"/>
      </rPr>
      <t>1.47 Mb</t>
    </r>
  </si>
  <si>
    <t>(23+23)/(2)=23</t>
  </si>
  <si>
    <t>(22+22)/(2)=22</t>
  </si>
  <si>
    <t>(21+21)/(2)=21</t>
  </si>
  <si>
    <t>(20+20)/(2)=20</t>
  </si>
  <si>
    <t>(19+19)/(2)=19</t>
  </si>
  <si>
    <t>(18+18)/(2)=18</t>
  </si>
  <si>
    <t>(17+17)/(2)=17</t>
  </si>
  <si>
    <t>(16+16)/(2)=16</t>
  </si>
  <si>
    <t>(15+15)/(2)=15</t>
  </si>
  <si>
    <t>(0+99)/(1)=99</t>
  </si>
  <si>
    <t>(0+23)/(1)=23</t>
  </si>
  <si>
    <t>(0+112)/(1)=112</t>
  </si>
  <si>
    <t>(0+496)/(1)=496</t>
  </si>
  <si>
    <t>(0+167)/(1)=167</t>
  </si>
  <si>
    <t>(0+82)/(1)=82</t>
  </si>
  <si>
    <t>(0+119)/(1)=119</t>
  </si>
  <si>
    <t>(0+25)/(1)=25</t>
  </si>
  <si>
    <t>(0+531)/(1)=531</t>
  </si>
  <si>
    <t>(0+36)/(1)=36</t>
  </si>
  <si>
    <t>(0+52)/(1)=52</t>
  </si>
  <si>
    <t>(0+120)/(1)=120</t>
  </si>
  <si>
    <t>(0+193)/(1)=193</t>
  </si>
  <si>
    <t>(0+111)/(1)=111</t>
  </si>
  <si>
    <t>(0+495)/(1)=495</t>
  </si>
  <si>
    <t>(0+166)/(1)=166</t>
  </si>
  <si>
    <t>(0+81)/(1)=81</t>
  </si>
  <si>
    <t>(0+118)/(1)=118</t>
  </si>
  <si>
    <t>(0+24)/(1)=24</t>
  </si>
  <si>
    <t>(0+530)/(1)=530</t>
  </si>
  <si>
    <t>(0+28)/(1)=28</t>
  </si>
  <si>
    <t>(0+21)/(1)=21</t>
  </si>
  <si>
    <t>(0+110)/(1)=110</t>
  </si>
  <si>
    <t>(0+352)/(1)=352</t>
  </si>
  <si>
    <t>(0+165)/(1)=165</t>
  </si>
  <si>
    <t>(0+80)/(1)=80</t>
  </si>
  <si>
    <t>(0+117)/(1)=117</t>
  </si>
  <si>
    <t>(0+529)/(1)=529</t>
  </si>
  <si>
    <t>(0+27)/(1)=27</t>
  </si>
  <si>
    <t>(0+20)/(1)=20</t>
  </si>
  <si>
    <t>(0+109)/(1)=109</t>
  </si>
  <si>
    <t>(0+351)/(1)=351</t>
  </si>
  <si>
    <t>(0+164)/(1)=164</t>
  </si>
  <si>
    <t>(0+79)/(1)=79</t>
  </si>
  <si>
    <t>(0+116)/(1)=116</t>
  </si>
  <si>
    <t>(0+457)/(1)=457</t>
  </si>
  <si>
    <t>(0+19)/(1)=19</t>
  </si>
  <si>
    <t>(0+108)/(1)=108</t>
  </si>
  <si>
    <t>(0+350)/(1)=350</t>
  </si>
  <si>
    <t>(0+163)/(1)=163</t>
  </si>
  <si>
    <t>(0+78)/(1)=78</t>
  </si>
  <si>
    <t>(0+115)/(1)=115</t>
  </si>
  <si>
    <t>(0+456)/(1)=456</t>
  </si>
  <si>
    <t>(0+18)/(1)=18</t>
  </si>
  <si>
    <t>(0+107)/(1)=107</t>
  </si>
  <si>
    <t>(0+349)/(1)=349</t>
  </si>
  <si>
    <t>(0+162)/(1)=162</t>
  </si>
  <si>
    <t>(0+77)/(1)=77</t>
  </si>
  <si>
    <t>(0+114)/(1)=114</t>
  </si>
  <si>
    <t>(0+455)/(1)=455</t>
  </si>
  <si>
    <t>(0+106)/(1)=106</t>
  </si>
  <si>
    <t>(0+348)/(1)=348</t>
  </si>
  <si>
    <t>(0+161)/(1)=161</t>
  </si>
  <si>
    <t>(0+76)/(1)=76</t>
  </si>
  <si>
    <t>(0+417)/(1)=417</t>
  </si>
  <si>
    <t>(0+16)/(1)=16</t>
  </si>
  <si>
    <t>(0+105)/(1)=105</t>
  </si>
  <si>
    <t>(0+347)/(1)=347</t>
  </si>
  <si>
    <t>(0+160)/(1)=160</t>
  </si>
  <si>
    <t>(0+75)/(1)=75</t>
  </si>
  <si>
    <t>(0+416)/(1)=416</t>
  </si>
  <si>
    <t>(0+15)/(1)=15</t>
  </si>
  <si>
    <t>(0+104)/(1)=104</t>
  </si>
  <si>
    <t>(0+170)/(1)=170</t>
  </si>
  <si>
    <t>(0+159)/(1)=159</t>
  </si>
  <si>
    <t>(0+74)/(1)=74</t>
  </si>
  <si>
    <t>(0+415)/(1)=415</t>
  </si>
  <si>
    <t>(0+14)/(1)=14</t>
  </si>
  <si>
    <t>(0+103)/(1)=103</t>
  </si>
  <si>
    <t>(0+169)/(1)=169</t>
  </si>
  <si>
    <t>(0+158)/(1)=158</t>
  </si>
  <si>
    <t>(0+73)/(1)=73</t>
  </si>
  <si>
    <t>(0+414)/(1)=414</t>
  </si>
  <si>
    <t>(0+13)/(1)=13</t>
  </si>
  <si>
    <t>(0+60)/(1)=60</t>
  </si>
  <si>
    <t>(0+168)/(1)=168</t>
  </si>
  <si>
    <t>(0+157)/(1)=157</t>
  </si>
  <si>
    <t>(0+72)/(1)=72</t>
  </si>
  <si>
    <t>(0+331)/(1)=331</t>
  </si>
  <si>
    <t>(0+12)/(1)=12</t>
  </si>
  <si>
    <t>(0+59)/(1)=59</t>
  </si>
  <si>
    <t>(0+156)/(1)=156</t>
  </si>
  <si>
    <t>(0+330)/(1)=330</t>
  </si>
  <si>
    <t>(0+11)/(1)=11</t>
  </si>
  <si>
    <t>(0+58)/(1)=58</t>
  </si>
  <si>
    <t>(0+155)/(1)=155</t>
  </si>
  <si>
    <t>(0+329)/(1)=329</t>
  </si>
  <si>
    <t>(0+57)/(1)=57</t>
  </si>
  <si>
    <t>(0+100)/(1)=100</t>
  </si>
  <si>
    <t>(0+154)/(1)=154</t>
  </si>
  <si>
    <t>(0+197)/(1)=197</t>
  </si>
  <si>
    <t>(0+9)/(1)=9</t>
  </si>
  <si>
    <t>(0+56)/(1)=56</t>
  </si>
  <si>
    <t>(0+153)/(1)=153</t>
  </si>
  <si>
    <t>(0+196)/(1)=196</t>
  </si>
  <si>
    <t>(0+55)/(1)=55</t>
  </si>
  <si>
    <t>(0+98)/(1)=98</t>
  </si>
  <si>
    <t>(0+152)/(1)=152</t>
  </si>
  <si>
    <t>(0+195)/(1)=195</t>
  </si>
  <si>
    <t>(0+7)/(1)=7</t>
  </si>
  <si>
    <t>(0+54)/(1)=54</t>
  </si>
  <si>
    <t>(0+97)/(1)=97</t>
  </si>
  <si>
    <t>(0+151)/(1)=151</t>
  </si>
  <si>
    <t>(0+194)/(1)=194</t>
  </si>
  <si>
    <t>(0+53)/(1)=53</t>
  </si>
  <si>
    <t>(0+96)/(1)=96</t>
  </si>
  <si>
    <t>(0+150)/(1)=150</t>
  </si>
  <si>
    <t>(0+95)/(1)=95</t>
  </si>
  <si>
    <t>(0+149)/(1)=149</t>
  </si>
  <si>
    <t>(0+137)/(1)=137</t>
  </si>
  <si>
    <t>(0+51)/(1)=51</t>
  </si>
  <si>
    <t>(0+148)/(1)=148</t>
  </si>
  <si>
    <t>(0+3)/(1)=3</t>
  </si>
  <si>
    <t>(0+50)/(1)=50</t>
  </si>
  <si>
    <t>(0+147)/(1)=147</t>
  </si>
  <si>
    <t>(0+142)/(1)=142</t>
  </si>
  <si>
    <t>(0+1)/(1)=1</t>
  </si>
  <si>
    <t>(0+141)/(1)=141</t>
  </si>
  <si>
    <t>How consistently a student participates in discussions over time.  standard deviation based on number of replies per week.</t>
  </si>
  <si>
    <t>The Topic Relevance Score for every student's reply to the professor's post using a pre-trained NLP model (all-MiniLM-L6-v2 ) and cosine similarity.</t>
  </si>
  <si>
    <t>How often students use external references (e.g., links, citations) in their posts to measure research-oriented behavior.</t>
  </si>
  <si>
    <t>Maximum number of activity streak</t>
  </si>
  <si>
    <t>Python code</t>
  </si>
  <si>
    <t xml:space="preserve">model- all-MiniLM-L6-v2 </t>
  </si>
  <si>
    <t>python code</t>
  </si>
  <si>
    <t xml:space="preserve">python code </t>
  </si>
  <si>
    <t>avg_charcount</t>
  </si>
  <si>
    <t>valid_response</t>
  </si>
  <si>
    <t>max_charcount</t>
  </si>
  <si>
    <t>min_charcount</t>
  </si>
  <si>
    <t>modification_count</t>
  </si>
  <si>
    <t>avg_modified_time_minutes</t>
  </si>
  <si>
    <t>average_posts_per_day</t>
  </si>
  <si>
    <t>response_time_in_hours(Task-I)</t>
  </si>
  <si>
    <t>response_time_in_hours(Task-II)</t>
  </si>
  <si>
    <t>Definition</t>
  </si>
  <si>
    <t>SOURCE= Query results</t>
  </si>
  <si>
    <t>Value</t>
  </si>
  <si>
    <t>integer</t>
  </si>
  <si>
    <t>decimal</t>
  </si>
  <si>
    <t>binary</t>
  </si>
  <si>
    <t>Azonosító:</t>
  </si>
  <si>
    <t>Objektumok:</t>
  </si>
  <si>
    <t>Attribútumok:</t>
  </si>
  <si>
    <t>Lépcsôk:</t>
  </si>
  <si>
    <t>Eltolás:</t>
  </si>
  <si>
    <t>Leírás:</t>
  </si>
  <si>
    <t>COCO Y0: 9487028</t>
  </si>
  <si>
    <t>Rangsor</t>
  </si>
  <si>
    <t>Y(A10)</t>
  </si>
  <si>
    <t>Lépcsôk(1)</t>
  </si>
  <si>
    <t>(213.2+519.5)/(2)=366.35</t>
  </si>
  <si>
    <t>(805.7+479.4)/(2)=642.6</t>
  </si>
  <si>
    <t>(174.2+789.7)/(2)=481.95</t>
  </si>
  <si>
    <t>(54+34)/(2)=44.05</t>
  </si>
  <si>
    <t>(68.1+404.4)/(2)=236.2</t>
  </si>
  <si>
    <t>(23+26)/(2)=24.5</t>
  </si>
  <si>
    <t>(23+27)/(2)=25</t>
  </si>
  <si>
    <t>(148.1+473.4)/(2)=310.8</t>
  </si>
  <si>
    <t>(757.7+478.4)/(2)=618.05</t>
  </si>
  <si>
    <t>(134.1+424.4)/(2)=279.25</t>
  </si>
  <si>
    <t>(33+31)/(2)=32.05</t>
  </si>
  <si>
    <t>(67.1+36)/(2)=51.55</t>
  </si>
  <si>
    <t>(22+25)/(2)=23.5</t>
  </si>
  <si>
    <t>(22+26)/(2)=24</t>
  </si>
  <si>
    <t>(147.1+472.4)/(2)=309.8</t>
  </si>
  <si>
    <t>(756.7+477.4)/(2)=617.05</t>
  </si>
  <si>
    <t>(133.1+423.4)/(2)=278.25</t>
  </si>
  <si>
    <t>(32+30)/(2)=31.05</t>
  </si>
  <si>
    <t>(66.1+35)/(2)=50.55</t>
  </si>
  <si>
    <t>(21+24)/(2)=22.5</t>
  </si>
  <si>
    <t>(21+25)/(2)=23</t>
  </si>
  <si>
    <t>(146.1+160.1)/(2)=153.15</t>
  </si>
  <si>
    <t>(755.7+476.4)/(2)=616.05</t>
  </si>
  <si>
    <t>(132.1+422.4)/(2)=277.25</t>
  </si>
  <si>
    <t>(31+29)/(2)=30.05</t>
  </si>
  <si>
    <t>(53+34)/(2)=43.55</t>
  </si>
  <si>
    <t>(20+23)/(2)=21.5</t>
  </si>
  <si>
    <t>(20+24)/(2)=22</t>
  </si>
  <si>
    <t>(96.1+113.1)/(2)=104.6</t>
  </si>
  <si>
    <t>(754.7+447.4)/(2)=601.05</t>
  </si>
  <si>
    <t>(131.1+421.4)/(2)=276.25</t>
  </si>
  <si>
    <t>(30+28)/(2)=29.05</t>
  </si>
  <si>
    <t>(52+33)/(2)=42.55</t>
  </si>
  <si>
    <t>(19+22)/(2)=20.5</t>
  </si>
  <si>
    <t>(19+23)/(2)=21</t>
  </si>
  <si>
    <t>(95.1+112.1)/(2)=103.6</t>
  </si>
  <si>
    <t>(753.7+446.4)/(2)=600.05</t>
  </si>
  <si>
    <t>(100.1+420.4)/(2)=260.25</t>
  </si>
  <si>
    <t>(29+27)/(2)=28.05</t>
  </si>
  <si>
    <t>(51+32)/(2)=41.55</t>
  </si>
  <si>
    <t>(18+21)/(2)=19.5</t>
  </si>
  <si>
    <t>(18+22)/(2)=20</t>
  </si>
  <si>
    <t>(94.1+102.1)/(2)=98.1</t>
  </si>
  <si>
    <t>(752.7+445.4)/(2)=599.05</t>
  </si>
  <si>
    <t>(99.1+419.4)/(2)=259.25</t>
  </si>
  <si>
    <t>(28+26)/(2)=27</t>
  </si>
  <si>
    <t>(50+31)/(2)=40.55</t>
  </si>
  <si>
    <t>(17+20)/(2)=18.5</t>
  </si>
  <si>
    <t>(17+21)/(2)=19</t>
  </si>
  <si>
    <t>(37+101.1)/(2)=69.05</t>
  </si>
  <si>
    <t>(751.7+444.4)/(2)=598.05</t>
  </si>
  <si>
    <t>(98.1+418.4)/(2)=258.25</t>
  </si>
  <si>
    <t>(27+25)/(2)=26</t>
  </si>
  <si>
    <t>(49+30)/(2)=39.55</t>
  </si>
  <si>
    <t>(16+19)/(2)=17.5</t>
  </si>
  <si>
    <t>(16+20)/(2)=18</t>
  </si>
  <si>
    <t>(36+100.1)/(2)=68.05</t>
  </si>
  <si>
    <t>(750.7+443.4)/(2)=597.05</t>
  </si>
  <si>
    <t>(97.1+417.4)/(2)=257.25</t>
  </si>
  <si>
    <t>(26+24)/(2)=25</t>
  </si>
  <si>
    <t>(48+29)/(2)=38.55</t>
  </si>
  <si>
    <t>(15+18)/(2)=16.5</t>
  </si>
  <si>
    <t>(15+19)/(2)=17</t>
  </si>
  <si>
    <t>(35+99.1)/(2)=67.05</t>
  </si>
  <si>
    <t>(749.7+442.4)/(2)=596.05</t>
  </si>
  <si>
    <t>(96.1+416.4)/(2)=256.25</t>
  </si>
  <si>
    <t>(47+28)/(2)=37.55</t>
  </si>
  <si>
    <t>(14+17)/(2)=15.5</t>
  </si>
  <si>
    <t>(14+18)/(2)=16</t>
  </si>
  <si>
    <t>(34+98.1)/(2)=66.05</t>
  </si>
  <si>
    <t>(748.7+441.4)/(2)=595.05</t>
  </si>
  <si>
    <t>(95.1+415.4)/(2)=255.25</t>
  </si>
  <si>
    <t>(46+27)/(2)=36.55</t>
  </si>
  <si>
    <t>(13+16)/(2)=14.5</t>
  </si>
  <si>
    <t>(13+17)/(2)=15</t>
  </si>
  <si>
    <t>(33+97.1)/(2)=65.05</t>
  </si>
  <si>
    <t>(747.7+440.4)/(2)=594.05</t>
  </si>
  <si>
    <t>(94.1+414.4)/(2)=254.25</t>
  </si>
  <si>
    <t>(45+26)/(2)=35.55</t>
  </si>
  <si>
    <t>(12+15)/(2)=13.5</t>
  </si>
  <si>
    <t>(12+16)/(2)=14</t>
  </si>
  <si>
    <t>(32+84.1)/(2)=58.05</t>
  </si>
  <si>
    <t>(746.7+416.4)/(2)=581.55</t>
  </si>
  <si>
    <t>(93.1+413.4)/(2)=253.25</t>
  </si>
  <si>
    <t>(11+14)/(2)=12.5</t>
  </si>
  <si>
    <t>(11+15)/(2)=13</t>
  </si>
  <si>
    <t>(31+83.1)/(2)=57.05</t>
  </si>
  <si>
    <t>(745.7+415.4)/(2)=580.55</t>
  </si>
  <si>
    <t>(92.1+412.4)/(2)=252.25</t>
  </si>
  <si>
    <t>(10+13)/(2)=11.5</t>
  </si>
  <si>
    <t>(10+14)/(2)=12</t>
  </si>
  <si>
    <t>(30+82.1)/(2)=56.05</t>
  </si>
  <si>
    <t>(744.7+376.3)/(2)=560.5</t>
  </si>
  <si>
    <t>(91.1+411.4)/(2)=251.25</t>
  </si>
  <si>
    <t>(9+12)/(2)=10.5</t>
  </si>
  <si>
    <t>(9+13)/(2)=11</t>
  </si>
  <si>
    <t>(8+81.1)/(2)=44.55</t>
  </si>
  <si>
    <t>(743.7+375.3)/(2)=559.5</t>
  </si>
  <si>
    <t>(90.1+410.4)/(2)=250.25</t>
  </si>
  <si>
    <t>(8+12)/(2)=10</t>
  </si>
  <si>
    <t>(7+80.1)/(2)=43.55</t>
  </si>
  <si>
    <t>(706.6+362.3)/(2)=534.5</t>
  </si>
  <si>
    <t>(89.1+409.4)/(2)=249.25</t>
  </si>
  <si>
    <t>(7+11)/(2)=9</t>
  </si>
  <si>
    <t>(6+79.1)/(2)=42.55</t>
  </si>
  <si>
    <t>(701.6+361.3)/(2)=531.5</t>
  </si>
  <si>
    <t>(88.1+408.4)/(2)=248.25</t>
  </si>
  <si>
    <t>(6+10)/(2)=8</t>
  </si>
  <si>
    <t>(5+28)/(2)=16.5</t>
  </si>
  <si>
    <t>(700.6+360.3)/(2)=530.5</t>
  </si>
  <si>
    <t>(87.1+407.4)/(2)=247.25</t>
  </si>
  <si>
    <t>(5+9)/(2)=7</t>
  </si>
  <si>
    <t>(4+27)/(2)=15.5</t>
  </si>
  <si>
    <t>(680.6+359.3)/(2)=520</t>
  </si>
  <si>
    <t>(86.1+406.4)/(2)=246.25</t>
  </si>
  <si>
    <t>(4+8)/(2)=6</t>
  </si>
  <si>
    <t>(3+26)/(2)=14.5</t>
  </si>
  <si>
    <t>(679.6+358.3)/(2)=519</t>
  </si>
  <si>
    <t>(85.1+405.4)/(2)=245.2</t>
  </si>
  <si>
    <t>(3+7)/(2)=5</t>
  </si>
  <si>
    <t>(2+25)/(2)=13.5</t>
  </si>
  <si>
    <t>(631.6+2)/(2)=316.8</t>
  </si>
  <si>
    <t>(84.1+404.4)/(2)=244.2</t>
  </si>
  <si>
    <t>(2+6)/(2)=4</t>
  </si>
  <si>
    <t>(630.6+1)/(2)=315.8</t>
  </si>
  <si>
    <t>(61.1+1)/(2)=31.05</t>
  </si>
  <si>
    <t>(1+5)/(2)=3</t>
  </si>
  <si>
    <t>(629.6+0)/(2)=314.8</t>
  </si>
  <si>
    <t>Lépcsôk(2)</t>
  </si>
  <si>
    <t>COCO:Y0</t>
  </si>
  <si>
    <t>Becslés</t>
  </si>
  <si>
    <t>Tény+0</t>
  </si>
  <si>
    <t>Delta/Tény</t>
  </si>
  <si>
    <t>S1 összeg:</t>
  </si>
  <si>
    <t>S24 összeg:</t>
  </si>
  <si>
    <t>Becslés összeg:</t>
  </si>
  <si>
    <t>Tény összeg:</t>
  </si>
  <si>
    <t>Tény-becslés eltérés:</t>
  </si>
  <si>
    <t>Tény négyzetösszeg:</t>
  </si>
  <si>
    <t>Becslés négyzetösszeg:</t>
  </si>
  <si>
    <t>Négyzetösszeg hiba:</t>
  </si>
  <si>
    <r>
      <t>Maximális memória használat: </t>
    </r>
    <r>
      <rPr>
        <b/>
        <sz val="7"/>
        <color rgb="FF333333"/>
        <rFont val="Verdana"/>
        <family val="2"/>
      </rPr>
      <t>1.4 Mb</t>
    </r>
  </si>
  <si>
    <r>
      <t>A futtatás idôtartama: </t>
    </r>
    <r>
      <rPr>
        <b/>
        <sz val="7"/>
        <color rgb="FF333333"/>
        <rFont val="Verdana"/>
        <family val="2"/>
      </rPr>
      <t>0.1 mp (0 p)</t>
    </r>
  </si>
  <si>
    <t>SELECT userid, userfullname, AVG(charcount) FROM discussions_m Group By userid ORDER BY userfullname;</t>
  </si>
  <si>
    <t>WITH ModifiedData AS (
    SELECT
        userid,
        userfullname,
        id,
        (JULIANDAY(modified) - JULIANDAY(created)) * 86400 AS modified_time_diff
    FROM discussions_m
    WHERE created &lt;&gt; modified
),
UserStats AS (
    SELECT
        userid,
        userfullname,
        COUNT(*) AS modification_count,
        AVG(modified_time_diff) AS avg_modified_time_diff_seconds
    FROM ModifiedData
    GROUP BY userid, userfullname
)
SELECT
    userid,
    userfullname,
    modification_count,
    ROUND(avg_modified_time_diff_seconds / 60, 2) AS avg_modified_time_minutes
FROM UserStats
ORDER BY modification_count DESC;</t>
  </si>
  <si>
    <t>SELECT 
    userid,
    userfullname,
    CASE 
        WHEN 
            SUM(CASE WHEN parent = 163483 AND message = '37' THEN 1 ELSE 0 END) &gt; 0 AND 
            SUM(CASE WHEN parent = 163486 AND message = '5' THEN 1 ELSE 0 END) &gt; 0 
        THEN 1 
        ELSE 0 
    END AS valid_response
FROM discussions_m
WHERE userid NOT IN (34004, 44100, 43841)  -- Exclude professor user IDs
GROUP BY userid, userfullname
ORDER BY userfullname;</t>
  </si>
  <si>
    <t xml:space="preserve"> WITH ParentPost AS (
  SELECT 
    id AS parent_id,
    created AS parent_created
  FROM discussions_m
  WHERE id = 163486
),
UserResponses AS (
  SELECT
    userid,
    userfullname,
    created AS response_time
  FROM discussions_m
  WHERE parent = 163486
)
SELECT
  ur.userid,
  ur.userfullname,
  pp.parent_created AS parent_post_time,
  ur.response_time AS user_response_time,
  CAST((strftime('%s', ur.response_time) - strftime('%s', pp.parent_created)) / 3600 AS INTEGER) AS response_time_in_hours
FROM UserResponses ur
JOIN ParentPost pp ON 1=1 -- Cross join since we have only one parent
ORDER BY ur.userfullname, ur.response_time;</t>
  </si>
  <si>
    <t xml:space="preserve"> WITH ParentPost AS (
  SELECT 
    id AS parent_id,
    created AS parent_created
  FROM discussions_m
  WHERE id = 163483
),
UserResponses AS (
  SELECT
    userid,
    userfullname,
    created AS response_time
  FROM discussions_m
  WHERE parent = 163483
)
SELECT
  ur.userid,
  ur.userfullname,
  pp.parent_created AS parent_post_time,
  ur.response_time AS user_response_time,
  CAST((strftime('%s', ur.response_time) - strftime('%s', pp.parent_created)) / 3600 AS INTEGER) AS response_time_in_hours
FROM UserResponses ur
JOIN ParentPost pp ON 1=1 -- Cross join since we have only one parent
ORDER BY ur.userfullname, ur.response_time;</t>
  </si>
  <si>
    <t xml:space="preserve"> SELECT d.userid, d.userfullname,
           COUNT(*) AS total_replies,
           AVG((strftime('%s', d.created) - strftime('%s', p.created)) / 3600.0) AS avg_reply_time
    FROM discussions_m d
    INNER JOIN discussions_m p ON d.parent = p.id
    WHERE p.userfullname = 'László Pitlik'
    GROUP BY d.userid, d.userfullname
    ORDER BY d.userfullname</t>
  </si>
  <si>
    <t>WITH PostsPerDay AS (
    SELECT
        userid,
        userfullname,
        strftime('%Y-%m-%d', created) AS post_date,
        COUNT(*) AS posts_per_day
    FROM discussions_m
    GROUP BY userfullname, userid, post_date
)
SELECT
    userid,
    userfullname,
    AVG(posts_per_day) AS average_posts_per_day
FROM PostsPerDay
GROUP BY userfullname
ORDER BY userfullname;</t>
  </si>
  <si>
    <t>SELECT 
    userid, 
    userfullname, 
    MAX(charcount) AS max_charcount
FROM discussions_m
GROUP BY userfullname
ORDER BY userfullname;</t>
  </si>
  <si>
    <t>SELECT 
    userid, 
    userfullname, 
    MIN(charcount) AS max_charcount
FROM discussions_m
GROUP BY userfullname
ORDER BY userfullname;</t>
  </si>
  <si>
    <t>QUERY</t>
  </si>
  <si>
    <t>COCO Y0: 9702490</t>
  </si>
  <si>
    <r>
      <t>Running time: </t>
    </r>
    <r>
      <rPr>
        <b/>
        <sz val="7"/>
        <color rgb="FF333333"/>
        <rFont val="Verdana"/>
        <family val="2"/>
      </rPr>
      <t>0.11 sec (0 p)</t>
    </r>
  </si>
  <si>
    <t>COCO Y0: 5180037</t>
  </si>
  <si>
    <t>(0+290)/(1)=290</t>
  </si>
  <si>
    <t>(0+49)/(1)=49</t>
  </si>
  <si>
    <t>(0+582)/(1)=582</t>
  </si>
  <si>
    <t>(0+68)/(1)=68</t>
  </si>
  <si>
    <t>(0+90)/(1)=90</t>
  </si>
  <si>
    <t>(0+178)/(1)=178</t>
  </si>
  <si>
    <t>(0+221)/(1)=221</t>
  </si>
  <si>
    <t>(0+30)/(1)=30</t>
  </si>
  <si>
    <t>(0+48)/(1)=48</t>
  </si>
  <si>
    <t>(0+581)/(1)=581</t>
  </si>
  <si>
    <t>(0+67)/(1)=67</t>
  </si>
  <si>
    <t>(0+89)/(1)=89</t>
  </si>
  <si>
    <t>(0+177)/(1)=177</t>
  </si>
  <si>
    <t>(0+29)/(1)=29</t>
  </si>
  <si>
    <t>(0+47)/(1)=47</t>
  </si>
  <si>
    <t>(0+580)/(1)=580</t>
  </si>
  <si>
    <t>(0+88)/(1)=88</t>
  </si>
  <si>
    <t>(0+176)/(1)=176</t>
  </si>
  <si>
    <t>(0+528)/(1)=528</t>
  </si>
  <si>
    <t>(0+129)/(1)=129</t>
  </si>
  <si>
    <t>(0+46)/(1)=46</t>
  </si>
  <si>
    <t>(0+579)/(1)=579</t>
  </si>
  <si>
    <t>(0+175)/(1)=175</t>
  </si>
  <si>
    <t>(0+527)/(1)=527</t>
  </si>
  <si>
    <t>(0+128)/(1)=128</t>
  </si>
  <si>
    <t>(0+45)/(1)=45</t>
  </si>
  <si>
    <t>(0+578)/(1)=578</t>
  </si>
  <si>
    <t>(0+174)/(1)=174</t>
  </si>
  <si>
    <t>(0+526)/(1)=526</t>
  </si>
  <si>
    <t>(0+26)/(1)=26</t>
  </si>
  <si>
    <t>(0+127)/(1)=127</t>
  </si>
  <si>
    <t>(0+44)/(1)=44</t>
  </si>
  <si>
    <t>(0+515)/(1)=515</t>
  </si>
  <si>
    <t>(0+173)/(1)=173</t>
  </si>
  <si>
    <t>(0+324)/(1)=324</t>
  </si>
  <si>
    <t>(0+126)/(1)=126</t>
  </si>
  <si>
    <t>(0+43)/(1)=43</t>
  </si>
  <si>
    <t>(0+514)/(1)=514</t>
  </si>
  <si>
    <t>(0+172)/(1)=172</t>
  </si>
  <si>
    <t>(0+323)/(1)=323</t>
  </si>
  <si>
    <t>(0+125)/(1)=125</t>
  </si>
  <si>
    <t>(0+42)/(1)=42</t>
  </si>
  <si>
    <t>(0+513)/(1)=513</t>
  </si>
  <si>
    <t>(0+171)/(1)=171</t>
  </si>
  <si>
    <t>(0+322)/(1)=322</t>
  </si>
  <si>
    <t>(0+124)/(1)=124</t>
  </si>
  <si>
    <t>(0+41)/(1)=41</t>
  </si>
  <si>
    <t>(0+512)/(1)=512</t>
  </si>
  <si>
    <t>(0+321)/(1)=321</t>
  </si>
  <si>
    <t>(0+123)/(1)=123</t>
  </si>
  <si>
    <t>(0+40)/(1)=40</t>
  </si>
  <si>
    <t>(0+451)/(1)=451</t>
  </si>
  <si>
    <t>(0+71)/(1)=71</t>
  </si>
  <si>
    <t>(0+320)/(1)=320</t>
  </si>
  <si>
    <t>(0+122)/(1)=122</t>
  </si>
  <si>
    <t>(0+450)/(1)=450</t>
  </si>
  <si>
    <t>(0+70)/(1)=70</t>
  </si>
  <si>
    <t>(0+266)/(1)=266</t>
  </si>
  <si>
    <t>(0+121)/(1)=121</t>
  </si>
  <si>
    <t>(0+38)/(1)=38</t>
  </si>
  <si>
    <t>(0+449)/(1)=449</t>
  </si>
  <si>
    <t>(0+69)/(1)=69</t>
  </si>
  <si>
    <t>(0+265)/(1)=265</t>
  </si>
  <si>
    <t>(0+37)/(1)=37</t>
  </si>
  <si>
    <t>(0+345)/(1)=345</t>
  </si>
  <si>
    <t>(0+245)/(1)=245</t>
  </si>
  <si>
    <t>(0+344)/(1)=344</t>
  </si>
  <si>
    <t>(0+32)/(1)=32</t>
  </si>
  <si>
    <t>(0+35)/(1)=35</t>
  </si>
  <si>
    <t>(0+343)/(1)=343</t>
  </si>
  <si>
    <t>(0+66)/(1)=66</t>
  </si>
  <si>
    <t>(0+34)/(1)=34</t>
  </si>
  <si>
    <t>(0+65)/(1)=65</t>
  </si>
  <si>
    <t>(0+33)/(1)=33</t>
  </si>
  <si>
    <t>(0+64)/(1)=64</t>
  </si>
  <si>
    <t>(0+63)/(1)=63</t>
  </si>
  <si>
    <t>(0+62)/(1)=62</t>
  </si>
  <si>
    <t>(0+113)/(1)=113</t>
  </si>
  <si>
    <t>(0+61)/(1)=61</t>
  </si>
  <si>
    <t>COCO Y0: 1520342</t>
  </si>
  <si>
    <t>(922+508.9)/(2)=715.5</t>
  </si>
  <si>
    <t>(140.7+472)/(2)=306.35</t>
  </si>
  <si>
    <t>(23+23)/(2)=22.95</t>
  </si>
  <si>
    <t>(117.8+766.4)/(2)=442.05</t>
  </si>
  <si>
    <t>(33.9+53.9)/(2)=43.9</t>
  </si>
  <si>
    <t>(23+67.9)/(2)=45.4</t>
  </si>
  <si>
    <t>(25.9+23)/(2)=24.45</t>
  </si>
  <si>
    <t>(26.9+23)/(2)=24.95</t>
  </si>
  <si>
    <t>(921+507.9)/(2)=714.5</t>
  </si>
  <si>
    <t>(139.7+471)/(2)=305.35</t>
  </si>
  <si>
    <t>(22+22)/(2)=21.95</t>
  </si>
  <si>
    <t>(60.9+456)/(2)=258.45</t>
  </si>
  <si>
    <t>(32.9+52.9)/(2)=42.9</t>
  </si>
  <si>
    <t>(22+66.9)/(2)=44.4</t>
  </si>
  <si>
    <t>(24.9+22)/(2)=23.45</t>
  </si>
  <si>
    <t>(883.1+506.9)/(2)=695.05</t>
  </si>
  <si>
    <t>(138.7+470)/(2)=304.35</t>
  </si>
  <si>
    <t>(21+21)/(2)=20.95</t>
  </si>
  <si>
    <t>(37.9+386.2)/(2)=212.05</t>
  </si>
  <si>
    <t>(31.9+51.9)/(2)=41.9</t>
  </si>
  <si>
    <t>(21+65.9)/(2)=43.4</t>
  </si>
  <si>
    <t>(23.9+21)/(2)=22.45</t>
  </si>
  <si>
    <t>(882.1+505.9)/(2)=694.05</t>
  </si>
  <si>
    <t>(106.8+125.7)/(2)=116.25</t>
  </si>
  <si>
    <t>(20+20)/(2)=19.95</t>
  </si>
  <si>
    <t>(36.9+385.2)/(2)=211.05</t>
  </si>
  <si>
    <t>(30.9+50.9)/(2)=40.9</t>
  </si>
  <si>
    <t>(20+64.9)/(2)=42.4</t>
  </si>
  <si>
    <t>(23+20)/(2)=21.45</t>
  </si>
  <si>
    <t>(881.1+504.9)/(2)=693.05</t>
  </si>
  <si>
    <t>(105.8+124.7)/(2)=115.25</t>
  </si>
  <si>
    <t>(19+19)/(2)=18.95</t>
  </si>
  <si>
    <t>(35.9+384.2)/(2)=210.05</t>
  </si>
  <si>
    <t>(29.9+49.9)/(2)=39.9</t>
  </si>
  <si>
    <t>(19+63.9)/(2)=41.4</t>
  </si>
  <si>
    <t>(22+19)/(2)=20.45</t>
  </si>
  <si>
    <t>(880.1+503.9)/(2)=692.05</t>
  </si>
  <si>
    <t>(104.8+104.8)/(2)=104.8</t>
  </si>
  <si>
    <t>(18+18)/(2)=17.95</t>
  </si>
  <si>
    <t>(34.9+383.2)/(2)=209.05</t>
  </si>
  <si>
    <t>(28.9+48.9)/(2)=38.9</t>
  </si>
  <si>
    <t>(18+62.9)/(2)=40.4</t>
  </si>
  <si>
    <t>(21+18)/(2)=19.45</t>
  </si>
  <si>
    <t>(844.2+502.9)/(2)=673.55</t>
  </si>
  <si>
    <t>(103.8+103.8)/(2)=103.8</t>
  </si>
  <si>
    <t>(17+17)/(2)=16.95</t>
  </si>
  <si>
    <t>(33.9+382.2)/(2)=208.05</t>
  </si>
  <si>
    <t>(27.9+47.9)/(2)=37.9</t>
  </si>
  <si>
    <t>(17+61.9)/(2)=39.4</t>
  </si>
  <si>
    <t>(20+17)/(2)=18.45</t>
  </si>
  <si>
    <t>(843.2+501.9)/(2)=672.55</t>
  </si>
  <si>
    <t>(102.8+77.8)/(2)=90.3</t>
  </si>
  <si>
    <t>(16+16)/(2)=15.95</t>
  </si>
  <si>
    <t>(32.9+381.2)/(2)=207.05</t>
  </si>
  <si>
    <t>(26.9+46.9)/(2)=36.9</t>
  </si>
  <si>
    <t>(16+60.9)/(2)=38.4</t>
  </si>
  <si>
    <t>(842.2+500.9)/(2)=671.6</t>
  </si>
  <si>
    <t>(90.8+61.9)/(2)=76.35</t>
  </si>
  <si>
    <t>(15+15)/(2)=14.95</t>
  </si>
  <si>
    <t>(31.9+380.2)/(2)=206.05</t>
  </si>
  <si>
    <t>(25.9+45.9)/(2)=35.9</t>
  </si>
  <si>
    <t>(15+59.9)/(2)=37.4</t>
  </si>
  <si>
    <t>(841.2+499.9)/(2)=670.6</t>
  </si>
  <si>
    <t>(89.8+60.9)/(2)=75.35</t>
  </si>
  <si>
    <t>(14+14)/(2)=13.95</t>
  </si>
  <si>
    <t>(30.9+379.2)/(2)=205.05</t>
  </si>
  <si>
    <t>(24.9+44.9)/(2)=34.95</t>
  </si>
  <si>
    <t>(14+58.9)/(2)=36.4</t>
  </si>
  <si>
    <t>(840.2+478)/(2)=659.1</t>
  </si>
  <si>
    <t>(64.9+59.9)/(2)=62.35</t>
  </si>
  <si>
    <t>(13+13)/(2)=12.95</t>
  </si>
  <si>
    <t>(29.9+378.2)/(2)=204.05</t>
  </si>
  <si>
    <t>(23.9+43.9)/(2)=33.95</t>
  </si>
  <si>
    <t>(13+57.9)/(2)=35.4</t>
  </si>
  <si>
    <t>(839.2+477)/(2)=658.1</t>
  </si>
  <si>
    <t>(63.9+58.9)/(2)=61.35</t>
  </si>
  <si>
    <t>(12+12)/(2)=11.95</t>
  </si>
  <si>
    <t>(28.9+377.2)/(2)=203.05</t>
  </si>
  <si>
    <t>(23+42.9)/(2)=32.95</t>
  </si>
  <si>
    <t>(12+56.9)/(2)=34.45</t>
  </si>
  <si>
    <t>(825.3+476)/(2)=650.6</t>
  </si>
  <si>
    <t>(39.9+57.9)/(2)=48.9</t>
  </si>
  <si>
    <t>(27.9+376.2)/(2)=202.05</t>
  </si>
  <si>
    <t>(22+41.9)/(2)=31.95</t>
  </si>
  <si>
    <t>(11+23)/(2)=16.95</t>
  </si>
  <si>
    <t>(824.3+475)/(2)=649.6</t>
  </si>
  <si>
    <t>(38.9+56.9)/(2)=47.9</t>
  </si>
  <si>
    <t>(26.9+375.2)/(2)=201.05</t>
  </si>
  <si>
    <t>(21+29.9)/(2)=25.45</t>
  </si>
  <si>
    <t>(10+22)/(2)=15.95</t>
  </si>
  <si>
    <t>(823.3+474)/(2)=648.6</t>
  </si>
  <si>
    <t>(37.9+55.9)/(2)=46.9</t>
  </si>
  <si>
    <t>(25.9+374.2)/(2)=200.1</t>
  </si>
  <si>
    <t>(20+28.9)/(2)=24.45</t>
  </si>
  <si>
    <t>(9+21)/(2)=14.95</t>
  </si>
  <si>
    <t>(822.3+473)/(2)=647.65</t>
  </si>
  <si>
    <t>(36.9+54.9)/(2)=45.9</t>
  </si>
  <si>
    <t>(24.9+373.2)/(2)=199.1</t>
  </si>
  <si>
    <t>(11+27.9)/(2)=19.45</t>
  </si>
  <si>
    <t>(8+20)/(2)=13.95</t>
  </si>
  <si>
    <t>(821.3+472)/(2)=646.65</t>
  </si>
  <si>
    <t>(35.9+53.9)/(2)=44.9</t>
  </si>
  <si>
    <t>(23.9+372.2)/(2)=198.1</t>
  </si>
  <si>
    <t>(10+26.9)/(2)=18.45</t>
  </si>
  <si>
    <t>(7+19)/(2)=12.95</t>
  </si>
  <si>
    <t>(812.3+415.1)/(2)=613.7</t>
  </si>
  <si>
    <t>(34.9+52.9)/(2)=43.9</t>
  </si>
  <si>
    <t>(23+371.2)/(2)=197.1</t>
  </si>
  <si>
    <t>(9+25.9)/(2)=17.45</t>
  </si>
  <si>
    <t>(6+18)/(2)=11.95</t>
  </si>
  <si>
    <t>(811.3+414.1)/(2)=612.7</t>
  </si>
  <si>
    <t>(33.9+51.9)/(2)=42.9</t>
  </si>
  <si>
    <t>(22+370.2)/(2)=196.1</t>
  </si>
  <si>
    <t>(8+24.9)/(2)=16.45</t>
  </si>
  <si>
    <t>(5+17)/(2)=11</t>
  </si>
  <si>
    <t>(810.3+413.1)/(2)=611.7</t>
  </si>
  <si>
    <t>(32.9+50.9)/(2)=41.9</t>
  </si>
  <si>
    <t>(21+339.3)/(2)=180.1</t>
  </si>
  <si>
    <t>(7+23.9)/(2)=15.45</t>
  </si>
  <si>
    <t>(4+16)/(2)=10</t>
  </si>
  <si>
    <t>(776.4+363.2)/(2)=569.8</t>
  </si>
  <si>
    <t>(3+49.9)/(2)=26.45</t>
  </si>
  <si>
    <t>(20+338.3)/(2)=179.1</t>
  </si>
  <si>
    <t>(6+23)/(2)=14.45</t>
  </si>
  <si>
    <t>(3+15)/(2)=9</t>
  </si>
  <si>
    <t>(775.4+65.9)/(2)=420.6</t>
  </si>
  <si>
    <t>(2+48.9)/(2)=25.45</t>
  </si>
  <si>
    <t>(19+337.3)/(2)=178.1</t>
  </si>
  <si>
    <t>(5+22)/(2)=13.45</t>
  </si>
  <si>
    <t>(774.4+64.9)/(2)=419.6</t>
  </si>
  <si>
    <t>(18+336.3)/(2)=177.1</t>
  </si>
  <si>
    <t>(4+1)/(2)=2.5</t>
  </si>
  <si>
    <t>(742.4+0)/(2)=371.2</t>
  </si>
  <si>
    <r>
      <t>Maximum memory usage: </t>
    </r>
    <r>
      <rPr>
        <b/>
        <sz val="7"/>
        <color rgb="FF333333"/>
        <rFont val="Verdana"/>
        <family val="2"/>
      </rPr>
      <t>1.4 Mb</t>
    </r>
  </si>
  <si>
    <r>
      <t>Running time: </t>
    </r>
    <r>
      <rPr>
        <b/>
        <sz val="7"/>
        <color rgb="FF333333"/>
        <rFont val="Verdana"/>
        <family val="2"/>
      </rPr>
      <t>0.09 sec (0 p)</t>
    </r>
  </si>
  <si>
    <t>A20</t>
  </si>
  <si>
    <t>A21</t>
  </si>
  <si>
    <t>A22</t>
  </si>
  <si>
    <t>A23</t>
  </si>
  <si>
    <t>A24</t>
  </si>
  <si>
    <t>A25</t>
  </si>
  <si>
    <t>A26</t>
  </si>
  <si>
    <t>A27</t>
  </si>
  <si>
    <t>A28</t>
  </si>
  <si>
    <t>A29</t>
  </si>
  <si>
    <t>COCO Y0: 7724394</t>
  </si>
  <si>
    <t>X(A20)</t>
  </si>
  <si>
    <t>X(A21)</t>
  </si>
  <si>
    <t>X(A22)</t>
  </si>
  <si>
    <t>X(A23)</t>
  </si>
  <si>
    <t>X(A24)</t>
  </si>
  <si>
    <t>X(A25)</t>
  </si>
  <si>
    <t>X(A26)</t>
  </si>
  <si>
    <t>X(A27)</t>
  </si>
  <si>
    <t>X(A28)</t>
  </si>
  <si>
    <t>X(A29)</t>
  </si>
  <si>
    <t>Y(A30)</t>
  </si>
  <si>
    <t>(0+182)/(1)=182</t>
  </si>
  <si>
    <t>(0+101)/(1)=101</t>
  </si>
  <si>
    <t>(0+519)/(1)=519</t>
  </si>
  <si>
    <t>(0+340)/(1)=340</t>
  </si>
  <si>
    <t>(0+268)/(1)=268</t>
  </si>
  <si>
    <t>(0+136)/(1)=136</t>
  </si>
  <si>
    <t>(0+181)/(1)=181</t>
  </si>
  <si>
    <t>(0+224)/(1)=224</t>
  </si>
  <si>
    <t>(0+339)/(1)=339</t>
  </si>
  <si>
    <t>(0+267)/(1)=267</t>
  </si>
  <si>
    <t>(0+135)/(1)=135</t>
  </si>
  <si>
    <t>(0+180)/(1)=180</t>
  </si>
  <si>
    <t>(0+223)/(1)=223</t>
  </si>
  <si>
    <t>(0+338)/(1)=338</t>
  </si>
  <si>
    <t>(0+134)/(1)=134</t>
  </si>
  <si>
    <t>(0+179)/(1)=179</t>
  </si>
  <si>
    <t>(0+222)/(1)=222</t>
  </si>
  <si>
    <t>(0+31)/(1)=31</t>
  </si>
  <si>
    <t>(0+133)/(1)=133</t>
  </si>
  <si>
    <t>(0+132)/(1)=132</t>
  </si>
  <si>
    <t>(0+220)/(1)=220</t>
  </si>
  <si>
    <t>(0+102)/(1)=102</t>
  </si>
  <si>
    <t>(0+131)/(1)=131</t>
  </si>
  <si>
    <t>(0+83)/(1)=83</t>
  </si>
  <si>
    <t>(0+130)/(1)=130</t>
  </si>
  <si>
    <t>(0+94)/(1)=94</t>
  </si>
  <si>
    <t>(0+93)/(1)=93</t>
  </si>
  <si>
    <t>(0+92)/(1)=92</t>
  </si>
  <si>
    <t>(0+91)/(1)=91</t>
  </si>
  <si>
    <r>
      <t>Maximum memory usage: </t>
    </r>
    <r>
      <rPr>
        <b/>
        <sz val="7"/>
        <color rgb="FF333333"/>
        <rFont val="Verdana"/>
        <family val="2"/>
      </rPr>
      <t>1.5 Mb</t>
    </r>
  </si>
  <si>
    <r>
      <t>Running time: </t>
    </r>
    <r>
      <rPr>
        <b/>
        <sz val="7"/>
        <color rgb="FF333333"/>
        <rFont val="Verdana"/>
        <family val="2"/>
      </rPr>
      <t>0.15 sec (0 p)</t>
    </r>
  </si>
  <si>
    <t>COCO Y0: 3899145</t>
  </si>
  <si>
    <t>(0+215)/(1)=215</t>
  </si>
  <si>
    <t>(0+244)/(1)=244</t>
  </si>
  <si>
    <t>(0+269)/(1)=269</t>
  </si>
  <si>
    <t>(0+346)/(1)=346</t>
  </si>
  <si>
    <t>(0+139)/(1)=139</t>
  </si>
  <si>
    <t>(0+200)/(1)=200</t>
  </si>
  <si>
    <t>(0+214)/(1)=214</t>
  </si>
  <si>
    <t>(0+243)/(1)=243</t>
  </si>
  <si>
    <t>(0+138)/(1)=138</t>
  </si>
  <si>
    <t>(0+199)/(1)=199</t>
  </si>
  <si>
    <t>(0+213)/(1)=213</t>
  </si>
  <si>
    <t>(0+242)/(1)=242</t>
  </si>
  <si>
    <t>(0+198)/(1)=198</t>
  </si>
  <si>
    <t>(0+212)/(1)=212</t>
  </si>
  <si>
    <t>(0+241)/(1)=241</t>
  </si>
  <si>
    <t>(0+240)/(1)=240</t>
  </si>
  <si>
    <t>(0+342)/(1)=342</t>
  </si>
  <si>
    <t>(0+239)/(1)=239</t>
  </si>
  <si>
    <t>(0+341)/(1)=341</t>
  </si>
  <si>
    <t>(0+238)/(1)=238</t>
  </si>
  <si>
    <t>(0+237)/(1)=237</t>
  </si>
  <si>
    <t>(0+236)/(1)=236</t>
  </si>
  <si>
    <t>(0+192)/(1)=192</t>
  </si>
  <si>
    <t>(0+337)/(1)=337</t>
  </si>
  <si>
    <t>(0+305)/(1)=305</t>
  </si>
  <si>
    <t>(0+146)/(1)=146</t>
  </si>
  <si>
    <t>(0+304)/(1)=304</t>
  </si>
  <si>
    <t>(0+145)/(1)=145</t>
  </si>
  <si>
    <t>(0+303)/(1)=303</t>
  </si>
  <si>
    <t>(0+302)/(1)=302</t>
  </si>
  <si>
    <t>(0+301)/(1)=301</t>
  </si>
  <si>
    <t>(0+300)/(1)=300</t>
  </si>
  <si>
    <r>
      <t>Maximum memory usage: </t>
    </r>
    <r>
      <rPr>
        <b/>
        <sz val="7"/>
        <color rgb="FF333333"/>
        <rFont val="Verdana"/>
        <family val="2"/>
      </rPr>
      <t>1.51 Mb</t>
    </r>
  </si>
  <si>
    <r>
      <t>Running time: </t>
    </r>
    <r>
      <rPr>
        <b/>
        <sz val="7"/>
        <color rgb="FF333333"/>
        <rFont val="Verdana"/>
        <family val="2"/>
      </rPr>
      <t>0.14 sec (0 p)</t>
    </r>
  </si>
  <si>
    <t>est</t>
  </si>
  <si>
    <t xml:space="preserve">subjective_rank </t>
  </si>
  <si>
    <t>Source= https://miau.my-x.hu/miau/315/quasi_exam_II_collected.xlsx</t>
  </si>
  <si>
    <t>Correlation(Obj - subj)</t>
  </si>
  <si>
    <t>Avarage reply time to the professor</t>
  </si>
  <si>
    <t>Avarage charcount of the all post</t>
  </si>
  <si>
    <t>Quasi exam task I has the correct answer 37 and Task II has the correct answer 5. If the student answers the question correctly for both of the questions then 1 else 0</t>
  </si>
  <si>
    <t>Longest post charchount</t>
  </si>
  <si>
    <t>shortest post charcount</t>
  </si>
  <si>
    <t>How many times student modified his post</t>
  </si>
  <si>
    <t>how many minutes did it take to modify their post after posting</t>
  </si>
  <si>
    <t>avarage number of post per day</t>
  </si>
  <si>
    <t>Amount of time to answer Task I</t>
  </si>
  <si>
    <t>Amount of time to answer Task II</t>
  </si>
  <si>
    <t>COCO Y0: 6840523</t>
  </si>
  <si>
    <t>Y(A14)</t>
  </si>
  <si>
    <t>(26+23)/(2)=24.55</t>
  </si>
  <si>
    <t>(638.8+38)/(2)=338.45</t>
  </si>
  <si>
    <t>(88.1+23)/(2)=55.55</t>
  </si>
  <si>
    <t>(23+23)/(2)=23.05</t>
  </si>
  <si>
    <t>(109.1+777)/(2)=443.05</t>
  </si>
  <si>
    <t>(23+56.1)/(2)=39.55</t>
  </si>
  <si>
    <t>(23+49.1)/(2)=36.05</t>
  </si>
  <si>
    <t>(55.1+704.9)/(2)=380</t>
  </si>
  <si>
    <t>(97.1+23)/(2)=60.1</t>
  </si>
  <si>
    <t>(54.1+50.1)/(2)=52.05</t>
  </si>
  <si>
    <t>(84.1+71.1)/(2)=77.6</t>
  </si>
  <si>
    <t>(25+22)/(2)=23.55</t>
  </si>
  <si>
    <t>(637.8+37)/(2)=337.45</t>
  </si>
  <si>
    <t>(22+22)/(2)=22.05</t>
  </si>
  <si>
    <t>(108.1+776)/(2)=442.05</t>
  </si>
  <si>
    <t>(22+55.1)/(2)=38.55</t>
  </si>
  <si>
    <t>(22+48.1)/(2)=35.05</t>
  </si>
  <si>
    <t>(54.1+22)/(2)=38.05</t>
  </si>
  <si>
    <t>(53.1+49.1)/(2)=51.05</t>
  </si>
  <si>
    <t>(83.1+70.1)/(2)=76.6</t>
  </si>
  <si>
    <t>(24+21)/(2)=22.55</t>
  </si>
  <si>
    <t>(636.8+36)/(2)=336.45</t>
  </si>
  <si>
    <t>(21+21)/(2)=21.05</t>
  </si>
  <si>
    <t>(107.1+775)/(2)=441.05</t>
  </si>
  <si>
    <t>(21+54.1)/(2)=37.55</t>
  </si>
  <si>
    <t>(21+47.1)/(2)=34.05</t>
  </si>
  <si>
    <t>(53.1+21)/(2)=37.05</t>
  </si>
  <si>
    <t>(52.1+48.1)/(2)=50.05</t>
  </si>
  <si>
    <t>(82.1+69.1)/(2)=75.6</t>
  </si>
  <si>
    <t>(23+20)/(2)=21.55</t>
  </si>
  <si>
    <t>(635.8+35)/(2)=335.45</t>
  </si>
  <si>
    <t>(20+20)/(2)=20.05</t>
  </si>
  <si>
    <t>(106.1+774)/(2)=440.05</t>
  </si>
  <si>
    <t>(20+53.1)/(2)=36.55</t>
  </si>
  <si>
    <t>(20+46.1)/(2)=33.05</t>
  </si>
  <si>
    <t>(52.1+20)/(2)=36.05</t>
  </si>
  <si>
    <t>(51.1+47.1)/(2)=49.05</t>
  </si>
  <si>
    <t>(81.1+68.1)/(2)=74.6</t>
  </si>
  <si>
    <t>(22+19)/(2)=20.55</t>
  </si>
  <si>
    <t>(634.8+34)/(2)=334.45</t>
  </si>
  <si>
    <t>(105.1+773)/(2)=439.05</t>
  </si>
  <si>
    <t>(19+52.1)/(2)=35.55</t>
  </si>
  <si>
    <t>(19+45.1)/(2)=32.05</t>
  </si>
  <si>
    <t>(51.1+19)/(2)=35.05</t>
  </si>
  <si>
    <t>(50.1+46.1)/(2)=48.05</t>
  </si>
  <si>
    <t>(80.1+67.1)/(2)=73.6</t>
  </si>
  <si>
    <t>(21+18)/(2)=19.55</t>
  </si>
  <si>
    <t>(633.8+33)/(2)=333.45</t>
  </si>
  <si>
    <t>(104.1+772)/(2)=438.05</t>
  </si>
  <si>
    <t>(18+51.1)/(2)=34.55</t>
  </si>
  <si>
    <t>(18+44.1)/(2)=31.05</t>
  </si>
  <si>
    <t>(50.1+18)/(2)=34.05</t>
  </si>
  <si>
    <t>(49.1+45.1)/(2)=47.05</t>
  </si>
  <si>
    <t>(79.1+66.1)/(2)=72.6</t>
  </si>
  <si>
    <t>(20+17)/(2)=18.5</t>
  </si>
  <si>
    <t>(632.8+32)/(2)=332.45</t>
  </si>
  <si>
    <t>(103.1+771)/(2)=437.05</t>
  </si>
  <si>
    <t>(17+50.1)/(2)=33.55</t>
  </si>
  <si>
    <t>(17+43.1)/(2)=30.05</t>
  </si>
  <si>
    <t>(49.1+17)/(2)=33.05</t>
  </si>
  <si>
    <t>(48.1+44.1)/(2)=46.05</t>
  </si>
  <si>
    <t>(78.1+65.1)/(2)=71.6</t>
  </si>
  <si>
    <t>(19+16)/(2)=17.5</t>
  </si>
  <si>
    <t>(631.8+31)/(2)=331.45</t>
  </si>
  <si>
    <t>(102.1+770)/(2)=436.05</t>
  </si>
  <si>
    <t>(16+49.1)/(2)=32.55</t>
  </si>
  <si>
    <t>(16+42.1)/(2)=29.05</t>
  </si>
  <si>
    <t>(48.1+16)/(2)=32.05</t>
  </si>
  <si>
    <t>(47.1+17)/(2)=32.05</t>
  </si>
  <si>
    <t>(77.1+64.1)/(2)=70.6</t>
  </si>
  <si>
    <t>(18+15)/(2)=16.5</t>
  </si>
  <si>
    <t>(630.8+30)/(2)=330.45</t>
  </si>
  <si>
    <t>(101.1+769)/(2)=435.05</t>
  </si>
  <si>
    <t>(15+48.1)/(2)=31.55</t>
  </si>
  <si>
    <t>(15+25)/(2)=20.05</t>
  </si>
  <si>
    <t>(47.1+15)/(2)=31.05</t>
  </si>
  <si>
    <t>(46.1+16)/(2)=31.05</t>
  </si>
  <si>
    <t>(60.1+47.1)/(2)=53.55</t>
  </si>
  <si>
    <t>(17+14)/(2)=15.5</t>
  </si>
  <si>
    <t>(629.8+29)/(2)=329.45</t>
  </si>
  <si>
    <t>(100.1+768)/(2)=434.05</t>
  </si>
  <si>
    <t>(14+47.1)/(2)=30.55</t>
  </si>
  <si>
    <t>(46.1+14)/(2)=30.05</t>
  </si>
  <si>
    <t>(45.1+15)/(2)=30.05</t>
  </si>
  <si>
    <t>(59.1+46.1)/(2)=52.55</t>
  </si>
  <si>
    <t>(16+13)/(2)=14.5</t>
  </si>
  <si>
    <t>(628.8+28)/(2)=328.4</t>
  </si>
  <si>
    <t>(99.1+767)/(2)=433.05</t>
  </si>
  <si>
    <t>(13+46.1)/(2)=29.55</t>
  </si>
  <si>
    <t>(45.1+13)/(2)=29.05</t>
  </si>
  <si>
    <t>(44.1+14)/(2)=29.05</t>
  </si>
  <si>
    <t>(58.1+45.1)/(2)=51.55</t>
  </si>
  <si>
    <t>(15+12)/(2)=13.5</t>
  </si>
  <si>
    <t>(627.8+27)/(2)=327.4</t>
  </si>
  <si>
    <t>(98.1+766)/(2)=432.05</t>
  </si>
  <si>
    <t>(12+45.1)/(2)=28.55</t>
  </si>
  <si>
    <t>(44.1+12)/(2)=28.05</t>
  </si>
  <si>
    <t>(32+13)/(2)=22.55</t>
  </si>
  <si>
    <t>(57.1+44.1)/(2)=50.55</t>
  </si>
  <si>
    <t>(14+11)/(2)=12.5</t>
  </si>
  <si>
    <t>(626.8+26)/(2)=326.4</t>
  </si>
  <si>
    <t>(97.1+765)/(2)=431.05</t>
  </si>
  <si>
    <t>(11+44.1)/(2)=27.55</t>
  </si>
  <si>
    <t>(43.1+11)/(2)=27.05</t>
  </si>
  <si>
    <t>(31+12)/(2)=21.55</t>
  </si>
  <si>
    <t>(11+43.1)/(2)=27.05</t>
  </si>
  <si>
    <t>(13+10)/(2)=11.5</t>
  </si>
  <si>
    <t>(625.8+25)/(2)=325.4</t>
  </si>
  <si>
    <t>(96.1+764)/(2)=430.05</t>
  </si>
  <si>
    <t>(10+43.1)/(2)=26.55</t>
  </si>
  <si>
    <t>(42.1+10)/(2)=26.05</t>
  </si>
  <si>
    <t>(30+11)/(2)=20.55</t>
  </si>
  <si>
    <t>(10+42.1)/(2)=26.05</t>
  </si>
  <si>
    <t>(12+9)/(2)=10.5</t>
  </si>
  <si>
    <t>(624.8+24)/(2)=324.4</t>
  </si>
  <si>
    <t>(95.1+763)/(2)=429.05</t>
  </si>
  <si>
    <t>(9+42.1)/(2)=25.55</t>
  </si>
  <si>
    <t>(41.1+9)/(2)=25.05</t>
  </si>
  <si>
    <t>(9+10)/(2)=9.5</t>
  </si>
  <si>
    <t>(9+41.1)/(2)=25.05</t>
  </si>
  <si>
    <t>(11+8)/(2)=9.5</t>
  </si>
  <si>
    <t>(623.8+23)/(2)=323.4</t>
  </si>
  <si>
    <t>(94.1+762)/(2)=428.05</t>
  </si>
  <si>
    <t>(8+41.1)/(2)=24.55</t>
  </si>
  <si>
    <t>(40.1+8)/(2)=24.05</t>
  </si>
  <si>
    <t>(8+9)/(2)=8.5</t>
  </si>
  <si>
    <t>(8+40.1)/(2)=24.05</t>
  </si>
  <si>
    <t>(10+7)/(2)=8.5</t>
  </si>
  <si>
    <t>(622.8+22)/(2)=322.4</t>
  </si>
  <si>
    <t>(93.1+761)/(2)=427.05</t>
  </si>
  <si>
    <t>(7+40.1)/(2)=23.55</t>
  </si>
  <si>
    <t>(39.1+7)/(2)=23.05</t>
  </si>
  <si>
    <t>(7+8)/(2)=7.5</t>
  </si>
  <si>
    <t>(7+39.1)/(2)=23.05</t>
  </si>
  <si>
    <t>(9+6)/(2)=7.5</t>
  </si>
  <si>
    <t>(621.8+21)/(2)=321.4</t>
  </si>
  <si>
    <t>(92.1+760)/(2)=426.05</t>
  </si>
  <si>
    <t>(6+39.1)/(2)=22.55</t>
  </si>
  <si>
    <t>(38+6)/(2)=22.05</t>
  </si>
  <si>
    <t>(6+7)/(2)=6.5</t>
  </si>
  <si>
    <t>(6+38)/(2)=22.05</t>
  </si>
  <si>
    <t>(8+5)/(2)=6.5</t>
  </si>
  <si>
    <t>(620.8+20)/(2)=320.4</t>
  </si>
  <si>
    <t>(91.1+759)/(2)=425.05</t>
  </si>
  <si>
    <t>(5+38)/(2)=21.55</t>
  </si>
  <si>
    <t>(5+6)/(2)=5.5</t>
  </si>
  <si>
    <t>(5+37)/(2)=21.05</t>
  </si>
  <si>
    <t>(7+4)/(2)=5.5</t>
  </si>
  <si>
    <t>(619.8+19)/(2)=319.4</t>
  </si>
  <si>
    <t>(90.1+758)/(2)=424.05</t>
  </si>
  <si>
    <t>(4+37)/(2)=20.55</t>
  </si>
  <si>
    <t>(4+5)/(2)=4.5</t>
  </si>
  <si>
    <t>(4+36)/(2)=20.05</t>
  </si>
  <si>
    <t>(6+3)/(2)=4.5</t>
  </si>
  <si>
    <t>(618.8+3)/(2)=310.9</t>
  </si>
  <si>
    <t>(89.1+757)/(2)=423.05</t>
  </si>
  <si>
    <t>(3+36)/(2)=19.55</t>
  </si>
  <si>
    <t>(3+4)/(2)=3.5</t>
  </si>
  <si>
    <t>(3+35)/(2)=19</t>
  </si>
  <si>
    <t>(617.8+2)/(2)=309.9</t>
  </si>
  <si>
    <t>(88.1+729.9)/(2)=409.05</t>
  </si>
  <si>
    <t>(2+35)/(2)=18.5</t>
  </si>
  <si>
    <t>(2+3)/(2)=2.5</t>
  </si>
  <si>
    <t>(2+34)/(2)=18</t>
  </si>
  <si>
    <t>(616.8+1)/(2)=308.9</t>
  </si>
  <si>
    <t>(87.1+728.9)/(2)=408.05</t>
  </si>
  <si>
    <t>(1+33)/(2)=17</t>
  </si>
  <si>
    <t>(615.8+0)/(2)=307.9</t>
  </si>
  <si>
    <r>
      <t>Maximum memory usage: </t>
    </r>
    <r>
      <rPr>
        <b/>
        <sz val="7"/>
        <color rgb="FF333333"/>
        <rFont val="Verdana"/>
        <family val="2"/>
      </rPr>
      <t>1.42 Mb</t>
    </r>
  </si>
  <si>
    <t>COCO Y0: 8039091</t>
  </si>
  <si>
    <t>(68.9+844.9)/(2)=456.9</t>
  </si>
  <si>
    <t>(835.9+23)/(2)=429.45</t>
  </si>
  <si>
    <t>(23+87.9)/(2)=55.45</t>
  </si>
  <si>
    <t>(34+23)/(2)=28.45</t>
  </si>
  <si>
    <t>(55.9+23)/(2)=39.45</t>
  </si>
  <si>
    <t>(48.9+23)/(2)=35.95</t>
  </si>
  <si>
    <t>(23+788)/(2)=405.5</t>
  </si>
  <si>
    <t>(23+96.9)/(2)=59.9</t>
  </si>
  <si>
    <t>(35+53.9)/(2)=44.45</t>
  </si>
  <si>
    <t>(70.9+83.9)/(2)=77.4</t>
  </si>
  <si>
    <t>(22+25)/(2)=23.45</t>
  </si>
  <si>
    <t>(834.9+22)/(2)=428.45</t>
  </si>
  <si>
    <t>(22+86.9)/(2)=54.45</t>
  </si>
  <si>
    <t>(33+22)/(2)=27.45</t>
  </si>
  <si>
    <t>(54.9+22)/(2)=38.45</t>
  </si>
  <si>
    <t>(47.9+22)/(2)=34.95</t>
  </si>
  <si>
    <t>(22+787)/(2)=404.5</t>
  </si>
  <si>
    <t>(22+95.9)/(2)=58.9</t>
  </si>
  <si>
    <t>(34+52.9)/(2)=43.45</t>
  </si>
  <si>
    <t>(38+82.9)/(2)=60.4</t>
  </si>
  <si>
    <t>(21+24)/(2)=22.45</t>
  </si>
  <si>
    <t>(833.9+21)/(2)=427.45</t>
  </si>
  <si>
    <t>(21+85.9)/(2)=53.45</t>
  </si>
  <si>
    <t>(32+21)/(2)=26.45</t>
  </si>
  <si>
    <t>(46.9+21)/(2)=33.95</t>
  </si>
  <si>
    <t>(21+786)/(2)=403.5</t>
  </si>
  <si>
    <t>(21+94.9)/(2)=57.95</t>
  </si>
  <si>
    <t>(32+51.9)/(2)=41.95</t>
  </si>
  <si>
    <t>(37+81.9)/(2)=59.4</t>
  </si>
  <si>
    <t>(832.9+20)/(2)=426.45</t>
  </si>
  <si>
    <t>(20+84.9)/(2)=52.45</t>
  </si>
  <si>
    <t>(45.9+20)/(2)=32.95</t>
  </si>
  <si>
    <t>(20+785)/(2)=402.5</t>
  </si>
  <si>
    <t>(20+93.9)/(2)=56.95</t>
  </si>
  <si>
    <t>(31+50.9)/(2)=40.95</t>
  </si>
  <si>
    <t>(36+80.9)/(2)=58.4</t>
  </si>
  <si>
    <t>(831.9+19)/(2)=425.45</t>
  </si>
  <si>
    <t>(19+83.9)/(2)=51.45</t>
  </si>
  <si>
    <t>(44.9+19)/(2)=31.95</t>
  </si>
  <si>
    <t>(19+784)/(2)=401.5</t>
  </si>
  <si>
    <t>(19+92.9)/(2)=55.95</t>
  </si>
  <si>
    <t>(30+49.9)/(2)=39.95</t>
  </si>
  <si>
    <t>(35+79.9)/(2)=57.45</t>
  </si>
  <si>
    <t>(830.9+18)/(2)=424.45</t>
  </si>
  <si>
    <t>(18+82.9)/(2)=50.45</t>
  </si>
  <si>
    <t>(43.9+18)/(2)=30.95</t>
  </si>
  <si>
    <t>(18+783)/(2)=400.5</t>
  </si>
  <si>
    <t>(18+91.9)/(2)=54.95</t>
  </si>
  <si>
    <t>(29+48.9)/(2)=38.95</t>
  </si>
  <si>
    <t>(34+78.9)/(2)=56.45</t>
  </si>
  <si>
    <t>(829.9+17)/(2)=423.45</t>
  </si>
  <si>
    <t>(17+81.9)/(2)=49.45</t>
  </si>
  <si>
    <t>(42.9+17)/(2)=29.95</t>
  </si>
  <si>
    <t>(17+750)/(2)=383.5</t>
  </si>
  <si>
    <t>(17+90.9)/(2)=53.95</t>
  </si>
  <si>
    <t>(28+47.9)/(2)=37.95</t>
  </si>
  <si>
    <t>(33+77.9)/(2)=55.45</t>
  </si>
  <si>
    <t>(828.9+16)/(2)=422.45</t>
  </si>
  <si>
    <t>(16+80.9)/(2)=48.45</t>
  </si>
  <si>
    <t>(41.9+16)/(2)=28.95</t>
  </si>
  <si>
    <t>(16+749)/(2)=382.5</t>
  </si>
  <si>
    <t>(16+89.9)/(2)=52.95</t>
  </si>
  <si>
    <t>(27+46.9)/(2)=36.95</t>
  </si>
  <si>
    <t>(32+76.9)/(2)=54.45</t>
  </si>
  <si>
    <t>(827.9+15)/(2)=421.45</t>
  </si>
  <si>
    <t>(15+79.9)/(2)=47.45</t>
  </si>
  <si>
    <t>(40.9+15)/(2)=27.95</t>
  </si>
  <si>
    <t>(15+748)/(2)=381.5</t>
  </si>
  <si>
    <t>(15+88.9)/(2)=51.95</t>
  </si>
  <si>
    <t>(26+45.9)/(2)=35.95</t>
  </si>
  <si>
    <t>(31+75.9)/(2)=53.45</t>
  </si>
  <si>
    <t>(826.9+14)/(2)=420.45</t>
  </si>
  <si>
    <t>(14+78.9)/(2)=46.45</t>
  </si>
  <si>
    <t>(39.9+14)/(2)=26.95</t>
  </si>
  <si>
    <t>(14+747)/(2)=380.5</t>
  </si>
  <si>
    <t>(14+87.9)/(2)=50.95</t>
  </si>
  <si>
    <t>(25+44.9)/(2)=34.95</t>
  </si>
  <si>
    <t>(30+74.9)/(2)=52.45</t>
  </si>
  <si>
    <t>(825.9+13)/(2)=419.45</t>
  </si>
  <si>
    <t>(13+77.9)/(2)=45.45</t>
  </si>
  <si>
    <t>(38.9+13)/(2)=25.95</t>
  </si>
  <si>
    <t>(13+746)/(2)=379.5</t>
  </si>
  <si>
    <t>(13+86.9)/(2)=49.95</t>
  </si>
  <si>
    <t>(24+24)/(2)=23.95</t>
  </si>
  <si>
    <t>(29+73.9)/(2)=51.45</t>
  </si>
  <si>
    <t>(824.9+12)/(2)=418.45</t>
  </si>
  <si>
    <t>(12+76.9)/(2)=44.45</t>
  </si>
  <si>
    <t>(38+12)/(2)=24.95</t>
  </si>
  <si>
    <t>(12+745)/(2)=378.5</t>
  </si>
  <si>
    <t>(12+85.9)/(2)=48.95</t>
  </si>
  <si>
    <t>(28+72.9)/(2)=50.45</t>
  </si>
  <si>
    <t>(823.9+11)/(2)=417.45</t>
  </si>
  <si>
    <t>(11+75.9)/(2)=43.45</t>
  </si>
  <si>
    <t>(37+11)/(2)=23.95</t>
  </si>
  <si>
    <t>(11+744)/(2)=377.5</t>
  </si>
  <si>
    <t>(11+84.9)/(2)=47.95</t>
  </si>
  <si>
    <t>(27+27)/(2)=26.95</t>
  </si>
  <si>
    <t>(822.9+10)/(2)=416.45</t>
  </si>
  <si>
    <t>(10+74.9)/(2)=42.45</t>
  </si>
  <si>
    <t>(36+10)/(2)=22.95</t>
  </si>
  <si>
    <t>(10+743)/(2)=376.5</t>
  </si>
  <si>
    <t>(10+83.9)/(2)=46.95</t>
  </si>
  <si>
    <t>(21+10)/(2)=15.5</t>
  </si>
  <si>
    <t>(26+26)/(2)=25.95</t>
  </si>
  <si>
    <t>(821.9+9)/(2)=415.45</t>
  </si>
  <si>
    <t>(9+73.9)/(2)=41.45</t>
  </si>
  <si>
    <t>(35+9)/(2)=21.95</t>
  </si>
  <si>
    <t>(9+742)/(2)=375.5</t>
  </si>
  <si>
    <t>(9+82.9)/(2)=45.95</t>
  </si>
  <si>
    <t>(20+9)/(2)=14.5</t>
  </si>
  <si>
    <t>(25+25)/(2)=24.95</t>
  </si>
  <si>
    <t>(820.9+8)/(2)=414.45</t>
  </si>
  <si>
    <t>(8+72.9)/(2)=40.45</t>
  </si>
  <si>
    <t>(24+8)/(2)=16</t>
  </si>
  <si>
    <t>(8+741)/(2)=374.5</t>
  </si>
  <si>
    <t>(8+81.9)/(2)=44.95</t>
  </si>
  <si>
    <t>(19+8)/(2)=13.5</t>
  </si>
  <si>
    <t>(819.9+7)/(2)=413.45</t>
  </si>
  <si>
    <t>(7+71.9)/(2)=39.45</t>
  </si>
  <si>
    <t>(7+740)/(2)=373.5</t>
  </si>
  <si>
    <t>(7+80.9)/(2)=43.95</t>
  </si>
  <si>
    <t>(18+7)/(2)=12.5</t>
  </si>
  <si>
    <t>(818.9+6)/(2)=412.45</t>
  </si>
  <si>
    <t>(6+70.9)/(2)=38.45</t>
  </si>
  <si>
    <t>(6+739)/(2)=372.5</t>
  </si>
  <si>
    <t>(6+79.9)/(2)=42.95</t>
  </si>
  <si>
    <t>(817.9+5)/(2)=411.45</t>
  </si>
  <si>
    <t>(5+69.9)/(2)=37.45</t>
  </si>
  <si>
    <t>(5+738)/(2)=371.5</t>
  </si>
  <si>
    <t>(5+78.9)/(2)=41.95</t>
  </si>
  <si>
    <t>(816.9+4)/(2)=410.45</t>
  </si>
  <si>
    <t>(4+68.9)/(2)=36.45</t>
  </si>
  <si>
    <t>(4+737)/(2)=370.5</t>
  </si>
  <si>
    <t>(4+77.9)/(2)=40.95</t>
  </si>
  <si>
    <t>(815.9+3)/(2)=409.45</t>
  </si>
  <si>
    <t>(3+67.9)/(2)=35.45</t>
  </si>
  <si>
    <t>(3+736.1)/(2)=369.5</t>
  </si>
  <si>
    <t>(3+76.9)/(2)=39.95</t>
  </si>
  <si>
    <t>(814.9+2)/(2)=408.45</t>
  </si>
  <si>
    <t>(2+66.9)/(2)=34.45</t>
  </si>
  <si>
    <t>(2+735.1)/(2)=368.5</t>
  </si>
  <si>
    <t>(2+75.9)/(2)=38.95</t>
  </si>
  <si>
    <t>(814+1)/(2)=407.45</t>
  </si>
  <si>
    <t>(1+734.1)/(2)=367.55</t>
  </si>
  <si>
    <t>(1+74.9)/(2)=37.95</t>
  </si>
  <si>
    <t>(813+0)/(2)=406.5</t>
  </si>
  <si>
    <t>Validation</t>
  </si>
  <si>
    <t>Rank</t>
  </si>
  <si>
    <t>diligence</t>
  </si>
  <si>
    <t>Understanding</t>
  </si>
  <si>
    <t>quantitative</t>
  </si>
  <si>
    <t>qualitative</t>
  </si>
  <si>
    <t>Name</t>
  </si>
  <si>
    <t>Subjective rank</t>
  </si>
  <si>
    <t>Stairs(1)</t>
  </si>
  <si>
    <t>(27.9+22.9)/(2)=25.4</t>
  </si>
  <si>
    <t>(927.4+967.2)/(2)=947.35</t>
  </si>
  <si>
    <t>(22.9+22.9)/(2)=22.9</t>
  </si>
  <si>
    <t>(24.9+22.9)/(2)=23.9</t>
  </si>
  <si>
    <t>(36.8+22.9)/(2)=29.85</t>
  </si>
  <si>
    <t>(26.9+21.9)/(2)=24.4</t>
  </si>
  <si>
    <t>(926.4+966.3)/(2)=946.35</t>
  </si>
  <si>
    <t>(21.9+21.9)/(2)=21.9</t>
  </si>
  <si>
    <t>(23.9+21.9)/(2)=22.9</t>
  </si>
  <si>
    <t>(25.9+20.9)/(2)=23.4</t>
  </si>
  <si>
    <t>(925.5+965.3)/(2)=945.35</t>
  </si>
  <si>
    <t>(20.9+20.9)/(2)=20.9</t>
  </si>
  <si>
    <t>(22.9+20.9)/(2)=21.9</t>
  </si>
  <si>
    <t>(24.9+19.9)/(2)=22.4</t>
  </si>
  <si>
    <t>(924.5+964.3)/(2)=944.35</t>
  </si>
  <si>
    <t>(19.9+19.9)/(2)=19.9</t>
  </si>
  <si>
    <t>(21.9+19.9)/(2)=20.9</t>
  </si>
  <si>
    <t>(23.9+18.9)/(2)=21.4</t>
  </si>
  <si>
    <t>(923.5+963.3)/(2)=943.35</t>
  </si>
  <si>
    <t>(18.9+18.9)/(2)=18.9</t>
  </si>
  <si>
    <t>(20.9+18.9)/(2)=19.9</t>
  </si>
  <si>
    <t>(22.9+17.9)/(2)=20.4</t>
  </si>
  <si>
    <t>(922.5+962.3)/(2)=942.35</t>
  </si>
  <si>
    <t>(17.9+17.9)/(2)=17.9</t>
  </si>
  <si>
    <t>(19.9+17.9)/(2)=18.9</t>
  </si>
  <si>
    <t>(21.9+16.9)/(2)=19.4</t>
  </si>
  <si>
    <t>(921.5+961.3)/(2)=941.35</t>
  </si>
  <si>
    <t>(16.9+16.9)/(2)=16.9</t>
  </si>
  <si>
    <t>(18.9+16.9)/(2)=17.9</t>
  </si>
  <si>
    <t>(20.9+15.9)/(2)=18.4</t>
  </si>
  <si>
    <t>(920.5+960.3)/(2)=940.4</t>
  </si>
  <si>
    <t>(15.9+15.9)/(2)=15.9</t>
  </si>
  <si>
    <t>(17.9+15.9)/(2)=16.9</t>
  </si>
  <si>
    <t>(19.9+14.9)/(2)=17.4</t>
  </si>
  <si>
    <t>(919.5+959.3)/(2)=939.4</t>
  </si>
  <si>
    <t>(14.9+14.9)/(2)=14.95</t>
  </si>
  <si>
    <t>(13.9+13.9)/(2)=13.95</t>
  </si>
  <si>
    <t>(918.5+958.3)/(2)=938.4</t>
  </si>
  <si>
    <t>(12.9+12.9)/(2)=12.95</t>
  </si>
  <si>
    <t>(917.5+957.3)/(2)=937.4</t>
  </si>
  <si>
    <t>(11.9+11.9)/(2)=11.95</t>
  </si>
  <si>
    <t>(916.5+956.3)/(2)=936.4</t>
  </si>
  <si>
    <t>(10.9+10.9)/(2)=10.95</t>
  </si>
  <si>
    <t>(915.5+955.3)/(2)=935.4</t>
  </si>
  <si>
    <t>(10+10)/(2)=9.95</t>
  </si>
  <si>
    <t>(914.5+954.3)/(2)=934.4</t>
  </si>
  <si>
    <t>(9+9)/(2)=8.95</t>
  </si>
  <si>
    <t>(913.5+953.3)/(2)=933.4</t>
  </si>
  <si>
    <t>(8+8)/(2)=7.95</t>
  </si>
  <si>
    <t>(912.5+952.3)/(2)=932.4</t>
  </si>
  <si>
    <t>(7+7)/(2)=6.95</t>
  </si>
  <si>
    <t>(911.5+951.3)/(2)=931.4</t>
  </si>
  <si>
    <t>(6+6)/(2)=5.95</t>
  </si>
  <si>
    <t>(910.5+950.3)/(2)=930.45</t>
  </si>
  <si>
    <t>(909.5+937.4)/(2)=923.45</t>
  </si>
  <si>
    <t>(908.5+936.4)/(2)=922.45</t>
  </si>
  <si>
    <t>(907.5+935.4)/(2)=921.45</t>
  </si>
  <si>
    <t>(902.6+934.4)/(2)=918.5</t>
  </si>
  <si>
    <t>(901.6+933.4)/(2)=917.5</t>
  </si>
  <si>
    <t>(900.6+919.5)/(2)=910.05</t>
  </si>
  <si>
    <t>Stairs(2)</t>
  </si>
  <si>
    <t>S1 amount:</t>
  </si>
  <si>
    <r>
      <t>Maximum memory usage: </t>
    </r>
    <r>
      <rPr>
        <b/>
        <sz val="7"/>
        <color rgb="FF333333"/>
        <rFont val="Verdana"/>
        <family val="2"/>
      </rPr>
      <t>1.37 Mb</t>
    </r>
  </si>
  <si>
    <t>(23.1+23.1)/(2)=23.1</t>
  </si>
  <si>
    <t>(22.1+22.1)/(2)=22.1</t>
  </si>
  <si>
    <t>(15.1+15.1)/(2)=15.05</t>
  </si>
  <si>
    <t>(10+10)/(2)=10.05</t>
  </si>
  <si>
    <t>(9+9)/(2)=9.05</t>
  </si>
  <si>
    <t>(8+8)/(2)=8.05</t>
  </si>
  <si>
    <t>COCO Y0: 8965957</t>
  </si>
  <si>
    <t>Y(A25)</t>
  </si>
  <si>
    <t>(0+226)/(1)=226</t>
  </si>
  <si>
    <t>(0+186)/(1)=186</t>
  </si>
  <si>
    <t>(0+203)/(1)=203</t>
  </si>
  <si>
    <t>(0+225)/(1)=225</t>
  </si>
  <si>
    <t>(0+606)/(1)=606</t>
  </si>
  <si>
    <t>(0+251)/(1)=251</t>
  </si>
  <si>
    <t>(0+185)/(1)=185</t>
  </si>
  <si>
    <t>(0+295)/(1)=295</t>
  </si>
  <si>
    <t>(0+184)/(1)=184</t>
  </si>
  <si>
    <t>(0+294)/(1)=294</t>
  </si>
  <si>
    <t>(0+87)/(1)=87</t>
  </si>
  <si>
    <t>(0+183)/(1)=183</t>
  </si>
  <si>
    <t>(0+293)/(1)=293</t>
  </si>
  <si>
    <t>(0+86)/(1)=86</t>
  </si>
  <si>
    <t>(0+260)/(1)=260</t>
  </si>
  <si>
    <t>(0+85)/(1)=85</t>
  </si>
  <si>
    <t>(0+259)/(1)=259</t>
  </si>
  <si>
    <t>(0+84)/(1)=84</t>
  </si>
  <si>
    <t>(0+219)/(1)=219</t>
  </si>
  <si>
    <t>(0+218)/(1)=218</t>
  </si>
  <si>
    <t>(0+217)/(1)=217</t>
  </si>
  <si>
    <t>(0+216)/(1)=216</t>
  </si>
  <si>
    <r>
      <t>Maximum memory usage: </t>
    </r>
    <r>
      <rPr>
        <b/>
        <sz val="7"/>
        <color rgb="FF333333"/>
        <rFont val="Verdana"/>
        <family val="2"/>
      </rPr>
      <t>1.49 Mb</t>
    </r>
  </si>
  <si>
    <r>
      <t>Execution time: </t>
    </r>
    <r>
      <rPr>
        <b/>
        <sz val="7"/>
        <color rgb="FF333333"/>
        <rFont val="Verdana"/>
        <family val="2"/>
      </rPr>
      <t>0.17 sec (0 p)</t>
    </r>
  </si>
  <si>
    <t>COCO Y0: 6913957</t>
  </si>
  <si>
    <t>Y(A11)</t>
  </si>
  <si>
    <t>(104.4+23.1)/(2)=63.75</t>
  </si>
  <si>
    <t>(61.2+662.3)/(2)=361.8</t>
  </si>
  <si>
    <t>(61.2+47.2)/(2)=54.2</t>
  </si>
  <si>
    <t>(219.8+190.7)/(2)=205.25</t>
  </si>
  <si>
    <t>(591.1+127.5)/(2)=359.25</t>
  </si>
  <si>
    <t>(88.3+59.2)/(2)=73.75</t>
  </si>
  <si>
    <t>(62.2+36.1)/(2)=49.15</t>
  </si>
  <si>
    <t>(23.1+36.1)/(2)=29.6</t>
  </si>
  <si>
    <t>(103.4+22.1)/(2)=62.7</t>
  </si>
  <si>
    <t>(60.2+661.3)/(2)=360.8</t>
  </si>
  <si>
    <t>(60.2+46.2)/(2)=53.2</t>
  </si>
  <si>
    <t>(218.8+189.7)/(2)=204.2</t>
  </si>
  <si>
    <t>(590.1+126.4)/(2)=358.25</t>
  </si>
  <si>
    <t>(87.3+58.2)/(2)=72.75</t>
  </si>
  <si>
    <t>(61.2+35.1)/(2)=48.15</t>
  </si>
  <si>
    <t>(22.1+35.1)/(2)=28.6</t>
  </si>
  <si>
    <t>(102.4+21.1)/(2)=61.7</t>
  </si>
  <si>
    <t>(59.2+660.3)/(2)=359.75</t>
  </si>
  <si>
    <t>(59.2+45.2)/(2)=52.2</t>
  </si>
  <si>
    <t>(217.8+188.7)/(2)=203.2</t>
  </si>
  <si>
    <t>(589.1+125.4)/(2)=357.25</t>
  </si>
  <si>
    <t>(21.1+21.1)/(2)=21.05</t>
  </si>
  <si>
    <t>(86.3+57.2)/(2)=71.75</t>
  </si>
  <si>
    <t>(60.2+34.1)/(2)=47.15</t>
  </si>
  <si>
    <t>(21.1+34.1)/(2)=27.6</t>
  </si>
  <si>
    <t>(101.4+20.1)/(2)=60.7</t>
  </si>
  <si>
    <t>(58.2+659.3)/(2)=358.75</t>
  </si>
  <si>
    <t>(58.2+44.2)/(2)=51.2</t>
  </si>
  <si>
    <t>(216.8+187.7)/(2)=202.2</t>
  </si>
  <si>
    <t>(588.1+124.4)/(2)=356.25</t>
  </si>
  <si>
    <t>(20.1+20.1)/(2)=20.05</t>
  </si>
  <si>
    <t>(85.3+56.2)/(2)=70.75</t>
  </si>
  <si>
    <t>(59.2+33.1)/(2)=46.15</t>
  </si>
  <si>
    <t>(20.1+33.1)/(2)=26.6</t>
  </si>
  <si>
    <t>(100.4+19.1)/(2)=59.7</t>
  </si>
  <si>
    <t>(57.2+658.3)/(2)=357.75</t>
  </si>
  <si>
    <t>(57.2+43.2)/(2)=50.2</t>
  </si>
  <si>
    <t>(215.8+186.7)/(2)=201.2</t>
  </si>
  <si>
    <t>(587.1+123.4)/(2)=355.25</t>
  </si>
  <si>
    <t>(19.1+19.1)/(2)=19.05</t>
  </si>
  <si>
    <t>(84.3+55.2)/(2)=69.75</t>
  </si>
  <si>
    <t>(58.2+32.1)/(2)=45.15</t>
  </si>
  <si>
    <t>(19.1+32.1)/(2)=25.6</t>
  </si>
  <si>
    <t>(99.4+18.1)/(2)=58.7</t>
  </si>
  <si>
    <t>(56.2+657.3)/(2)=356.75</t>
  </si>
  <si>
    <t>(56.2+42.1)/(2)=49.15</t>
  </si>
  <si>
    <t>(214.8+185.7)/(2)=200.2</t>
  </si>
  <si>
    <t>(586.1+122.4)/(2)=354.25</t>
  </si>
  <si>
    <t>(18.1+18.1)/(2)=18.05</t>
  </si>
  <si>
    <t>(83.3+54.2)/(2)=68.75</t>
  </si>
  <si>
    <t>(57.2+31.1)/(2)=44.15</t>
  </si>
  <si>
    <t>(18.1+31.1)/(2)=24.6</t>
  </si>
  <si>
    <t>(98.3+17.1)/(2)=57.7</t>
  </si>
  <si>
    <t>(55.2+656.3)/(2)=355.75</t>
  </si>
  <si>
    <t>(55.2+41.1)/(2)=48.15</t>
  </si>
  <si>
    <t>(213.8+184.7)/(2)=199.2</t>
  </si>
  <si>
    <t>(551+87.3)/(2)=319.15</t>
  </si>
  <si>
    <t>(17.1+17.1)/(2)=17.05</t>
  </si>
  <si>
    <t>(82.3+53.2)/(2)=67.75</t>
  </si>
  <si>
    <t>(56.2+30.1)/(2)=43.15</t>
  </si>
  <si>
    <t>(17.1+30.1)/(2)=23.6</t>
  </si>
  <si>
    <t>(97.3+16.1)/(2)=56.7</t>
  </si>
  <si>
    <t>(54.2+655.3)/(2)=354.75</t>
  </si>
  <si>
    <t>(54.2+40.1)/(2)=47.15</t>
  </si>
  <si>
    <t>(212.8+183.7)/(2)=198.2</t>
  </si>
  <si>
    <t>(549.9+86.3)/(2)=318.15</t>
  </si>
  <si>
    <t>(16.1+16.1)/(2)=16.05</t>
  </si>
  <si>
    <t>(81.3+16.1)/(2)=48.65</t>
  </si>
  <si>
    <t>(55.2+29.1)/(2)=42.15</t>
  </si>
  <si>
    <t>(16.1+29.1)/(2)=22.6</t>
  </si>
  <si>
    <t>(96.3+15.1)/(2)=55.7</t>
  </si>
  <si>
    <t>(53.2+654.3)/(2)=353.75</t>
  </si>
  <si>
    <t>(53.2+39.1)/(2)=46.15</t>
  </si>
  <si>
    <t>(211.7+182.6)/(2)=197.2</t>
  </si>
  <si>
    <t>(548.9+85.3)/(2)=317.1</t>
  </si>
  <si>
    <t>(80.3+15.1)/(2)=47.65</t>
  </si>
  <si>
    <t>(15.1+17.1)/(2)=16.05</t>
  </si>
  <si>
    <t>(95.3+14)/(2)=54.7</t>
  </si>
  <si>
    <t>(52.2+653.3)/(2)=352.75</t>
  </si>
  <si>
    <t>(52.2+38.1)/(2)=45.15</t>
  </si>
  <si>
    <t>(210.7+181.6)/(2)=196.2</t>
  </si>
  <si>
    <t>(536.9+73.3)/(2)=305.1</t>
  </si>
  <si>
    <t>(14+14)/(2)=14.05</t>
  </si>
  <si>
    <t>(79.3+14)/(2)=46.65</t>
  </si>
  <si>
    <t>(14+16.1)/(2)=15.05</t>
  </si>
  <si>
    <t>(94.3+13)/(2)=53.7</t>
  </si>
  <si>
    <t>(51.2+651.3)/(2)=351.25</t>
  </si>
  <si>
    <t>(51.2+37.1)/(2)=44.15</t>
  </si>
  <si>
    <t>(209.7+180.6)/(2)=195.2</t>
  </si>
  <si>
    <t>(535.9+72.3)/(2)=304.1</t>
  </si>
  <si>
    <t>(13+13)/(2)=13.05</t>
  </si>
  <si>
    <t>(78.3+13)/(2)=45.65</t>
  </si>
  <si>
    <t>(13+15.1)/(2)=14.05</t>
  </si>
  <si>
    <t>(93.3+12)/(2)=52.7</t>
  </si>
  <si>
    <t>(50.2+645.3)/(2)=347.75</t>
  </si>
  <si>
    <t>(50.2+36.1)/(2)=43.15</t>
  </si>
  <si>
    <t>(208.7+179.6)/(2)=194.2</t>
  </si>
  <si>
    <t>(470.7+59.2)/(2)=264.95</t>
  </si>
  <si>
    <t>(12+12)/(2)=12.05</t>
  </si>
  <si>
    <t>(62.2+12)/(2)=37.15</t>
  </si>
  <si>
    <t>(12+14)/(2)=13.05</t>
  </si>
  <si>
    <t>(92.3+11)/(2)=51.7</t>
  </si>
  <si>
    <t>(49.2+635.2)/(2)=342.2</t>
  </si>
  <si>
    <t>(49.2+35.1)/(2)=42.15</t>
  </si>
  <si>
    <t>(207.7+178.6)/(2)=193.2</t>
  </si>
  <si>
    <t>(469.7+58.2)/(2)=263.95</t>
  </si>
  <si>
    <t>(11+11)/(2)=11.05</t>
  </si>
  <si>
    <t>(61.2+11)/(2)=36.15</t>
  </si>
  <si>
    <t>(11+13)/(2)=12.05</t>
  </si>
  <si>
    <t>(91.3+10)/(2)=50.7</t>
  </si>
  <si>
    <t>(48.2+634.2)/(2)=341.2</t>
  </si>
  <si>
    <t>(48.2+34.1)/(2)=41.15</t>
  </si>
  <si>
    <t>(206.7+177.6)/(2)=192.2</t>
  </si>
  <si>
    <t>(468.7+57.2)/(2)=262.95</t>
  </si>
  <si>
    <t>(10+12)/(2)=11.05</t>
  </si>
  <si>
    <t>(90.3+9)/(2)=49.7</t>
  </si>
  <si>
    <t>(47.2+633.2)/(2)=340.2</t>
  </si>
  <si>
    <t>(47.2+33.1)/(2)=40.15</t>
  </si>
  <si>
    <t>(205.7+176.6)/(2)=191.2</t>
  </si>
  <si>
    <t>(467.7+56.2)/(2)=261.95</t>
  </si>
  <si>
    <t>(9+11)/(2)=10.05</t>
  </si>
  <si>
    <t>(89.3+8)/(2)=48.65</t>
  </si>
  <si>
    <t>(46.2+632.2)/(2)=339.2</t>
  </si>
  <si>
    <t>(46.2+32.1)/(2)=39.15</t>
  </si>
  <si>
    <t>(204.7+175.6)/(2)=190.15</t>
  </si>
  <si>
    <t>(466.7+55.2)/(2)=260.9</t>
  </si>
  <si>
    <t>(88.3+7)/(2)=47.65</t>
  </si>
  <si>
    <t>(45.2+631.2)/(2)=338.2</t>
  </si>
  <si>
    <t>(45.2+31.1)/(2)=38.15</t>
  </si>
  <si>
    <t>(203.7+161.6)/(2)=182.65</t>
  </si>
  <si>
    <t>(465.6+54.2)/(2)=259.9</t>
  </si>
  <si>
    <t>(87.3+6)/(2)=46.65</t>
  </si>
  <si>
    <t>(22.1+597.1)/(2)=309.6</t>
  </si>
  <si>
    <t>(44.2+30.1)/(2)=37.15</t>
  </si>
  <si>
    <t>(202.7+160.6)/(2)=181.65</t>
  </si>
  <si>
    <t>(464.6+53.2)/(2)=258.9</t>
  </si>
  <si>
    <t>(45.2+5)/(2)=25.1</t>
  </si>
  <si>
    <t>(21.1+596.1)/(2)=308.6</t>
  </si>
  <si>
    <t>(43.2+29.1)/(2)=36.15</t>
  </si>
  <si>
    <t>(201.7+159.6)/(2)=180.65</t>
  </si>
  <si>
    <t>(463.6+52.2)/(2)=257.9</t>
  </si>
  <si>
    <t>(11+4)/(2)=7.55</t>
  </si>
  <si>
    <t>(20.1+595.1)/(2)=307.6</t>
  </si>
  <si>
    <t>(42.1+28.1)/(2)=35.1</t>
  </si>
  <si>
    <t>(200.7+158.6)/(2)=179.65</t>
  </si>
  <si>
    <t>(442.6+39.1)/(2)=240.85</t>
  </si>
  <si>
    <t>(19.1+594.1)/(2)=306.6</t>
  </si>
  <si>
    <t>(199.7+157.6)/(2)=178.65</t>
  </si>
  <si>
    <t>(409.5+3)/(2)=206.25</t>
  </si>
  <si>
    <t>(18.1+593.1)/(2)=305.6</t>
  </si>
  <si>
    <t>(198.7+156.6)/(2)=177.65</t>
  </si>
  <si>
    <t>(408.4+2)/(2)=205.25</t>
  </si>
  <si>
    <t>(1+592.1)/(2)=296.55</t>
  </si>
  <si>
    <t>(197.7+1)/(2)=99.35</t>
  </si>
  <si>
    <t>(407.4+1)/(2)=204.2</t>
  </si>
  <si>
    <t>(0+591.1)/(2)=295.55</t>
  </si>
  <si>
    <t>(406.4+0)/(2)=203.2</t>
  </si>
  <si>
    <r>
      <t>Maximum memory usage: </t>
    </r>
    <r>
      <rPr>
        <b/>
        <sz val="7"/>
        <color rgb="FF333333"/>
        <rFont val="Verdana"/>
        <family val="2"/>
      </rPr>
      <t>1.41 Mb</t>
    </r>
  </si>
  <si>
    <r>
      <t>Execution time: </t>
    </r>
    <r>
      <rPr>
        <b/>
        <sz val="7"/>
        <color rgb="FF333333"/>
        <rFont val="Verdana"/>
        <family val="2"/>
      </rPr>
      <t>0.12 sec (0 p)</t>
    </r>
  </si>
  <si>
    <t>Inverse</t>
  </si>
  <si>
    <t>COCO Y0: 2978359</t>
  </si>
  <si>
    <t>(36.9+62.8)/(2)=49.8</t>
  </si>
  <si>
    <t>(69.8+795.2)/(2)=432.45</t>
  </si>
  <si>
    <t>(51.8+111.6)/(2)=81.7</t>
  </si>
  <si>
    <t>(194.3+279)/(2)=236.65</t>
  </si>
  <si>
    <t>(131.5+244.1)/(2)=187.85</t>
  </si>
  <si>
    <t>(77.7+105.6)/(2)=91.7</t>
  </si>
  <si>
    <t>(25.9+53.8)/(2)=39.85</t>
  </si>
  <si>
    <t>(802.2+22.9)/(2)=412.55</t>
  </si>
  <si>
    <t>(35.9+61.8)/(2)=48.85</t>
  </si>
  <si>
    <t>(68.8+794.2)/(2)=431.5</t>
  </si>
  <si>
    <t>(50.8+110.6)/(2)=80.7</t>
  </si>
  <si>
    <t>(130.5+243.1)/(2)=186.85</t>
  </si>
  <si>
    <t>(76.7+104.6)/(2)=90.7</t>
  </si>
  <si>
    <t>(21.9+52.8)/(2)=37.35</t>
  </si>
  <si>
    <t>(801.2+21.9)/(2)=411.55</t>
  </si>
  <si>
    <t>(34.9+60.8)/(2)=47.85</t>
  </si>
  <si>
    <t>(67.8+777.3)/(2)=422.5</t>
  </si>
  <si>
    <t>(49.8+109.6)/(2)=79.7</t>
  </si>
  <si>
    <t>(129.5+242.1)/(2)=185.85</t>
  </si>
  <si>
    <t>(20.9+20.9)/(2)=20.95</t>
  </si>
  <si>
    <t>(75.7+103.6)/(2)=89.7</t>
  </si>
  <si>
    <t>(20.9+51.8)/(2)=36.35</t>
  </si>
  <si>
    <t>(800.2+20.9)/(2)=410.55</t>
  </si>
  <si>
    <t>(33.9+59.8)/(2)=46.85</t>
  </si>
  <si>
    <t>(66.8+776.3)/(2)=421.5</t>
  </si>
  <si>
    <t>(48.8+108.6)/(2)=78.7</t>
  </si>
  <si>
    <t>(21.9+19.9)/(2)=20.95</t>
  </si>
  <si>
    <t>(104.6+189.3)/(2)=147</t>
  </si>
  <si>
    <t>(19.9+19.9)/(2)=19.95</t>
  </si>
  <si>
    <t>(74.7+102.6)/(2)=88.7</t>
  </si>
  <si>
    <t>(19.9+50.8)/(2)=35.4</t>
  </si>
  <si>
    <t>(799.2+19.9)/(2)=409.55</t>
  </si>
  <si>
    <t>(32.9+51.8)/(2)=42.35</t>
  </si>
  <si>
    <t>(65.8+775.3)/(2)=420.5</t>
  </si>
  <si>
    <t>(26.9+18.9)/(2)=22.9</t>
  </si>
  <si>
    <t>(20.9+18.9)/(2)=19.95</t>
  </si>
  <si>
    <t>(103.6+188.3)/(2)=146</t>
  </si>
  <si>
    <t>(18.9+18.9)/(2)=18.95</t>
  </si>
  <si>
    <t>(73.7+101.6)/(2)=87.7</t>
  </si>
  <si>
    <t>(18.9+49.8)/(2)=34.4</t>
  </si>
  <si>
    <t>(798.2+18.9)/(2)=408.55</t>
  </si>
  <si>
    <t>(17.9+50.8)/(2)=34.4</t>
  </si>
  <si>
    <t>(64.8+774.3)/(2)=419.5</t>
  </si>
  <si>
    <t>(25.9+17.9)/(2)=21.9</t>
  </si>
  <si>
    <t>(19.9+17.9)/(2)=18.95</t>
  </si>
  <si>
    <t>(73.7+177.4)/(2)=125.55</t>
  </si>
  <si>
    <t>(17.9+17.9)/(2)=17.95</t>
  </si>
  <si>
    <t>(72.7+100.6)/(2)=86.7</t>
  </si>
  <si>
    <t>(17.9+48.8)/(2)=33.4</t>
  </si>
  <si>
    <t>(797.2+17.9)/(2)=407.55</t>
  </si>
  <si>
    <t>(16.9+16.9)/(2)=16.95</t>
  </si>
  <si>
    <t>(63.8+773.3)/(2)=418.5</t>
  </si>
  <si>
    <t>(24.9+16.9)/(2)=20.95</t>
  </si>
  <si>
    <t>(18.9+16.9)/(2)=17.95</t>
  </si>
  <si>
    <t>(72.7+176.4)/(2)=124.55</t>
  </si>
  <si>
    <t>(71.7+99.6)/(2)=85.7</t>
  </si>
  <si>
    <t>(16.9+47.8)/(2)=32.4</t>
  </si>
  <si>
    <t>(796.2+16.9)/(2)=406.55</t>
  </si>
  <si>
    <t>(15.9+15.9)/(2)=15.95</t>
  </si>
  <si>
    <t>(24.9+710.5)/(2)=367.7</t>
  </si>
  <si>
    <t>(23.9+15.9)/(2)=19.95</t>
  </si>
  <si>
    <t>(71.7+175.4)/(2)=123.55</t>
  </si>
  <si>
    <t>(70.8+98.7)/(2)=84.7</t>
  </si>
  <si>
    <t>(15.9+46.8)/(2)=31.4</t>
  </si>
  <si>
    <t>(795.2+15.9)/(2)=405.55</t>
  </si>
  <si>
    <t>(23.9+698.5)/(2)=361.25</t>
  </si>
  <si>
    <t>(22.9+14.9)/(2)=18.95</t>
  </si>
  <si>
    <t>(70.8+174.4)/(2)=122.55</t>
  </si>
  <si>
    <t>(69.8+97.7)/(2)=83.7</t>
  </si>
  <si>
    <t>(14.9+45.8)/(2)=30.4</t>
  </si>
  <si>
    <t>(794.2+14.9)/(2)=404.55</t>
  </si>
  <si>
    <t>(22.9+697.5)/(2)=360.25</t>
  </si>
  <si>
    <t>(21.9+14)/(2)=17.95</t>
  </si>
  <si>
    <t>(69.8+173.4)/(2)=121.55</t>
  </si>
  <si>
    <t>(68.8+96.7)/(2)=82.7</t>
  </si>
  <si>
    <t>(14+44.8)/(2)=29.4</t>
  </si>
  <si>
    <t>(793.2+14)/(2)=403.6</t>
  </si>
  <si>
    <t>(21.9+696.5)/(2)=359.25</t>
  </si>
  <si>
    <t>(20.9+13)/(2)=16.95</t>
  </si>
  <si>
    <t>(68.8+172.4)/(2)=120.55</t>
  </si>
  <si>
    <t>(67.8+55.8)/(2)=61.8</t>
  </si>
  <si>
    <t>(13+43.8)/(2)=28.4</t>
  </si>
  <si>
    <t>(792.2+13)/(2)=402.6</t>
  </si>
  <si>
    <t>(20.9+695.5)/(2)=358.25</t>
  </si>
  <si>
    <t>(19.9+12)/(2)=15.95</t>
  </si>
  <si>
    <t>(67.8+171.4)/(2)=119.6</t>
  </si>
  <si>
    <t>(66.8+54.8)/(2)=60.8</t>
  </si>
  <si>
    <t>(12+42.8)/(2)=27.4</t>
  </si>
  <si>
    <t>(791.2+12)/(2)=401.6</t>
  </si>
  <si>
    <t>(11+11)/(2)=10.95</t>
  </si>
  <si>
    <t>(19.9+694.5)/(2)=357.25</t>
  </si>
  <si>
    <t>(18.9+11)/(2)=14.95</t>
  </si>
  <si>
    <t>(66.8+170.4)/(2)=118.6</t>
  </si>
  <si>
    <t>(65.8+53.8)/(2)=59.8</t>
  </si>
  <si>
    <t>(11+41.9)/(2)=26.4</t>
  </si>
  <si>
    <t>(779.2+11)/(2)=395.1</t>
  </si>
  <si>
    <t>(10+693.6)/(2)=351.75</t>
  </si>
  <si>
    <t>(17.9+10)/(2)=13.95</t>
  </si>
  <si>
    <t>(62.8+94.7)/(2)=78.7</t>
  </si>
  <si>
    <t>(58.8+27.9)/(2)=43.35</t>
  </si>
  <si>
    <t>(10+40.9)/(2)=25.4</t>
  </si>
  <si>
    <t>(778.3+10)/(2)=394.1</t>
  </si>
  <si>
    <t>(9+692.6)/(2)=350.75</t>
  </si>
  <si>
    <t>(16.9+9)/(2)=12.95</t>
  </si>
  <si>
    <t>(61.8+93.7)/(2)=77.75</t>
  </si>
  <si>
    <t>(57.8+26.9)/(2)=42.35</t>
  </si>
  <si>
    <t>(9+29.9)/(2)=19.45</t>
  </si>
  <si>
    <t>(777.3+9)/(2)=393.1</t>
  </si>
  <si>
    <t>(8+691.6)/(2)=349.75</t>
  </si>
  <si>
    <t>(15.9+8)/(2)=11.95</t>
  </si>
  <si>
    <t>(38.9+92.7)/(2)=65.75</t>
  </si>
  <si>
    <t>(56.8+25.9)/(2)=41.35</t>
  </si>
  <si>
    <t>(8+28.9)/(2)=18.45</t>
  </si>
  <si>
    <t>(776.3+8)/(2)=392.1</t>
  </si>
  <si>
    <t>(7+690.6)/(2)=348.75</t>
  </si>
  <si>
    <t>(14.9+7)/(2)=10.95</t>
  </si>
  <si>
    <t>(37.9+91.7)/(2)=64.75</t>
  </si>
  <si>
    <t>(55.8+24.9)/(2)=40.35</t>
  </si>
  <si>
    <t>(767.3+7)/(2)=387.15</t>
  </si>
  <si>
    <t>(6+689.6)/(2)=347.75</t>
  </si>
  <si>
    <t>(14+6)/(2)=9.95</t>
  </si>
  <si>
    <t>(36.9+90.7)/(2)=63.75</t>
  </si>
  <si>
    <t>(766.3+6)/(2)=386.15</t>
  </si>
  <si>
    <t>(5+688.6)/(2)=346.8</t>
  </si>
  <si>
    <t>(13+5)/(2)=8.95</t>
  </si>
  <si>
    <t>(765.3+5)/(2)=385.15</t>
  </si>
  <si>
    <t>(4+687.6)/(2)=345.8</t>
  </si>
  <si>
    <t>(12+4)/(2)=7.95</t>
  </si>
  <si>
    <t>(764.3+4)/(2)=384.15</t>
  </si>
  <si>
    <t>(3+686.6)/(2)=344.8</t>
  </si>
  <si>
    <t>(763.3+3)/(2)=383.15</t>
  </si>
  <si>
    <t>(2+685.6)/(2)=343.8</t>
  </si>
  <si>
    <t>(762.3+2)/(2)=382.15</t>
  </si>
  <si>
    <t>(1+684.6)/(2)=342.8</t>
  </si>
  <si>
    <t>(761.3+1)/(2)=381.15</t>
  </si>
  <si>
    <t>(0+683.6)/(2)=341.8</t>
  </si>
  <si>
    <t>(760.3+0)/(2)=380.15</t>
  </si>
  <si>
    <r>
      <t>Execution time: </t>
    </r>
    <r>
      <rPr>
        <b/>
        <sz val="7"/>
        <color rgb="FF333333"/>
        <rFont val="Verdana"/>
        <family val="2"/>
      </rPr>
      <t>0.1 sec (0 min)</t>
    </r>
  </si>
  <si>
    <t>excluded "Understanding" attributes- RESULT</t>
  </si>
  <si>
    <t>excluded "Diligence" attributes- RESULT</t>
  </si>
  <si>
    <t>"Diligence" attributes</t>
  </si>
  <si>
    <t>"Understanding"attriutes</t>
  </si>
  <si>
    <t>COCO Y0: 3598561</t>
  </si>
  <si>
    <r>
      <t>Execution time: </t>
    </r>
    <r>
      <rPr>
        <b/>
        <sz val="7"/>
        <color rgb="FF333333"/>
        <rFont val="Verdana"/>
        <family val="2"/>
      </rPr>
      <t>0.04 sec (0 p)</t>
    </r>
  </si>
  <si>
    <t>COCO Y0: 4761902</t>
  </si>
  <si>
    <t>Y(A3)</t>
  </si>
  <si>
    <t>(988.3+1011.3)/(2)=999.8</t>
  </si>
  <si>
    <t>(35+23)/(2)=29</t>
  </si>
  <si>
    <t>(979.3+1010.3)/(2)=994.8</t>
  </si>
  <si>
    <t>(24+22)/(2)=23</t>
  </si>
  <si>
    <t>(978.3+1009.3)/(2)=993.8</t>
  </si>
  <si>
    <t>(977.3+1008.3)/(2)=992.8</t>
  </si>
  <si>
    <t>(976.3+1007.3)/(2)=991.8</t>
  </si>
  <si>
    <t>(975.3+1006.3)/(2)=990.8</t>
  </si>
  <si>
    <t>(974.3+1005.3)/(2)=989.8</t>
  </si>
  <si>
    <t>(973.3+1004.3)/(2)=988.8</t>
  </si>
  <si>
    <t>(972.3+1003.3)/(2)=987.8</t>
  </si>
  <si>
    <t>(971.3+1002.3)/(2)=986.8</t>
  </si>
  <si>
    <t>(970.3+1001.3)/(2)=985.8</t>
  </si>
  <si>
    <t>(969.3+1000.3)/(2)=984.8</t>
  </si>
  <si>
    <t>(968.3+999.3)/(2)=983.8</t>
  </si>
  <si>
    <t>(967.3+998.3)/(2)=982.8</t>
  </si>
  <si>
    <t>(966.3+997.3)/(2)=981.8</t>
  </si>
  <si>
    <t>(965.3+996.3)/(2)=980.8</t>
  </si>
  <si>
    <t>(964.3+995.3)/(2)=979.8</t>
  </si>
  <si>
    <t>(963.3+994.3)/(2)=978.8</t>
  </si>
  <si>
    <t>(962.3+993.3)/(2)=977.8</t>
  </si>
  <si>
    <t>(961.3+992.3)/(2)=976.8</t>
  </si>
  <si>
    <t>(960.3+991.3)/(2)=975.8</t>
  </si>
  <si>
    <t>(959.3+990.3)/(2)=974.8</t>
  </si>
  <si>
    <t>(958.3+989.3)/(2)=973.8</t>
  </si>
  <si>
    <t>(957.3+988.3)/(2)=972.8</t>
  </si>
  <si>
    <r>
      <t>Maximum memory usage: </t>
    </r>
    <r>
      <rPr>
        <b/>
        <sz val="7"/>
        <color rgb="FF333333"/>
        <rFont val="Verdana"/>
        <family val="2"/>
      </rPr>
      <t>1.36 Mb</t>
    </r>
  </si>
  <si>
    <r>
      <t>Execution time: </t>
    </r>
    <r>
      <rPr>
        <b/>
        <sz val="7"/>
        <color rgb="FF333333"/>
        <rFont val="Verdana"/>
        <family val="2"/>
      </rPr>
      <t>0.03 sec (0 p)</t>
    </r>
  </si>
  <si>
    <t>COCO Y0: 8963854</t>
  </si>
  <si>
    <t>(23+1007.7)/(2)=515.35</t>
  </si>
  <si>
    <t>(988.7+35)/(2)=511.85</t>
  </si>
  <si>
    <t>(22+1006.7)/(2)=514.35</t>
  </si>
  <si>
    <t>(987.7+34)/(2)=510.85</t>
  </si>
  <si>
    <t>(21+1005.7)/(2)=513.35</t>
  </si>
  <si>
    <t>(986.7+33)/(2)=509.85</t>
  </si>
  <si>
    <t>(20+1004.7)/(2)=512.35</t>
  </si>
  <si>
    <t>(985.7+32)/(2)=508.85</t>
  </si>
  <si>
    <t>(19+1003.7)/(2)=511.35</t>
  </si>
  <si>
    <t>(984.7+31)/(2)=507.85</t>
  </si>
  <si>
    <t>(18+1002.7)/(2)=510.35</t>
  </si>
  <si>
    <t>(983.7+30)/(2)=506.85</t>
  </si>
  <si>
    <t>(17+1001.7)/(2)=509.35</t>
  </si>
  <si>
    <t>(982.7+29)/(2)=505.85</t>
  </si>
  <si>
    <t>(16+1000.7)/(2)=508.35</t>
  </si>
  <si>
    <t>(981.7+28)/(2)=504.85</t>
  </si>
  <si>
    <t>(15+999.7)/(2)=507.35</t>
  </si>
  <si>
    <t>(980.7+27)/(2)=503.85</t>
  </si>
  <si>
    <t>(14+998.7)/(2)=506.35</t>
  </si>
  <si>
    <t>(979.7+26)/(2)=502.85</t>
  </si>
  <si>
    <t>(13+997.7)/(2)=505.35</t>
  </si>
  <si>
    <t>(978.7+25)/(2)=501.85</t>
  </si>
  <si>
    <t>(12+996.7)/(2)=504.35</t>
  </si>
  <si>
    <t>(977.7+24)/(2)=500.85</t>
  </si>
  <si>
    <t>(11+995.7)/(2)=503.35</t>
  </si>
  <si>
    <t>(976.7+23)/(2)=499.85</t>
  </si>
  <si>
    <t>(10+994.7)/(2)=502.35</t>
  </si>
  <si>
    <t>(975.7+22)/(2)=498.85</t>
  </si>
  <si>
    <t>(9+993.7)/(2)=501.35</t>
  </si>
  <si>
    <t>(974.7+21)/(2)=497.85</t>
  </si>
  <si>
    <t>(8+992.7)/(2)=500.35</t>
  </si>
  <si>
    <t>(973.7+20)/(2)=496.85</t>
  </si>
  <si>
    <t>(7+991.7)/(2)=499.35</t>
  </si>
  <si>
    <t>(972.7+19)/(2)=495.85</t>
  </si>
  <si>
    <t>(6+990.7)/(2)=498.35</t>
  </si>
  <si>
    <t>(971.7+18)/(2)=494.85</t>
  </si>
  <si>
    <t>(5+989.7)/(2)=497.35</t>
  </si>
  <si>
    <t>(970.7+17)/(2)=493.85</t>
  </si>
  <si>
    <t>(4+988.7)/(2)=496.35</t>
  </si>
  <si>
    <t>(969.7+16)/(2)=492.85</t>
  </si>
  <si>
    <t>(3+987.7)/(2)=495.35</t>
  </si>
  <si>
    <t>(968.7+15)/(2)=491.85</t>
  </si>
  <si>
    <t>(2+986.7)/(2)=494.35</t>
  </si>
  <si>
    <t>(967.7+14)/(2)=490.85</t>
  </si>
  <si>
    <t>(1+985.7)/(2)=493.35</t>
  </si>
  <si>
    <t>(966.7+11)/(2)=488.85</t>
  </si>
  <si>
    <t>(0+976.7)/(2)=488.35</t>
  </si>
  <si>
    <t>(965.7+0)/(2)=482.85</t>
  </si>
  <si>
    <t xml:space="preserve">userfullname </t>
  </si>
  <si>
    <t>estimation</t>
  </si>
  <si>
    <t xml:space="preserve">objective ranking </t>
  </si>
  <si>
    <t>subjective ranking</t>
  </si>
  <si>
    <t>Correlation subjective &amp; objective rank:</t>
  </si>
  <si>
    <t>Rank : Diligence</t>
  </si>
  <si>
    <t>Correlation Subjective rank &amp; rank based on "Diligence" attributes</t>
  </si>
  <si>
    <t>correlation</t>
  </si>
  <si>
    <t>Diligence &amp; Understanding</t>
  </si>
  <si>
    <t>Understanding &amp; subjective</t>
  </si>
  <si>
    <t>correlation value</t>
  </si>
  <si>
    <t>COCO Y0: 8964759</t>
  </si>
  <si>
    <t>(0+296)/(1)=296</t>
  </si>
  <si>
    <t>(0+143)/(1)=143</t>
  </si>
  <si>
    <t>(0+401)/(1)=401</t>
  </si>
  <si>
    <t>(0+211)/(1)=211</t>
  </si>
  <si>
    <t>(0+210)/(1)=210</t>
  </si>
  <si>
    <t>(0+209)/(1)=209</t>
  </si>
  <si>
    <t>(0+292)/(1)=292</t>
  </si>
  <si>
    <t>(0+208)/(1)=208</t>
  </si>
  <si>
    <t>(0+291)/(1)=291</t>
  </si>
  <si>
    <t>(0+207)/(1)=207</t>
  </si>
  <si>
    <t>(0+201)/(1)=201</t>
  </si>
  <si>
    <t>(0+289)/(1)=289</t>
  </si>
  <si>
    <t>(0+288)/(1)=288</t>
  </si>
  <si>
    <t>(0+287)/(1)=287</t>
  </si>
  <si>
    <t>(0+286)/(1)=286</t>
  </si>
  <si>
    <t>(0+285)/(1)=285</t>
  </si>
  <si>
    <t>(0+284)/(1)=284</t>
  </si>
  <si>
    <t>(0+283)/(1)=283</t>
  </si>
  <si>
    <t>(0+282)/(1)=282</t>
  </si>
  <si>
    <t>(0+281)/(1)=281</t>
  </si>
  <si>
    <t>(0+280)/(1)=280</t>
  </si>
  <si>
    <t>(0+279)/(1)=279</t>
  </si>
  <si>
    <t>(0+278)/(1)=278</t>
  </si>
  <si>
    <t>(0+277)/(1)=277</t>
  </si>
  <si>
    <t>(0+276)/(1)=276</t>
  </si>
  <si>
    <r>
      <t>Execution time: </t>
    </r>
    <r>
      <rPr>
        <b/>
        <sz val="7"/>
        <color rgb="FF333333"/>
        <rFont val="Verdana"/>
        <family val="2"/>
      </rPr>
      <t>0.89 sec (0.01 p)</t>
    </r>
  </si>
  <si>
    <t>COCO Y0: 7492672</t>
  </si>
  <si>
    <t>(0+382)/(1)=382</t>
  </si>
  <si>
    <t>(0+325)/(1)=325</t>
  </si>
  <si>
    <t>(0+412)/(1)=412</t>
  </si>
  <si>
    <t>(0+381)/(1)=381</t>
  </si>
  <si>
    <t>(0+380)/(1)=380</t>
  </si>
  <si>
    <t>(0+299)/(1)=299</t>
  </si>
  <si>
    <t>(0+144)/(1)=144</t>
  </si>
  <si>
    <r>
      <t>Execution time: </t>
    </r>
    <r>
      <rPr>
        <b/>
        <sz val="7"/>
        <color rgb="FF333333"/>
        <rFont val="Verdana"/>
        <family val="2"/>
      </rPr>
      <t>0.5 sec (0.01 p)</t>
    </r>
  </si>
  <si>
    <t>COCO Y0: 8154916</t>
  </si>
  <si>
    <t>(23.1+38.1)/(2)=30.6</t>
  </si>
  <si>
    <t>(127.3+110.3)/(2)=118.8</t>
  </si>
  <si>
    <t>(23.1+60.2)/(2)=41.6</t>
  </si>
  <si>
    <t>(305.8+392)/(2)=348.85</t>
  </si>
  <si>
    <t>(133.3+70.2)/(2)=101.75</t>
  </si>
  <si>
    <t>(497.2+225.6)/(2)=361.4</t>
  </si>
  <si>
    <t>(23.1+40.1)/(2)=31.6</t>
  </si>
  <si>
    <t>(43.1+29.1)/(2)=36.1</t>
  </si>
  <si>
    <t>(89.2+326.8)/(2)=208</t>
  </si>
  <si>
    <t>(70.2+121.3)/(2)=95.75</t>
  </si>
  <si>
    <t>(25.1+23.1)/(2)=24.05</t>
  </si>
  <si>
    <t>(105.3+84.2)/(2)=94.75</t>
  </si>
  <si>
    <t>(22.1+37.1)/(2)=29.55</t>
  </si>
  <si>
    <t>(50.1+22.1)/(2)=36.1</t>
  </si>
  <si>
    <t>(22.1+59.1)/(2)=40.6</t>
  </si>
  <si>
    <t>(304.8+391)/(2)=347.85</t>
  </si>
  <si>
    <t>(132.3+69.2)/(2)=100.75</t>
  </si>
  <si>
    <t>(496.2+224.6)/(2)=360.4</t>
  </si>
  <si>
    <t>(22.1+39.1)/(2)=30.6</t>
  </si>
  <si>
    <t>(88.2+325.8)/(2)=207</t>
  </si>
  <si>
    <t>(69.2+75.2)/(2)=72.2</t>
  </si>
  <si>
    <t>(24.1+22.1)/(2)=23.05</t>
  </si>
  <si>
    <t>(104.3+83.2)/(2)=93.75</t>
  </si>
  <si>
    <t>(21.1+36.1)/(2)=28.55</t>
  </si>
  <si>
    <t>(34.1+21.1)/(2)=27.55</t>
  </si>
  <si>
    <t>(21.1+58.1)/(2)=39.6</t>
  </si>
  <si>
    <t>(303.8+390)/(2)=346.85</t>
  </si>
  <si>
    <t>(131.3+68.2)/(2)=99.75</t>
  </si>
  <si>
    <t>(495.2+223.6)/(2)=359.4</t>
  </si>
  <si>
    <t>(21.1+38.1)/(2)=29.55</t>
  </si>
  <si>
    <t>(41.1+21.1)/(2)=31.1</t>
  </si>
  <si>
    <t>(87.2+324.8)/(2)=206</t>
  </si>
  <si>
    <t>(68.2+74.2)/(2)=71.2</t>
  </si>
  <si>
    <t>(23.1+21.1)/(2)=22.05</t>
  </si>
  <si>
    <t>(103.3+82.2)/(2)=92.75</t>
  </si>
  <si>
    <t>(20.1+35.1)/(2)=27.55</t>
  </si>
  <si>
    <t>(20.1+57.1)/(2)=38.6</t>
  </si>
  <si>
    <t>(302.8+389)/(2)=345.85</t>
  </si>
  <si>
    <t>(130.3+67.2)/(2)=98.75</t>
  </si>
  <si>
    <t>(494.2+222.6)/(2)=358.4</t>
  </si>
  <si>
    <t>(20.1+37.1)/(2)=28.55</t>
  </si>
  <si>
    <t>(40.1+20.1)/(2)=30.1</t>
  </si>
  <si>
    <t>(86.2+323.8)/(2)=205</t>
  </si>
  <si>
    <t>(67.2+73.2)/(2)=70.2</t>
  </si>
  <si>
    <t>(22.1+20.1)/(2)=21.05</t>
  </si>
  <si>
    <t>(102.3+74.2)/(2)=88.2</t>
  </si>
  <si>
    <t>(19+34.1)/(2)=26.55</t>
  </si>
  <si>
    <t>(19+19)/(2)=19.05</t>
  </si>
  <si>
    <t>(19+56.1)/(2)=37.6</t>
  </si>
  <si>
    <t>(301.8+388)/(2)=344.85</t>
  </si>
  <si>
    <t>(129.3+66.2)/(2)=97.75</t>
  </si>
  <si>
    <t>(493.2+221.6)/(2)=357.4</t>
  </si>
  <si>
    <t>(19+36.1)/(2)=27.55</t>
  </si>
  <si>
    <t>(85.2+322.8)/(2)=204</t>
  </si>
  <si>
    <t>(66.2+72.2)/(2)=69.15</t>
  </si>
  <si>
    <t>(21.1+19)/(2)=20.05</t>
  </si>
  <si>
    <t>(101.3+73.2)/(2)=87.2</t>
  </si>
  <si>
    <t>(18+33.1)/(2)=25.55</t>
  </si>
  <si>
    <t>(18+18)/(2)=18.05</t>
  </si>
  <si>
    <t>(18+55.1)/(2)=36.6</t>
  </si>
  <si>
    <t>(300.8+387)/(2)=343.85</t>
  </si>
  <si>
    <t>(128.3+65.2)/(2)=96.75</t>
  </si>
  <si>
    <t>(492.2+195.5)/(2)=343.85</t>
  </si>
  <si>
    <t>(18+35.1)/(2)=26.55</t>
  </si>
  <si>
    <t>(84.2+321.8)/(2)=203</t>
  </si>
  <si>
    <t>(65.2+71.2)/(2)=68.15</t>
  </si>
  <si>
    <t>(20.1+18)/(2)=19.05</t>
  </si>
  <si>
    <t>(100.3+72.2)/(2)=86.2</t>
  </si>
  <si>
    <t>(17+32.1)/(2)=24.55</t>
  </si>
  <si>
    <t>(17+17)/(2)=17.05</t>
  </si>
  <si>
    <t>(17+54.1)/(2)=35.6</t>
  </si>
  <si>
    <t>(299.7+386)/(2)=342.85</t>
  </si>
  <si>
    <t>(127.3+47.1)/(2)=87.2</t>
  </si>
  <si>
    <t>(360.9+39.1)/(2)=200</t>
  </si>
  <si>
    <t>(17+34.1)/(2)=25.55</t>
  </si>
  <si>
    <t>(83.2+320.8)/(2)=202</t>
  </si>
  <si>
    <t>(64.2+70.2)/(2)=67.15</t>
  </si>
  <si>
    <t>(19+17)/(2)=18.05</t>
  </si>
  <si>
    <t>(99.2+71.2)/(2)=85.2</t>
  </si>
  <si>
    <t>(16+31.1)/(2)=23.55</t>
  </si>
  <si>
    <t>(16+16)/(2)=16.05</t>
  </si>
  <si>
    <t>(16+53.1)/(2)=34.6</t>
  </si>
  <si>
    <t>(298.7+385)/(2)=341.85</t>
  </si>
  <si>
    <t>(126.3+46.1)/(2)=86.2</t>
  </si>
  <si>
    <t>(359.9+38.1)/(2)=199</t>
  </si>
  <si>
    <t>(16+33.1)/(2)=24.55</t>
  </si>
  <si>
    <t>(82.2+319.8)/(2)=201</t>
  </si>
  <si>
    <t>(63.2+69.2)/(2)=66.15</t>
  </si>
  <si>
    <t>(18+16)/(2)=17.05</t>
  </si>
  <si>
    <t>(98.2+70.2)/(2)=84.2</t>
  </si>
  <si>
    <t>(15+30.1)/(2)=22.55</t>
  </si>
  <si>
    <t>(15+15)/(2)=15.05</t>
  </si>
  <si>
    <t>(15+52.1)/(2)=33.6</t>
  </si>
  <si>
    <t>(297.7+384)/(2)=340.85</t>
  </si>
  <si>
    <t>(44.1+45.1)/(2)=44.6</t>
  </si>
  <si>
    <t>(358.9+37.1)/(2)=198</t>
  </si>
  <si>
    <t>(15+32.1)/(2)=23.55</t>
  </si>
  <si>
    <t>(81.2+318.8)/(2)=200</t>
  </si>
  <si>
    <t>(62.2+68.2)/(2)=65.15</t>
  </si>
  <si>
    <t>(17+15)/(2)=16.05</t>
  </si>
  <si>
    <t>(97.2+69.2)/(2)=83.2</t>
  </si>
  <si>
    <t>(14+29.1)/(2)=21.55</t>
  </si>
  <si>
    <t>(14+51.1)/(2)=32.6</t>
  </si>
  <si>
    <t>(296.7+383)/(2)=339.85</t>
  </si>
  <si>
    <t>(43.1+44.1)/(2)=43.6</t>
  </si>
  <si>
    <t>(357.9+36.1)/(2)=197</t>
  </si>
  <si>
    <t>(14+31.1)/(2)=22.55</t>
  </si>
  <si>
    <t>(80.2+317.8)/(2)=199</t>
  </si>
  <si>
    <t>(61.2+67.2)/(2)=64.15</t>
  </si>
  <si>
    <t>(16+14)/(2)=15.05</t>
  </si>
  <si>
    <t>(96.2+44.1)/(2)=70.2</t>
  </si>
  <si>
    <t>(13+28.1)/(2)=20.55</t>
  </si>
  <si>
    <t>(13+50.1)/(2)=31.6</t>
  </si>
  <si>
    <t>(295.7+382)/(2)=338.85</t>
  </si>
  <si>
    <t>(42.1+43.1)/(2)=42.6</t>
  </si>
  <si>
    <t>(356.9+35.1)/(2)=196</t>
  </si>
  <si>
    <t>(13+30.1)/(2)=21.55</t>
  </si>
  <si>
    <t>(79.2+316.8)/(2)=198</t>
  </si>
  <si>
    <t>(60.2+66.2)/(2)=63.15</t>
  </si>
  <si>
    <t>(95.2+43.1)/(2)=69.15</t>
  </si>
  <si>
    <t>(12+27.1)/(2)=19.55</t>
  </si>
  <si>
    <t>(12+49.1)/(2)=30.6</t>
  </si>
  <si>
    <t>(294.7+381)/(2)=337.85</t>
  </si>
  <si>
    <t>(41.1+12)/(2)=26.55</t>
  </si>
  <si>
    <t>(350.9+12)/(2)=181.45</t>
  </si>
  <si>
    <t>(12+29.1)/(2)=20.55</t>
  </si>
  <si>
    <t>(78.2+315.8)/(2)=197</t>
  </si>
  <si>
    <t>(59.1+65.2)/(2)=62.15</t>
  </si>
  <si>
    <t>(94.2+42.1)/(2)=68.15</t>
  </si>
  <si>
    <t>(11+26.1)/(2)=18.55</t>
  </si>
  <si>
    <t>(11+48.1)/(2)=29.55</t>
  </si>
  <si>
    <t>(293.7+379.9)/(2)=336.85</t>
  </si>
  <si>
    <t>(40.1+11)/(2)=25.55</t>
  </si>
  <si>
    <t>(341.9+11)/(2)=176.45</t>
  </si>
  <si>
    <t>(11+28.1)/(2)=19.55</t>
  </si>
  <si>
    <t>(77.2+314.8)/(2)=196</t>
  </si>
  <si>
    <t>(11+64.2)/(2)=37.6</t>
  </si>
  <si>
    <t>(93.2+41.1)/(2)=67.15</t>
  </si>
  <si>
    <t>(10+25.1)/(2)=17.55</t>
  </si>
  <si>
    <t>(10+47.1)/(2)=28.55</t>
  </si>
  <si>
    <t>(292.7+378.9)/(2)=335.85</t>
  </si>
  <si>
    <t>(39.1+10)/(2)=24.55</t>
  </si>
  <si>
    <t>(340.9+10)/(2)=175.45</t>
  </si>
  <si>
    <t>(10+27.1)/(2)=18.55</t>
  </si>
  <si>
    <t>(76.2+313.8)/(2)=195</t>
  </si>
  <si>
    <t>(10+63.2)/(2)=36.6</t>
  </si>
  <si>
    <t>(92.2+40.1)/(2)=66.15</t>
  </si>
  <si>
    <t>(9+24.1)/(2)=16.55</t>
  </si>
  <si>
    <t>(9+46.1)/(2)=27.55</t>
  </si>
  <si>
    <t>(291.7+377.9)/(2)=334.85</t>
  </si>
  <si>
    <t>(38.1+9)/(2)=23.55</t>
  </si>
  <si>
    <t>(339.8+9)/(2)=174.45</t>
  </si>
  <si>
    <t>(9+26.1)/(2)=17.55</t>
  </si>
  <si>
    <t>(75.2+312.8)/(2)=194</t>
  </si>
  <si>
    <t>(9+62.2)/(2)=35.6</t>
  </si>
  <si>
    <t>(91.2+39.1)/(2)=65.15</t>
  </si>
  <si>
    <t>(8+23.1)/(2)=15.55</t>
  </si>
  <si>
    <t>(8+45.1)/(2)=26.55</t>
  </si>
  <si>
    <t>(290.7+376.9)/(2)=333.85</t>
  </si>
  <si>
    <t>(37.1+8)/(2)=22.55</t>
  </si>
  <si>
    <t>(338.8+8)/(2)=173.45</t>
  </si>
  <si>
    <t>(8+25.1)/(2)=16.55</t>
  </si>
  <si>
    <t>(74.2+311.8)/(2)=193</t>
  </si>
  <si>
    <t>(8+61.2)/(2)=34.6</t>
  </si>
  <si>
    <t>(90.2+38.1)/(2)=64.15</t>
  </si>
  <si>
    <t>(7+22.1)/(2)=14.55</t>
  </si>
  <si>
    <t>(7+44.1)/(2)=25.55</t>
  </si>
  <si>
    <t>(289.7+375.9)/(2)=332.85</t>
  </si>
  <si>
    <t>(36.1+7)/(2)=21.55</t>
  </si>
  <si>
    <t>(337.8+7)/(2)=172.45</t>
  </si>
  <si>
    <t>(7+24.1)/(2)=15.55</t>
  </si>
  <si>
    <t>(73.2+300.8)/(2)=186.95</t>
  </si>
  <si>
    <t>(7+60.2)/(2)=33.6</t>
  </si>
  <si>
    <t>(89.2+37.1)/(2)=63.15</t>
  </si>
  <si>
    <t>(6+21.1)/(2)=13.55</t>
  </si>
  <si>
    <t>(6+43.1)/(2)=24.55</t>
  </si>
  <si>
    <t>(129.3+183.5)/(2)=156.4</t>
  </si>
  <si>
    <t>(35.1+6)/(2)=20.55</t>
  </si>
  <si>
    <t>(336.8+6)/(2)=171.45</t>
  </si>
  <si>
    <t>(6+23.1)/(2)=14.55</t>
  </si>
  <si>
    <t>(72.2+278.7)/(2)=175.45</t>
  </si>
  <si>
    <t>(6+59.1)/(2)=32.6</t>
  </si>
  <si>
    <t>(88.2+36.1)/(2)=62.15</t>
  </si>
  <si>
    <t>(5+20.1)/(2)=12.55</t>
  </si>
  <si>
    <t>(128.3+182.5)/(2)=155.4</t>
  </si>
  <si>
    <t>(7+5)/(2)=6</t>
  </si>
  <si>
    <t>(335.8+5)/(2)=170.45</t>
  </si>
  <si>
    <t>(5+22.1)/(2)=13.55</t>
  </si>
  <si>
    <t>(71.2+277.7)/(2)=174.45</t>
  </si>
  <si>
    <t>(5+58.1)/(2)=31.6</t>
  </si>
  <si>
    <t>(87.2+35.1)/(2)=61.15</t>
  </si>
  <si>
    <t>(4+19)/(2)=11.55</t>
  </si>
  <si>
    <t>(127.3+181.5)/(2)=154.4</t>
  </si>
  <si>
    <t>(334.8+4)/(2)=169.4</t>
  </si>
  <si>
    <t>(4+21.1)/(2)=12.55</t>
  </si>
  <si>
    <t>(70.2+276.7)/(2)=173.45</t>
  </si>
  <si>
    <t>(4+57.1)/(2)=30.6</t>
  </si>
  <si>
    <t>(86.2+34.1)/(2)=60.15</t>
  </si>
  <si>
    <t>(3+18)/(2)=10.55</t>
  </si>
  <si>
    <t>(126.3+180.5)/(2)=153.4</t>
  </si>
  <si>
    <t>(333.8+3)/(2)=168.4</t>
  </si>
  <si>
    <t>(3+20.1)/(2)=11.55</t>
  </si>
  <si>
    <t>(69.2+275.7)/(2)=172.45</t>
  </si>
  <si>
    <t>(3+56.1)/(2)=29.55</t>
  </si>
  <si>
    <t>(85.2+33.1)/(2)=59.15</t>
  </si>
  <si>
    <t>(2+17)/(2)=9.5</t>
  </si>
  <si>
    <t>(125.3+179.4)/(2)=152.4</t>
  </si>
  <si>
    <t>(332.8+2)/(2)=167.4</t>
  </si>
  <si>
    <t>(68.2+274.7)/(2)=171.45</t>
  </si>
  <si>
    <t>(1+16)/(2)=8.5</t>
  </si>
  <si>
    <t>(124.3+1)/(2)=62.65</t>
  </si>
  <si>
    <t>(331.8+1)/(2)=166.4</t>
  </si>
  <si>
    <t>(1+273.7)/(2)=137.35</t>
  </si>
  <si>
    <t>(330.8+0)/(2)=165.4</t>
  </si>
  <si>
    <t>(0+272.7)/(2)=136.35</t>
  </si>
  <si>
    <r>
      <t>Execution time: </t>
    </r>
    <r>
      <rPr>
        <b/>
        <sz val="7"/>
        <color rgb="FF333333"/>
        <rFont val="Verdana"/>
        <family val="2"/>
      </rPr>
      <t>0.18 sec (0 p)</t>
    </r>
  </si>
  <si>
    <t>y</t>
  </si>
  <si>
    <t>COCO Y0: 2747935</t>
  </si>
  <si>
    <t>Y(A13)</t>
  </si>
  <si>
    <t>(68.8+22.9)/(2)=45.9</t>
  </si>
  <si>
    <t>(82.8+142.6)/(2)=112.7</t>
  </si>
  <si>
    <t>(22.9+22.9)/(2)=22.95</t>
  </si>
  <si>
    <t>(297.3+824.9)/(2)=561.1</t>
  </si>
  <si>
    <t>(120.7+135.7)/(2)=128.2</t>
  </si>
  <si>
    <t>(127.7+181.5)/(2)=154.6</t>
  </si>
  <si>
    <t>(39.9+22.9)/(2)=31.4</t>
  </si>
  <si>
    <t>(22.9+42.9)/(2)=32.9</t>
  </si>
  <si>
    <t>(45.9+590.5)/(2)=318.2</t>
  </si>
  <si>
    <t>(22.9+69.8)/(2)=46.4</t>
  </si>
  <si>
    <t>(84.8+27.9)/(2)=56.35</t>
  </si>
  <si>
    <t>(676.3+91.8)/(2)=384.05</t>
  </si>
  <si>
    <t>(21.9+21.9)/(2)=21.95</t>
  </si>
  <si>
    <t>(81.8+141.6)/(2)=111.7</t>
  </si>
  <si>
    <t>(171.6+199.5)/(2)=185.55</t>
  </si>
  <si>
    <t>(119.7+134.7)/(2)=127.2</t>
  </si>
  <si>
    <t>(126.7+180.5)/(2)=153.6</t>
  </si>
  <si>
    <t>(38.9+21.9)/(2)=30.4</t>
  </si>
  <si>
    <t>(21.9+41.9)/(2)=31.9</t>
  </si>
  <si>
    <t>(44.9+589.5)/(2)=317.2</t>
  </si>
  <si>
    <t>(21.9+68.8)/(2)=45.4</t>
  </si>
  <si>
    <t>(52.9+26.9)/(2)=39.9</t>
  </si>
  <si>
    <t>(675.3+90.8)/(2)=383.05</t>
  </si>
  <si>
    <t>(80.8+140.6)/(2)=110.7</t>
  </si>
  <si>
    <t>(170.6+198.5)/(2)=184.55</t>
  </si>
  <si>
    <t>(118.7+133.7)/(2)=126.2</t>
  </si>
  <si>
    <t>(125.7+179.6)/(2)=152.6</t>
  </si>
  <si>
    <t>(37.9+20.9)/(2)=29.45</t>
  </si>
  <si>
    <t>(20.9+40.9)/(2)=30.9</t>
  </si>
  <si>
    <t>(43.9+535.7)/(2)=289.8</t>
  </si>
  <si>
    <t>(20.9+67.8)/(2)=44.4</t>
  </si>
  <si>
    <t>(51.9+25.9)/(2)=38.9</t>
  </si>
  <si>
    <t>(674.3+89.8)/(2)=382.05</t>
  </si>
  <si>
    <t>(79.8+139.7)/(2)=109.75</t>
  </si>
  <si>
    <t>(169.6+197.5)/(2)=183.55</t>
  </si>
  <si>
    <t>(117.7+132.7)/(2)=125.2</t>
  </si>
  <si>
    <t>(92.8+170.6)/(2)=131.65</t>
  </si>
  <si>
    <t>(20+39.9)/(2)=29.95</t>
  </si>
  <si>
    <t>(42.9+534.7)/(2)=288.8</t>
  </si>
  <si>
    <t>(20+66.8)/(2)=43.4</t>
  </si>
  <si>
    <t>(50.9+24.9)/(2)=37.9</t>
  </si>
  <si>
    <t>(651.4+20)/(2)=335.65</t>
  </si>
  <si>
    <t>(78.8+138.7)/(2)=108.75</t>
  </si>
  <si>
    <t>(168.6+196.5)/(2)=182.55</t>
  </si>
  <si>
    <t>(116.7+131.7)/(2)=124.2</t>
  </si>
  <si>
    <t>(91.8+169.6)/(2)=130.65</t>
  </si>
  <si>
    <t>(19+38.9)/(2)=28.95</t>
  </si>
  <si>
    <t>(41.9+533.7)/(2)=287.8</t>
  </si>
  <si>
    <t>(19+65.8)/(2)=42.4</t>
  </si>
  <si>
    <t>(49.9+23.9)/(2)=36.9</t>
  </si>
  <si>
    <t>(650.4+19)/(2)=334.65</t>
  </si>
  <si>
    <t>(77.8+137.7)/(2)=107.75</t>
  </si>
  <si>
    <t>(167.6+195.5)/(2)=181.55</t>
  </si>
  <si>
    <t>(115.7+130.7)/(2)=123.2</t>
  </si>
  <si>
    <t>(90.8+168.6)/(2)=129.7</t>
  </si>
  <si>
    <t>(18+37.9)/(2)=27.95</t>
  </si>
  <si>
    <t>(40.9+532.7)/(2)=286.8</t>
  </si>
  <si>
    <t>(18+64.8)/(2)=41.4</t>
  </si>
  <si>
    <t>(48.9+22.9)/(2)=35.9</t>
  </si>
  <si>
    <t>(649.4+18)/(2)=333.65</t>
  </si>
  <si>
    <t>(76.8+123.7)/(2)=100.25</t>
  </si>
  <si>
    <t>(166.6+194.5)/(2)=180.55</t>
  </si>
  <si>
    <t>(90.8+105.7)/(2)=98.25</t>
  </si>
  <si>
    <t>(89.8+167.6)/(2)=128.7</t>
  </si>
  <si>
    <t>(17+36.9)/(2)=26.95</t>
  </si>
  <si>
    <t>(39.9+531.7)/(2)=285.8</t>
  </si>
  <si>
    <t>(17+63.8)/(2)=40.4</t>
  </si>
  <si>
    <t>(47.9+21.9)/(2)=34.9</t>
  </si>
  <si>
    <t>(648.4+17)/(2)=332.65</t>
  </si>
  <si>
    <t>(75.8+122.7)/(2)=99.25</t>
  </si>
  <si>
    <t>(89.8+104.7)/(2)=97.25</t>
  </si>
  <si>
    <t>(88.8+166.6)/(2)=127.7</t>
  </si>
  <si>
    <t>(16+35.9)/(2)=25.95</t>
  </si>
  <si>
    <t>(38.9+530.7)/(2)=284.8</t>
  </si>
  <si>
    <t>(16+62.8)/(2)=39.4</t>
  </si>
  <si>
    <t>(46.9+20.9)/(2)=33.9</t>
  </si>
  <si>
    <t>(647.4+16)/(2)=331.65</t>
  </si>
  <si>
    <t>(74.8+121.7)/(2)=98.25</t>
  </si>
  <si>
    <t>(88.8+103.7)/(2)=96.25</t>
  </si>
  <si>
    <t>(87.8+165.6)/(2)=126.7</t>
  </si>
  <si>
    <t>(15+34.9)/(2)=24.95</t>
  </si>
  <si>
    <t>(15+529.7)/(2)=272.3</t>
  </si>
  <si>
    <t>(15+61.8)/(2)=38.4</t>
  </si>
  <si>
    <t>(45.9+20)/(2)=32.9</t>
  </si>
  <si>
    <t>(646.4+15)/(2)=330.7</t>
  </si>
  <si>
    <t>(73.8+120.7)/(2)=97.25</t>
  </si>
  <si>
    <t>(87.8+102.7)/(2)=95.25</t>
  </si>
  <si>
    <t>(86.8+164.6)/(2)=125.7</t>
  </si>
  <si>
    <t>(14+33.9)/(2)=23.95</t>
  </si>
  <si>
    <t>(14+528.7)/(2)=271.3</t>
  </si>
  <si>
    <t>(14+60.8)/(2)=37.4</t>
  </si>
  <si>
    <t>(44.9+19)/(2)=31.9</t>
  </si>
  <si>
    <t>(645.4+14)/(2)=329.7</t>
  </si>
  <si>
    <t>(72.8+119.7)/(2)=96.25</t>
  </si>
  <si>
    <t>(86.8+101.7)/(2)=94.25</t>
  </si>
  <si>
    <t>(85.8+163.6)/(2)=124.7</t>
  </si>
  <si>
    <t>(13+32.9)/(2)=22.95</t>
  </si>
  <si>
    <t>(13+527.7)/(2)=270.35</t>
  </si>
  <si>
    <t>(13+59.9)/(2)=36.4</t>
  </si>
  <si>
    <t>(43.9+18)/(2)=30.9</t>
  </si>
  <si>
    <t>(644.4+13)/(2)=328.7</t>
  </si>
  <si>
    <t>(71.8+118.7)/(2)=95.25</t>
  </si>
  <si>
    <t>(85.8+100.7)/(2)=93.25</t>
  </si>
  <si>
    <t>(84.8+162.6)/(2)=123.7</t>
  </si>
  <si>
    <t>(12+31.9)/(2)=21.95</t>
  </si>
  <si>
    <t>(12+526.7)/(2)=269.35</t>
  </si>
  <si>
    <t>(12+58.9)/(2)=35.4</t>
  </si>
  <si>
    <t>(643.4+12)/(2)=327.7</t>
  </si>
  <si>
    <t>(70.8+117.7)/(2)=94.25</t>
  </si>
  <si>
    <t>(84.8+99.8)/(2)=92.25</t>
  </si>
  <si>
    <t>(83.8+161.6)/(2)=122.7</t>
  </si>
  <si>
    <t>(11+30.9)/(2)=20.95</t>
  </si>
  <si>
    <t>(11+525.7)/(2)=268.35</t>
  </si>
  <si>
    <t>(11+14)/(2)=12.45</t>
  </si>
  <si>
    <t>(40.9+16)/(2)=28.45</t>
  </si>
  <si>
    <t>(629.4+11)/(2)=320.2</t>
  </si>
  <si>
    <t>(69.8+116.7)/(2)=93.25</t>
  </si>
  <si>
    <t>(83.8+98.8)/(2)=91.25</t>
  </si>
  <si>
    <t>(82.8+147.6)/(2)=115.2</t>
  </si>
  <si>
    <t>(10+29.9)/(2)=19.95</t>
  </si>
  <si>
    <t>(10+524.7)/(2)=267.35</t>
  </si>
  <si>
    <t>(10+13)/(2)=11.45</t>
  </si>
  <si>
    <t>(39.9+15)/(2)=27.45</t>
  </si>
  <si>
    <t>(628.4+10)/(2)=319.2</t>
  </si>
  <si>
    <t>(68.8+115.7)/(2)=92.25</t>
  </si>
  <si>
    <t>(82.8+97.8)/(2)=90.25</t>
  </si>
  <si>
    <t>(81.8+146.6)/(2)=114.2</t>
  </si>
  <si>
    <t>(9+28.9)/(2)=18.95</t>
  </si>
  <si>
    <t>(9+523.7)/(2)=266.35</t>
  </si>
  <si>
    <t>(9+12)/(2)=10.45</t>
  </si>
  <si>
    <t>(627.4+9)/(2)=318.2</t>
  </si>
  <si>
    <t>(67.8+114.7)/(2)=91.25</t>
  </si>
  <si>
    <t>(81.8+96.8)/(2)=89.3</t>
  </si>
  <si>
    <t>(80.8+145.6)/(2)=113.2</t>
  </si>
  <si>
    <t>(8+27.9)/(2)=17.95</t>
  </si>
  <si>
    <t>(8+522.7)/(2)=265.35</t>
  </si>
  <si>
    <t>(615.5+8)/(2)=311.7</t>
  </si>
  <si>
    <t>(66.8+113.7)/(2)=90.25</t>
  </si>
  <si>
    <t>(31.9+7)/(2)=19.45</t>
  </si>
  <si>
    <t>(7+26.9)/(2)=16.95</t>
  </si>
  <si>
    <t>(7+521.7)/(2)=264.35</t>
  </si>
  <si>
    <t>(614.5+7)/(2)=310.75</t>
  </si>
  <si>
    <t>(65.8+112.7)/(2)=89.3</t>
  </si>
  <si>
    <t>(30.9+6)/(2)=18.45</t>
  </si>
  <si>
    <t>(6+25.9)/(2)=15.95</t>
  </si>
  <si>
    <t>(6+520.7)/(2)=263.35</t>
  </si>
  <si>
    <t>(613.5+6)/(2)=309.75</t>
  </si>
  <si>
    <t>(64.8+111.7)/(2)=88.3</t>
  </si>
  <si>
    <t>(29.9+5)/(2)=17.45</t>
  </si>
  <si>
    <t>(5+24.9)/(2)=14.95</t>
  </si>
  <si>
    <t>(5+519.7)/(2)=262.35</t>
  </si>
  <si>
    <t>(612.5+5)/(2)=308.75</t>
  </si>
  <si>
    <t>(63.8+110.7)/(2)=87.3</t>
  </si>
  <si>
    <t>(4+23.9)/(2)=13.95</t>
  </si>
  <si>
    <t>(4+518.7)/(2)=261.35</t>
  </si>
  <si>
    <t>(611.5+4)/(2)=307.75</t>
  </si>
  <si>
    <t>(62.8+109.7)/(2)=86.3</t>
  </si>
  <si>
    <t>(3+517.7)/(2)=260.35</t>
  </si>
  <si>
    <t>(610.5+3)/(2)=306.75</t>
  </si>
  <si>
    <t>(61.8+108.7)/(2)=85.3</t>
  </si>
  <si>
    <t>(2+516.7)/(2)=259.35</t>
  </si>
  <si>
    <t>(609.5+2)/(2)=305.75</t>
  </si>
  <si>
    <t>(59.9+82.8)/(2)=71.3</t>
  </si>
  <si>
    <t>(1+515.7)/(2)=258.35</t>
  </si>
  <si>
    <t>(608.5+1)/(2)=304.75</t>
  </si>
  <si>
    <t>(607.5+0)/(2)=303.75</t>
  </si>
  <si>
    <r>
      <t>Maximális memória használat: </t>
    </r>
    <r>
      <rPr>
        <b/>
        <sz val="7"/>
        <color rgb="FF333333"/>
        <rFont val="Verdana"/>
        <family val="2"/>
      </rPr>
      <t>1.41 Mb</t>
    </r>
  </si>
  <si>
    <r>
      <t>A futtatás idôtartama: </t>
    </r>
    <r>
      <rPr>
        <b/>
        <sz val="7"/>
        <color rgb="FF333333"/>
        <rFont val="Verdana"/>
        <family val="2"/>
      </rPr>
      <t>0.44 mp (0.01 p)</t>
    </r>
  </si>
  <si>
    <t>COCO Y0: 8288742</t>
  </si>
  <si>
    <t>(0+540)/(1)=540</t>
  </si>
  <si>
    <t>(0+377)/(1)=377</t>
  </si>
  <si>
    <r>
      <t>Execution time: </t>
    </r>
    <r>
      <rPr>
        <b/>
        <sz val="7"/>
        <color rgb="FF333333"/>
        <rFont val="Verdana"/>
        <family val="2"/>
      </rPr>
      <t>0.79 sec (0.01 p)</t>
    </r>
  </si>
  <si>
    <t>Y(A28)</t>
  </si>
  <si>
    <t>validate</t>
  </si>
  <si>
    <t>COCO Y0: 9632695</t>
  </si>
  <si>
    <t>(0+839)/(1)=839</t>
  </si>
  <si>
    <t>(0+539)/(1)=539</t>
  </si>
  <si>
    <t>(0+825)/(1)=825</t>
  </si>
  <si>
    <t>(0+538)/(1)=538</t>
  </si>
  <si>
    <t>(0+811)/(1)=811</t>
  </si>
  <si>
    <t>(0+537)/(1)=537</t>
  </si>
  <si>
    <t>(0+797)/(1)=797</t>
  </si>
  <si>
    <t>(0+536)/(1)=536</t>
  </si>
  <si>
    <t>(0+783)/(1)=783</t>
  </si>
  <si>
    <t>(0+535)/(1)=535</t>
  </si>
  <si>
    <t>(0+769)/(1)=769</t>
  </si>
  <si>
    <t>(0+534)/(1)=534</t>
  </si>
  <si>
    <t>(0+755)/(1)=755</t>
  </si>
  <si>
    <t>(0+533)/(1)=533</t>
  </si>
  <si>
    <t>(0+741)/(1)=741</t>
  </si>
  <si>
    <t>(0+532)/(1)=532</t>
  </si>
  <si>
    <t>(0+727)/(1)=727</t>
  </si>
  <si>
    <t>(0+713)/(1)=713</t>
  </si>
  <si>
    <t>(0+699)/(1)=699</t>
  </si>
  <si>
    <t>(0+685)/(1)=685</t>
  </si>
  <si>
    <t>(0+140)/(1)=140</t>
  </si>
  <si>
    <r>
      <t>Execution time: </t>
    </r>
    <r>
      <rPr>
        <b/>
        <sz val="7"/>
        <color rgb="FF333333"/>
        <rFont val="Verdana"/>
        <family val="2"/>
      </rPr>
      <t>0.4 sec (0.01 p)</t>
    </r>
  </si>
  <si>
    <t>excluded</t>
  </si>
  <si>
    <t>Excluded</t>
  </si>
  <si>
    <t>COCO Y0: 9446166</t>
  </si>
  <si>
    <t>(0+563)/(1)=563</t>
  </si>
  <si>
    <t>(0+422)/(1)=422</t>
  </si>
  <si>
    <r>
      <t>Execution time: </t>
    </r>
    <r>
      <rPr>
        <b/>
        <sz val="7"/>
        <color rgb="FF333333"/>
        <rFont val="Verdana"/>
        <family val="2"/>
      </rPr>
      <t>0.22 sec (0 min)</t>
    </r>
  </si>
  <si>
    <t>COCO Y0: 6051936</t>
  </si>
  <si>
    <t>Y(A27)</t>
  </si>
  <si>
    <t>(0+1004)/(1)=1004</t>
  </si>
  <si>
    <t>(0+862)/(1)=862</t>
  </si>
  <si>
    <t>(0+1003)/(1)=1003</t>
  </si>
  <si>
    <t>(0+1002)/(1)=1002</t>
  </si>
  <si>
    <t>(0+1001)/(1)=1001</t>
  </si>
  <si>
    <t>(0+1000)/(1)=1000</t>
  </si>
  <si>
    <t>(0+999)/(1)=999</t>
  </si>
  <si>
    <t>(0+998)/(1)=998</t>
  </si>
  <si>
    <t>(0+997)/(1)=997</t>
  </si>
  <si>
    <t>(0+996)/(1)=996</t>
  </si>
  <si>
    <t>(0+995)/(1)=995</t>
  </si>
  <si>
    <t>(0+994)/(1)=994</t>
  </si>
  <si>
    <t>(0+993)/(1)=993</t>
  </si>
  <si>
    <t>(0+992)/(1)=992</t>
  </si>
  <si>
    <t>(0+991)/(1)=991</t>
  </si>
  <si>
    <t>(0+990)/(1)=990</t>
  </si>
  <si>
    <t>(0+989)/(1)=989</t>
  </si>
  <si>
    <t>(0+988)/(1)=988</t>
  </si>
  <si>
    <t>(0+987)/(1)=987</t>
  </si>
  <si>
    <t>(0+986)/(1)=986</t>
  </si>
  <si>
    <t>(0+985)/(1)=985</t>
  </si>
  <si>
    <t>(0+984)/(1)=984</t>
  </si>
  <si>
    <t>(0+983)/(1)=983</t>
  </si>
  <si>
    <t>(0+982)/(1)=982</t>
  </si>
  <si>
    <r>
      <t>Execution time: </t>
    </r>
    <r>
      <rPr>
        <b/>
        <sz val="7"/>
        <color rgb="FF333333"/>
        <rFont val="Verdana"/>
        <family val="2"/>
      </rPr>
      <t>0.24 sec (0 p)</t>
    </r>
  </si>
  <si>
    <t>COCO Y0: 9313812</t>
  </si>
  <si>
    <t>(0+562)/(1)=562</t>
  </si>
  <si>
    <t>(0+848)/(1)=848</t>
  </si>
  <si>
    <t>(0+561)/(1)=561</t>
  </si>
  <si>
    <t>(0+834)/(1)=834</t>
  </si>
  <si>
    <t>(0+560)/(1)=560</t>
  </si>
  <si>
    <t>(0+820)/(1)=820</t>
  </si>
  <si>
    <t>(0+559)/(1)=559</t>
  </si>
  <si>
    <t>(0+806)/(1)=806</t>
  </si>
  <si>
    <t>(0+558)/(1)=558</t>
  </si>
  <si>
    <t>(0+792)/(1)=792</t>
  </si>
  <si>
    <t>(0+557)/(1)=557</t>
  </si>
  <si>
    <t>(0+778)/(1)=778</t>
  </si>
  <si>
    <t>(0+556)/(1)=556</t>
  </si>
  <si>
    <t>(0+764)/(1)=764</t>
  </si>
  <si>
    <t>(0+555)/(1)=555</t>
  </si>
  <si>
    <t>(0+750)/(1)=750</t>
  </si>
  <si>
    <t>(0+554)/(1)=554</t>
  </si>
  <si>
    <t>(0+736)/(1)=736</t>
  </si>
  <si>
    <t>(0+553)/(1)=553</t>
  </si>
  <si>
    <t>(0+722)/(1)=722</t>
  </si>
  <si>
    <t>(0+552)/(1)=552</t>
  </si>
  <si>
    <t>(0+708)/(1)=708</t>
  </si>
  <si>
    <r>
      <t>Execution time: </t>
    </r>
    <r>
      <rPr>
        <b/>
        <sz val="7"/>
        <color rgb="FF333333"/>
        <rFont val="Verdana"/>
        <family val="2"/>
      </rPr>
      <t>0.26 sec (0 min)</t>
    </r>
  </si>
  <si>
    <t>COCO Y0: 6975425</t>
  </si>
  <si>
    <r>
      <t>Execution time: </t>
    </r>
    <r>
      <rPr>
        <b/>
        <sz val="7"/>
        <color rgb="FF333333"/>
        <rFont val="Verdana"/>
        <family val="2"/>
      </rPr>
      <t>0.2 sec (0 p)</t>
    </r>
  </si>
  <si>
    <t>student_1</t>
  </si>
  <si>
    <t>student_2</t>
  </si>
  <si>
    <t>student_3</t>
  </si>
  <si>
    <t>student_4</t>
  </si>
  <si>
    <t>student_5</t>
  </si>
  <si>
    <t>student_6</t>
  </si>
  <si>
    <t>student_7</t>
  </si>
  <si>
    <t>student_8</t>
  </si>
  <si>
    <t>student_9</t>
  </si>
  <si>
    <t>student_10</t>
  </si>
  <si>
    <t>student_11</t>
  </si>
  <si>
    <t>student_12</t>
  </si>
  <si>
    <t>student_13</t>
  </si>
  <si>
    <t>student_14</t>
  </si>
  <si>
    <t>student_15</t>
  </si>
  <si>
    <t>student_16</t>
  </si>
  <si>
    <t>student_17</t>
  </si>
  <si>
    <t>student_18</t>
  </si>
  <si>
    <t>student_19</t>
  </si>
  <si>
    <t>student_20</t>
  </si>
  <si>
    <t>student_21</t>
  </si>
  <si>
    <t>student_22</t>
  </si>
  <si>
    <t>student_23</t>
  </si>
  <si>
    <t>student_24</t>
  </si>
  <si>
    <t>username</t>
  </si>
  <si>
    <t>COCO Y0: 2645971</t>
  </si>
  <si>
    <t>Y(A6)</t>
  </si>
  <si>
    <t>O25</t>
  </si>
  <si>
    <t>(23.8+23.8)/(2)=23.8</t>
  </si>
  <si>
    <t>(970.9+1014.5)/(2)=992.7</t>
  </si>
  <si>
    <t>(22.8+22.8)/(2)=22.8</t>
  </si>
  <si>
    <t>(957+1013.5)/(2)=985.25</t>
  </si>
  <si>
    <t>(21.8+21.8)/(2)=21.8</t>
  </si>
  <si>
    <t>(956+1012.5)/(2)=984.25</t>
  </si>
  <si>
    <t>(20.8+20.8)/(2)=20.8</t>
  </si>
  <si>
    <t>(955+1011.5)/(2)=983.25</t>
  </si>
  <si>
    <t>(19.8+19.8)/(2)=19.8</t>
  </si>
  <si>
    <t>(954+1010.5)/(2)=982.3</t>
  </si>
  <si>
    <t>(18.8+18.8)/(2)=18.8</t>
  </si>
  <si>
    <t>(953+1009.5)/(2)=981.3</t>
  </si>
  <si>
    <t>(17.8+17.8)/(2)=17.85</t>
  </si>
  <si>
    <t>(940.2+1008.5)/(2)=974.35</t>
  </si>
  <si>
    <t>(16.8+16.8)/(2)=16.85</t>
  </si>
  <si>
    <t>(939.2+1007.5)/(2)=973.35</t>
  </si>
  <si>
    <t>(15.9+15.9)/(2)=15.85</t>
  </si>
  <si>
    <t>(938.2+1006.5)/(2)=972.35</t>
  </si>
  <si>
    <t>(14.9+14.9)/(2)=14.85</t>
  </si>
  <si>
    <t>(937.2+1005.6)/(2)=971.4</t>
  </si>
  <si>
    <t>(13.9+13.9)/(2)=13.85</t>
  </si>
  <si>
    <t>(936.2+1004.6)/(2)=970.4</t>
  </si>
  <si>
    <t>(12.9+12.9)/(2)=12.9</t>
  </si>
  <si>
    <t>(935.2+1003.6)/(2)=969.4</t>
  </si>
  <si>
    <t>(11.9+11.9)/(2)=11.9</t>
  </si>
  <si>
    <t>(934.2+1002.6)/(2)=968.4</t>
  </si>
  <si>
    <t>(10.9+10.9)/(2)=10.9</t>
  </si>
  <si>
    <t>(933.2+1001.6)/(2)=967.4</t>
  </si>
  <si>
    <t>(9.9+9.9)/(2)=9.9</t>
  </si>
  <si>
    <t>(932.2+1000.6)/(2)=966.4</t>
  </si>
  <si>
    <t>(8.9+8.9)/(2)=8.9</t>
  </si>
  <si>
    <t>(931.3+999.6)/(2)=965.45</t>
  </si>
  <si>
    <t>(7.9+7.9)/(2)=7.95</t>
  </si>
  <si>
    <t>(930.3+998.6)/(2)=964.45</t>
  </si>
  <si>
    <t>(6.9+6.9)/(2)=6.95</t>
  </si>
  <si>
    <t>(929.3+997.6)/(2)=963.45</t>
  </si>
  <si>
    <t>(5.9+5.9)/(2)=5.95</t>
  </si>
  <si>
    <t>(928.3+996.6)/(2)=962.45</t>
  </si>
  <si>
    <t>(5+5)/(2)=4.95</t>
  </si>
  <si>
    <t>(927.3+995.6)/(2)=961.45</t>
  </si>
  <si>
    <t>(4+4)/(2)=3.95</t>
  </si>
  <si>
    <t>(926.3+994.7)/(2)=960.5</t>
  </si>
  <si>
    <t>(3+3)/(2)=2.95</t>
  </si>
  <si>
    <t>(925.3+993.7)/(2)=959.5</t>
  </si>
  <si>
    <t>(924.3+992.7)/(2)=958.5</t>
  </si>
  <si>
    <t>(923.3+991.7)/(2)=957.5</t>
  </si>
  <si>
    <t>S25</t>
  </si>
  <si>
    <t>(922.3+990.7)/(2)=956.5</t>
  </si>
  <si>
    <t>S25 összeg:</t>
  </si>
  <si>
    <r>
      <t>Maximális memória használat: </t>
    </r>
    <r>
      <rPr>
        <b/>
        <sz val="7"/>
        <color rgb="FF333333"/>
        <rFont val="Verdana"/>
        <family val="2"/>
      </rPr>
      <t>1.37 Mb</t>
    </r>
  </si>
  <si>
    <r>
      <t>A futtatás idôtartama: </t>
    </r>
    <r>
      <rPr>
        <b/>
        <sz val="7"/>
        <color rgb="FF333333"/>
        <rFont val="Verdana"/>
        <family val="2"/>
      </rPr>
      <t>0.2 mp (0 p)</t>
    </r>
  </si>
  <si>
    <t>COCO Y0: 7986490</t>
  </si>
  <si>
    <t>(0+315)/(1)=315</t>
  </si>
  <si>
    <t>(0+701)/(1)=701</t>
  </si>
  <si>
    <t>(0+314)/(1)=314</t>
  </si>
  <si>
    <t>(0+700)/(1)=700</t>
  </si>
  <si>
    <t>(0+202)/(1)=202</t>
  </si>
  <si>
    <t>(0+313)/(1)=313</t>
  </si>
  <si>
    <t>(0+312)/(1)=312</t>
  </si>
  <si>
    <t>(0+698)/(1)=698</t>
  </si>
  <si>
    <t>(0+311)/(1)=311</t>
  </si>
  <si>
    <t>(0+697)/(1)=697</t>
  </si>
  <si>
    <t>(0+310)/(1)=310</t>
  </si>
  <si>
    <t>(0+696)/(1)=696</t>
  </si>
  <si>
    <t>(0+309)/(1)=309</t>
  </si>
  <si>
    <t>(0+695)/(1)=695</t>
  </si>
  <si>
    <t>(0+308)/(1)=308</t>
  </si>
  <si>
    <t>(0+652)/(1)=652</t>
  </si>
  <si>
    <t>(0+307)/(1)=307</t>
  </si>
  <si>
    <t>(0+651)/(1)=651</t>
  </si>
  <si>
    <t>(0+391)/(1)=391</t>
  </si>
  <si>
    <t>(0+390)/(1)=390</t>
  </si>
  <si>
    <t>(0+389)/(1)=389</t>
  </si>
  <si>
    <t>(0+388)/(1)=388</t>
  </si>
  <si>
    <t>(0+387)/(1)=387</t>
  </si>
  <si>
    <t>(0+275)/(1)=275</t>
  </si>
  <si>
    <r>
      <t>Maximális memória használat: </t>
    </r>
    <r>
      <rPr>
        <b/>
        <sz val="7"/>
        <color rgb="FF333333"/>
        <rFont val="Verdana"/>
        <family val="2"/>
      </rPr>
      <t>1.49 Mb</t>
    </r>
  </si>
  <si>
    <r>
      <t>A futtatás idôtartama: </t>
    </r>
    <r>
      <rPr>
        <b/>
        <sz val="7"/>
        <color rgb="FF333333"/>
        <rFont val="Verdana"/>
        <family val="2"/>
      </rPr>
      <t>0.37 mp (0.01 p)</t>
    </r>
  </si>
  <si>
    <t xml:space="preserve">est. </t>
  </si>
  <si>
    <t>delta/fact</t>
  </si>
  <si>
    <t>delta/fact inv</t>
  </si>
  <si>
    <t>Diligence attribute result</t>
  </si>
  <si>
    <t>Excluded  diligence attribute result</t>
  </si>
  <si>
    <t>Full attribute result</t>
  </si>
  <si>
    <t>excluded Full attribute result</t>
  </si>
  <si>
    <t xml:space="preserve">understanding attrubute result			
			</t>
  </si>
  <si>
    <t>excluded understanding attrubute result</t>
  </si>
  <si>
    <t>attribute_name</t>
  </si>
  <si>
    <t>rank_full</t>
  </si>
  <si>
    <t>rank_full_excl</t>
  </si>
  <si>
    <t>rank_diligence</t>
  </si>
  <si>
    <t>rank_diligence_excl</t>
  </si>
  <si>
    <t>rank_understanding</t>
  </si>
  <si>
    <t>rank_understanding_excl</t>
  </si>
  <si>
    <t>rank_subjective</t>
  </si>
  <si>
    <t>Comparison (X vs Y)</t>
  </si>
  <si>
    <t>Spearman ρ</t>
  </si>
  <si>
    <t>p-value</t>
  </si>
  <si>
    <t>Kendall τb</t>
  </si>
  <si>
    <r>
      <t>All attributes (full)</t>
    </r>
    <r>
      <rPr>
        <sz val="11"/>
        <color theme="1"/>
        <rFont val="Aptos Narrow"/>
        <family val="2"/>
        <scheme val="minor"/>
      </rPr>
      <t xml:space="preserve"> vs Subjective</t>
    </r>
  </si>
  <si>
    <r>
      <t>All attributes (excluded-run)</t>
    </r>
    <r>
      <rPr>
        <sz val="11"/>
        <color theme="1"/>
        <rFont val="Aptos Narrow"/>
        <family val="2"/>
        <scheme val="minor"/>
      </rPr>
      <t xml:space="preserve"> vs Subjective</t>
    </r>
  </si>
  <si>
    <r>
      <t>Understanding</t>
    </r>
    <r>
      <rPr>
        <sz val="11"/>
        <color theme="1"/>
        <rFont val="Aptos Narrow"/>
        <family val="2"/>
        <scheme val="minor"/>
      </rPr>
      <t xml:space="preserve"> vs Subjective</t>
    </r>
  </si>
  <si>
    <r>
      <t>Understanding (excluded-run)</t>
    </r>
    <r>
      <rPr>
        <sz val="11"/>
        <color theme="1"/>
        <rFont val="Aptos Narrow"/>
        <family val="2"/>
        <scheme val="minor"/>
      </rPr>
      <t xml:space="preserve"> vs Subjective</t>
    </r>
  </si>
  <si>
    <r>
      <t>Diligence</t>
    </r>
    <r>
      <rPr>
        <sz val="11"/>
        <color theme="1"/>
        <rFont val="Aptos Narrow"/>
        <family val="2"/>
        <scheme val="minor"/>
      </rPr>
      <t xml:space="preserve"> vs Subjective</t>
    </r>
  </si>
  <si>
    <r>
      <t>Diligence (excluded-run)</t>
    </r>
    <r>
      <rPr>
        <sz val="11"/>
        <color theme="1"/>
        <rFont val="Aptos Narrow"/>
        <family val="2"/>
        <scheme val="minor"/>
      </rPr>
      <t xml:space="preserve"> vs Subjective</t>
    </r>
  </si>
  <si>
    <r>
      <t>Understanding</t>
    </r>
    <r>
      <rPr>
        <sz val="11"/>
        <color theme="1"/>
        <rFont val="Aptos Narrow"/>
        <family val="2"/>
        <scheme val="minor"/>
      </rPr>
      <t xml:space="preserve"> vs Diligence</t>
    </r>
  </si>
  <si>
    <r>
      <t>All attributes (full)</t>
    </r>
    <r>
      <rPr>
        <sz val="11"/>
        <color theme="1"/>
        <rFont val="Aptos Narrow"/>
        <family val="2"/>
        <scheme val="minor"/>
      </rPr>
      <t xml:space="preserve"> vs Understanding</t>
    </r>
  </si>
  <si>
    <r>
      <t>All attributes (full)</t>
    </r>
    <r>
      <rPr>
        <sz val="11"/>
        <color theme="1"/>
        <rFont val="Aptos Narrow"/>
        <family val="2"/>
        <scheme val="minor"/>
      </rPr>
      <t xml:space="preserve"> vs Diligence</t>
    </r>
  </si>
  <si>
    <t>Original rank</t>
  </si>
  <si>
    <t>All attributes (full) vs Subjective</t>
  </si>
  <si>
    <t>All attributes (excluded-run) vs Subjective</t>
  </si>
  <si>
    <t>Understanding vs Subjective</t>
  </si>
  <si>
    <t>Understanding (excluded-run) vs Subjective</t>
  </si>
  <si>
    <t>Diligence vs Subjective</t>
  </si>
  <si>
    <t>Diligence (excluded-run) vs Subjective</t>
  </si>
  <si>
    <t>Understanding vs Diligence</t>
  </si>
  <si>
    <t>All attributes (full) vs Understanding</t>
  </si>
  <si>
    <t>All attributes (full) vs Diligence</t>
  </si>
  <si>
    <t>Comparison</t>
  </si>
  <si>
    <t>Full vs Full(excluded-run)</t>
  </si>
  <si>
    <t>Diligence vs Diligence(excluded-run)</t>
  </si>
  <si>
    <t>Understanding vs Understanding(excluded-run)</t>
  </si>
  <si>
    <t>comparison</t>
  </si>
  <si>
    <t>ranked values with tie handling using =rank.avg()</t>
  </si>
  <si>
    <t>spearman correlation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</si>
</sst>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26" x14ac:knownFonts="1">
    <font>
      <sz val="11"/>
      <color theme="1"/>
      <name val="Aptos Narrow"/>
      <family val="2"/>
      <scheme val="minor"/>
    </font>
    <font>
      <sz val="11"/>
      <color rgb="FF000000"/>
      <name val="Aptos Narrow"/>
      <family val="2"/>
      <scheme val="minor"/>
    </font>
    <font>
      <b/>
      <sz val="12"/>
      <color theme="1"/>
      <name val="Aptos Narrow"/>
      <family val="2"/>
      <scheme val="minor"/>
    </font>
    <font>
      <b/>
      <sz val="14"/>
      <color theme="1"/>
      <name val="Aptos Narrow"/>
      <family val="2"/>
      <scheme val="minor"/>
    </font>
    <font>
      <sz val="10"/>
      <color theme="1"/>
      <name val="Aptos Narrow"/>
      <family val="2"/>
      <scheme val="minor"/>
    </font>
    <font>
      <sz val="8"/>
      <name val="Aptos Narrow"/>
      <family val="2"/>
      <scheme val="minor"/>
    </font>
    <font>
      <u/>
      <sz val="11"/>
      <color theme="10"/>
      <name val="Aptos Narrow"/>
      <family val="2"/>
      <scheme val="minor"/>
    </font>
    <font>
      <sz val="14"/>
      <color rgb="FF000000"/>
      <name val="Times New Roman"/>
      <family val="1"/>
    </font>
    <font>
      <sz val="7"/>
      <color rgb="FF000000"/>
      <name val="Verdana"/>
      <family val="2"/>
    </font>
    <font>
      <b/>
      <sz val="7"/>
      <color rgb="FF000000"/>
      <name val="Verdana"/>
      <family val="2"/>
    </font>
    <font>
      <b/>
      <sz val="5"/>
      <color rgb="FFFFFFFF"/>
      <name val="Verdana"/>
      <family val="2"/>
    </font>
    <font>
      <sz val="5"/>
      <color rgb="FF333333"/>
      <name val="Verdana"/>
      <family val="2"/>
    </font>
    <font>
      <sz val="8"/>
      <color rgb="FF333333"/>
      <name val="Verdana"/>
      <family val="2"/>
    </font>
    <font>
      <sz val="7"/>
      <color rgb="FF333333"/>
      <name val="Verdana"/>
      <family val="2"/>
    </font>
    <font>
      <b/>
      <sz val="7"/>
      <color rgb="FF333333"/>
      <name val="Verdana"/>
      <family val="2"/>
    </font>
    <font>
      <b/>
      <sz val="11"/>
      <color rgb="FFFFFFFF"/>
      <name val="Verdana"/>
      <family val="2"/>
    </font>
    <font>
      <sz val="11"/>
      <color rgb="FFFFFF00"/>
      <name val="Aptos Narrow"/>
      <family val="2"/>
      <scheme val="minor"/>
    </font>
    <font>
      <b/>
      <sz val="11"/>
      <color theme="1"/>
      <name val="Aptos Narrow"/>
      <family val="2"/>
      <scheme val="minor"/>
    </font>
    <font>
      <sz val="11"/>
      <color rgb="FFFF0000"/>
      <name val="Aptos Narrow"/>
      <family val="2"/>
      <scheme val="minor"/>
    </font>
    <font>
      <b/>
      <sz val="11"/>
      <color rgb="FF000000"/>
      <name val="Aptos Narrow"/>
      <family val="2"/>
      <scheme val="minor"/>
    </font>
    <font>
      <b/>
      <sz val="5"/>
      <color theme="1"/>
      <name val="Verdana"/>
      <family val="2"/>
    </font>
    <font>
      <sz val="11"/>
      <color rgb="FF00B050"/>
      <name val="Aptos Narrow"/>
      <family val="2"/>
      <scheme val="minor"/>
    </font>
    <font>
      <sz val="24"/>
      <color theme="1"/>
      <name val="Aptos Narrow"/>
      <family val="2"/>
      <scheme val="minor"/>
    </font>
    <font>
      <b/>
      <sz val="8"/>
      <color rgb="FFFFFFFF"/>
      <name val="Verdana"/>
      <family val="2"/>
    </font>
    <font>
      <sz val="11"/>
      <name val="Aptos Narrow"/>
      <family val="2"/>
      <scheme val="minor"/>
    </font>
    <font>
      <i/>
      <sz val="11"/>
      <color theme="1"/>
      <name val="Aptos Narrow"/>
      <family val="2"/>
      <scheme val="minor"/>
    </font>
  </fonts>
  <fills count="16">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333333"/>
        <bgColor indexed="64"/>
      </patternFill>
    </fill>
    <fill>
      <patternFill patternType="solid">
        <fgColor rgb="FFFFFFFF"/>
        <bgColor indexed="64"/>
      </patternFill>
    </fill>
    <fill>
      <patternFill patternType="solid">
        <fgColor rgb="FF7030A0"/>
        <bgColor indexed="64"/>
      </patternFill>
    </fill>
    <fill>
      <patternFill patternType="solid">
        <fgColor theme="4" tint="0.39997558519241921"/>
        <bgColor indexed="64"/>
      </patternFill>
    </fill>
    <fill>
      <patternFill patternType="solid">
        <fgColor rgb="FF333333"/>
        <bgColor rgb="FF000000"/>
      </patternFill>
    </fill>
    <fill>
      <patternFill patternType="solid">
        <fgColor theme="3" tint="0.499984740745262"/>
        <bgColor indexed="64"/>
      </patternFill>
    </fill>
    <fill>
      <patternFill patternType="solid">
        <fgColor theme="2" tint="-0.749992370372631"/>
        <bgColor indexed="64"/>
      </patternFill>
    </fill>
    <fill>
      <patternFill patternType="solid">
        <fgColor theme="3" tint="0.749992370372631"/>
        <bgColor indexed="64"/>
      </patternFill>
    </fill>
    <fill>
      <patternFill patternType="solid">
        <fgColor rgb="FFFFEB84"/>
        <bgColor rgb="FF000000"/>
      </patternFill>
    </fill>
    <fill>
      <patternFill patternType="solid">
        <fgColor theme="8" tint="-0.499984740745262"/>
        <bgColor indexed="64"/>
      </patternFill>
    </fill>
    <fill>
      <patternFill patternType="solid">
        <fgColor theme="5" tint="0.399975585192419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666666"/>
      </left>
      <right style="medium">
        <color rgb="FF666666"/>
      </right>
      <top style="medium">
        <color rgb="FF666666"/>
      </top>
      <bottom style="medium">
        <color rgb="FF666666"/>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indexed="64"/>
      </left>
      <right/>
      <top/>
      <bottom/>
      <diagonal/>
    </border>
    <border>
      <left/>
      <right/>
      <top/>
      <bottom style="thin">
        <color indexed="64"/>
      </bottom>
      <diagonal/>
    </border>
    <border>
      <left style="medium">
        <color rgb="FF000000"/>
      </left>
      <right style="medium">
        <color rgb="FF000000"/>
      </right>
      <top/>
      <bottom/>
      <diagonal/>
    </border>
    <border>
      <left style="medium">
        <color rgb="FF666666"/>
      </left>
      <right/>
      <top style="medium">
        <color rgb="FF666666"/>
      </top>
      <bottom style="medium">
        <color rgb="FF666666"/>
      </bottom>
      <diagonal/>
    </border>
    <border>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155">
    <xf numFmtId="0" fontId="0" fillId="0" borderId="0" xfId="0"/>
    <xf numFmtId="0" fontId="0" fillId="0" borderId="0" xfId="0" applyAlignment="1">
      <alignment horizontal="center"/>
    </xf>
    <xf numFmtId="0" fontId="0" fillId="2" borderId="0" xfId="0" applyFill="1"/>
    <xf numFmtId="165" fontId="0" fillId="0" borderId="0" xfId="0" applyNumberFormat="1"/>
    <xf numFmtId="0" fontId="1" fillId="0" borderId="1" xfId="0" applyFont="1" applyBorder="1" applyAlignment="1">
      <alignment horizontal="center"/>
    </xf>
    <xf numFmtId="0" fontId="0" fillId="0" borderId="1" xfId="0" applyBorder="1" applyAlignment="1">
      <alignment horizontal="center"/>
    </xf>
    <xf numFmtId="0" fontId="0" fillId="0" borderId="1" xfId="0" applyBorder="1"/>
    <xf numFmtId="165" fontId="0" fillId="0" borderId="1" xfId="0" applyNumberFormat="1" applyBorder="1"/>
    <xf numFmtId="164" fontId="0" fillId="0" borderId="1" xfId="0" applyNumberFormat="1" applyBorder="1"/>
    <xf numFmtId="2" fontId="0" fillId="0" borderId="1" xfId="0" applyNumberFormat="1" applyBorder="1"/>
    <xf numFmtId="1" fontId="0" fillId="0" borderId="1" xfId="0" applyNumberFormat="1" applyBorder="1"/>
    <xf numFmtId="0" fontId="4" fillId="0" borderId="1" xfId="0" applyFont="1" applyBorder="1"/>
    <xf numFmtId="0" fontId="4" fillId="0" borderId="1" xfId="0" applyFont="1" applyBorder="1" applyAlignment="1">
      <alignment wrapText="1"/>
    </xf>
    <xf numFmtId="1" fontId="0" fillId="0" borderId="0" xfId="0" applyNumberFormat="1"/>
    <xf numFmtId="2" fontId="0" fillId="0" borderId="0" xfId="0" applyNumberFormat="1"/>
    <xf numFmtId="0" fontId="0" fillId="2" borderId="1" xfId="0" applyFill="1" applyBorder="1"/>
    <xf numFmtId="1" fontId="0" fillId="2" borderId="1" xfId="0" applyNumberFormat="1" applyFill="1" applyBorder="1"/>
    <xf numFmtId="2" fontId="0" fillId="2" borderId="1" xfId="0" applyNumberFormat="1" applyFill="1" applyBorder="1"/>
    <xf numFmtId="0" fontId="0" fillId="3" borderId="1" xfId="0" applyFill="1" applyBorder="1"/>
    <xf numFmtId="166" fontId="0" fillId="4" borderId="1" xfId="0" applyNumberFormat="1" applyFill="1" applyBorder="1"/>
    <xf numFmtId="0" fontId="7" fillId="0" borderId="0" xfId="0" applyFont="1" applyAlignment="1">
      <alignment vertical="center" wrapText="1"/>
    </xf>
    <xf numFmtId="0" fontId="0" fillId="0" borderId="0" xfId="0" applyAlignment="1">
      <alignment vertical="center" wrapText="1"/>
    </xf>
    <xf numFmtId="0" fontId="9" fillId="0" borderId="0" xfId="0" applyFont="1" applyAlignment="1">
      <alignment horizontal="right" vertical="center" wrapText="1"/>
    </xf>
    <xf numFmtId="0" fontId="8" fillId="0" borderId="0" xfId="0" applyFont="1" applyAlignment="1">
      <alignment vertical="center" wrapText="1"/>
    </xf>
    <xf numFmtId="0" fontId="10" fillId="5" borderId="3" xfId="0" applyFont="1" applyFill="1" applyBorder="1" applyAlignment="1">
      <alignment horizontal="center" vertical="center" wrapText="1"/>
    </xf>
    <xf numFmtId="0" fontId="10" fillId="5" borderId="3" xfId="0" applyFont="1" applyFill="1" applyBorder="1" applyAlignment="1">
      <alignment horizontal="left" vertical="center" wrapText="1"/>
    </xf>
    <xf numFmtId="0" fontId="11" fillId="6" borderId="4"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6" fillId="0" borderId="0" xfId="1"/>
    <xf numFmtId="0" fontId="13" fillId="0" borderId="0" xfId="0" applyFont="1"/>
    <xf numFmtId="4" fontId="0" fillId="0" borderId="1" xfId="0" applyNumberFormat="1" applyBorder="1"/>
    <xf numFmtId="0" fontId="0" fillId="0" borderId="5" xfId="0" applyBorder="1"/>
    <xf numFmtId="0" fontId="0" fillId="0" borderId="2" xfId="0" applyBorder="1"/>
    <xf numFmtId="0" fontId="16" fillId="7" borderId="1" xfId="0" applyFont="1" applyFill="1" applyBorder="1"/>
    <xf numFmtId="0" fontId="2" fillId="4" borderId="1" xfId="0" applyFont="1" applyFill="1" applyBorder="1"/>
    <xf numFmtId="0" fontId="2" fillId="4" borderId="1" xfId="0" applyFont="1" applyFill="1" applyBorder="1" applyAlignment="1">
      <alignment horizontal="left"/>
    </xf>
    <xf numFmtId="0" fontId="3" fillId="3" borderId="1" xfId="0" applyFont="1" applyFill="1" applyBorder="1" applyAlignment="1">
      <alignment horizontal="center"/>
    </xf>
    <xf numFmtId="0" fontId="3" fillId="3" borderId="1" xfId="0" applyFont="1" applyFill="1" applyBorder="1"/>
    <xf numFmtId="0" fontId="0" fillId="0" borderId="1" xfId="0" applyBorder="1" applyAlignment="1">
      <alignment wrapText="1"/>
    </xf>
    <xf numFmtId="1" fontId="0" fillId="0" borderId="2" xfId="0" applyNumberFormat="1" applyBorder="1"/>
    <xf numFmtId="0" fontId="0" fillId="8" borderId="0" xfId="0" applyFill="1"/>
    <xf numFmtId="2" fontId="1" fillId="0" borderId="1" xfId="0" applyNumberFormat="1" applyFont="1" applyBorder="1"/>
    <xf numFmtId="166" fontId="0" fillId="4" borderId="0" xfId="0" applyNumberFormat="1" applyFill="1"/>
    <xf numFmtId="0" fontId="0" fillId="0" borderId="1" xfId="0" applyBorder="1" applyAlignment="1">
      <alignment horizontal="left" wrapText="1"/>
    </xf>
    <xf numFmtId="0" fontId="17" fillId="4" borderId="1" xfId="0" applyFont="1" applyFill="1" applyBorder="1"/>
    <xf numFmtId="0" fontId="2" fillId="0" borderId="0" xfId="0" applyFont="1"/>
    <xf numFmtId="0" fontId="0" fillId="0" borderId="0" xfId="0" applyAlignment="1">
      <alignment wrapText="1"/>
    </xf>
    <xf numFmtId="0" fontId="4" fillId="0" borderId="0" xfId="0" applyFont="1" applyAlignment="1">
      <alignment wrapText="1"/>
    </xf>
    <xf numFmtId="0" fontId="4" fillId="0" borderId="0" xfId="0" applyFont="1"/>
    <xf numFmtId="0" fontId="17" fillId="0" borderId="0" xfId="0" applyFont="1"/>
    <xf numFmtId="0" fontId="0" fillId="0" borderId="0" xfId="0" applyAlignment="1">
      <alignment horizontal="left" wrapText="1"/>
    </xf>
    <xf numFmtId="0" fontId="2" fillId="0" borderId="0" xfId="0" applyFont="1" applyAlignment="1">
      <alignment horizontal="left"/>
    </xf>
    <xf numFmtId="0" fontId="15" fillId="0" borderId="0" xfId="0" applyFont="1" applyAlignment="1">
      <alignment horizontal="center" vertical="center"/>
    </xf>
    <xf numFmtId="0" fontId="15" fillId="9" borderId="9" xfId="0" applyFont="1" applyFill="1" applyBorder="1" applyAlignment="1">
      <alignment horizontal="center" vertical="center"/>
    </xf>
    <xf numFmtId="0" fontId="15" fillId="9" borderId="10" xfId="0" applyFont="1" applyFill="1" applyBorder="1" applyAlignment="1">
      <alignment horizontal="center" vertical="center"/>
    </xf>
    <xf numFmtId="0" fontId="0" fillId="0" borderId="6" xfId="0" applyBorder="1"/>
    <xf numFmtId="166" fontId="0" fillId="0" borderId="1" xfId="0" applyNumberFormat="1" applyBorder="1"/>
    <xf numFmtId="0" fontId="15" fillId="9" borderId="9" xfId="0" applyFont="1" applyFill="1" applyBorder="1" applyAlignment="1">
      <alignment horizontal="center" vertical="center" wrapText="1"/>
    </xf>
    <xf numFmtId="0" fontId="15" fillId="9" borderId="1" xfId="0" applyFont="1" applyFill="1" applyBorder="1" applyAlignment="1">
      <alignment horizontal="center" vertical="center"/>
    </xf>
    <xf numFmtId="1" fontId="11" fillId="6" borderId="4" xfId="0" applyNumberFormat="1" applyFont="1" applyFill="1" applyBorder="1" applyAlignment="1">
      <alignment horizontal="center" vertical="center" wrapText="1"/>
    </xf>
    <xf numFmtId="0" fontId="0" fillId="10" borderId="0" xfId="0" applyFill="1"/>
    <xf numFmtId="0" fontId="18" fillId="0" borderId="0" xfId="0" applyFont="1"/>
    <xf numFmtId="0" fontId="0" fillId="3" borderId="0" xfId="0" applyFill="1"/>
    <xf numFmtId="0" fontId="8" fillId="3" borderId="0" xfId="0" applyFont="1" applyFill="1" applyAlignment="1">
      <alignment vertical="center" wrapText="1"/>
    </xf>
    <xf numFmtId="0" fontId="9" fillId="3" borderId="0" xfId="0" applyFont="1" applyFill="1" applyAlignment="1">
      <alignment horizontal="right" vertical="center" wrapText="1"/>
    </xf>
    <xf numFmtId="0" fontId="10"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2" fillId="4" borderId="6" xfId="0" applyFont="1" applyFill="1" applyBorder="1"/>
    <xf numFmtId="0" fontId="4" fillId="0" borderId="6" xfId="0" applyFont="1" applyBorder="1" applyAlignment="1">
      <alignment wrapText="1"/>
    </xf>
    <xf numFmtId="0" fontId="0" fillId="12" borderId="1" xfId="0" applyFill="1" applyBorder="1"/>
    <xf numFmtId="0" fontId="0" fillId="10" borderId="1" xfId="0" applyFill="1" applyBorder="1"/>
    <xf numFmtId="0" fontId="19" fillId="3" borderId="1" xfId="0" applyFont="1" applyFill="1" applyBorder="1" applyAlignment="1">
      <alignment horizontal="center"/>
    </xf>
    <xf numFmtId="0" fontId="0" fillId="0" borderId="1" xfId="0" applyBorder="1" applyAlignment="1">
      <alignment horizontal="center" vertical="center"/>
    </xf>
    <xf numFmtId="0" fontId="0" fillId="0" borderId="6" xfId="0" applyBorder="1" applyAlignment="1">
      <alignment horizontal="center" vertical="center"/>
    </xf>
    <xf numFmtId="0" fontId="8" fillId="2" borderId="0" xfId="0" applyFont="1" applyFill="1" applyAlignment="1">
      <alignment vertical="center" wrapText="1"/>
    </xf>
    <xf numFmtId="0" fontId="10"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9" fillId="2" borderId="0" xfId="0" applyFont="1" applyFill="1" applyAlignment="1">
      <alignment horizontal="right" vertical="center" wrapText="1"/>
    </xf>
    <xf numFmtId="0" fontId="20" fillId="2" borderId="3" xfId="0" applyFont="1" applyFill="1" applyBorder="1" applyAlignment="1">
      <alignment horizontal="center" vertical="center" wrapText="1"/>
    </xf>
    <xf numFmtId="0" fontId="1" fillId="0" borderId="1" xfId="0" applyFont="1" applyBorder="1"/>
    <xf numFmtId="0" fontId="1" fillId="13" borderId="1" xfId="0" applyFont="1" applyFill="1" applyBorder="1"/>
    <xf numFmtId="0" fontId="18" fillId="0" borderId="1" xfId="0" applyFont="1" applyBorder="1"/>
    <xf numFmtId="0" fontId="21" fillId="0" borderId="1" xfId="0" applyFont="1" applyBorder="1"/>
    <xf numFmtId="2" fontId="18" fillId="0" borderId="1" xfId="0" applyNumberFormat="1" applyFont="1" applyBorder="1"/>
    <xf numFmtId="0" fontId="10" fillId="5" borderId="0" xfId="0" applyFont="1" applyFill="1" applyAlignment="1">
      <alignment horizontal="center" vertical="center" wrapText="1"/>
    </xf>
    <xf numFmtId="0" fontId="10" fillId="5" borderId="13"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0" borderId="5" xfId="0" applyBorder="1" applyAlignment="1">
      <alignment horizontal="center" vertical="center"/>
    </xf>
    <xf numFmtId="0" fontId="0" fillId="0" borderId="11" xfId="0" applyBorder="1" applyAlignment="1">
      <alignment horizontal="center" vertical="center"/>
    </xf>
    <xf numFmtId="0" fontId="0" fillId="0" borderId="11" xfId="0" applyBorder="1"/>
    <xf numFmtId="0" fontId="12" fillId="6" borderId="1" xfId="0" applyFont="1" applyFill="1" applyBorder="1" applyAlignment="1">
      <alignment horizontal="center" vertical="center" wrapText="1"/>
    </xf>
    <xf numFmtId="0" fontId="23" fillId="5" borderId="1"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4" fillId="0" borderId="1" xfId="0" applyFont="1" applyBorder="1"/>
    <xf numFmtId="0" fontId="1" fillId="0" borderId="8" xfId="0" applyFont="1" applyBorder="1"/>
    <xf numFmtId="0" fontId="24" fillId="0" borderId="2" xfId="0" applyFont="1" applyBorder="1"/>
    <xf numFmtId="0" fontId="24" fillId="0" borderId="15" xfId="0" applyFont="1" applyBorder="1"/>
    <xf numFmtId="0" fontId="0" fillId="0" borderId="0" xfId="0" applyBorder="1"/>
    <xf numFmtId="0" fontId="0" fillId="0" borderId="1" xfId="0" applyBorder="1" applyAlignment="1">
      <alignment horizontal="center" vertical="center"/>
    </xf>
    <xf numFmtId="0" fontId="0" fillId="0" borderId="11" xfId="0" applyBorder="1" applyAlignment="1">
      <alignment horizontal="center"/>
    </xf>
    <xf numFmtId="0" fontId="0" fillId="0" borderId="0" xfId="0" applyBorder="1" applyAlignment="1">
      <alignment horizontal="center" vertical="center"/>
    </xf>
    <xf numFmtId="0" fontId="1" fillId="0" borderId="2" xfId="0" applyFont="1" applyBorder="1"/>
    <xf numFmtId="0" fontId="0" fillId="0" borderId="0" xfId="0" applyAlignment="1"/>
    <xf numFmtId="0" fontId="16" fillId="14" borderId="1" xfId="0" applyFont="1" applyFill="1" applyBorder="1"/>
    <xf numFmtId="0" fontId="0" fillId="0" borderId="1" xfId="0" applyFont="1" applyFill="1" applyBorder="1"/>
    <xf numFmtId="0" fontId="0" fillId="2" borderId="1" xfId="0" applyFont="1" applyFill="1" applyBorder="1"/>
    <xf numFmtId="0" fontId="0" fillId="2" borderId="1" xfId="0" applyFont="1" applyFill="1" applyBorder="1" applyAlignment="1">
      <alignment wrapText="1"/>
    </xf>
    <xf numFmtId="0" fontId="17" fillId="0" borderId="0" xfId="0" applyFont="1" applyAlignment="1">
      <alignment horizontal="center" vertical="center" wrapText="1"/>
    </xf>
    <xf numFmtId="0" fontId="17" fillId="0" borderId="0" xfId="0" applyFont="1" applyAlignment="1">
      <alignment vertical="center" wrapText="1"/>
    </xf>
    <xf numFmtId="0" fontId="0" fillId="0" borderId="0" xfId="0" applyAlignment="1">
      <alignment horizontal="right" vertical="center" wrapText="1"/>
    </xf>
    <xf numFmtId="0" fontId="17" fillId="0" borderId="0" xfId="0" applyFont="1" applyAlignment="1">
      <alignment horizontal="right" vertical="center" wrapText="1"/>
    </xf>
    <xf numFmtId="0" fontId="17" fillId="0" borderId="0" xfId="0" applyFont="1" applyAlignment="1">
      <alignment horizontal="center" vertical="center"/>
    </xf>
    <xf numFmtId="0" fontId="0" fillId="0" borderId="0" xfId="0" applyAlignment="1">
      <alignment vertical="center"/>
    </xf>
    <xf numFmtId="0" fontId="0" fillId="0" borderId="1" xfId="0" applyFont="1" applyBorder="1" applyAlignment="1">
      <alignment horizontal="left" vertical="center"/>
    </xf>
    <xf numFmtId="0" fontId="0" fillId="0" borderId="1" xfId="0" applyFont="1" applyBorder="1"/>
    <xf numFmtId="0" fontId="0" fillId="0" borderId="1" xfId="0" applyFont="1" applyBorder="1" applyAlignment="1"/>
    <xf numFmtId="0" fontId="0" fillId="0" borderId="1" xfId="0" applyFont="1" applyBorder="1" applyAlignment="1">
      <alignment vertical="center"/>
    </xf>
    <xf numFmtId="0" fontId="0" fillId="0" borderId="0" xfId="0" applyFont="1" applyBorder="1"/>
    <xf numFmtId="0" fontId="0" fillId="0" borderId="1" xfId="0" applyFont="1" applyBorder="1" applyAlignment="1">
      <alignment vertical="center" wrapText="1"/>
    </xf>
    <xf numFmtId="0" fontId="24" fillId="15" borderId="1" xfId="0" applyFont="1" applyFill="1" applyBorder="1"/>
    <xf numFmtId="165" fontId="0" fillId="0" borderId="1" xfId="0" applyNumberFormat="1" applyFont="1" applyBorder="1"/>
    <xf numFmtId="0" fontId="0" fillId="2" borderId="1" xfId="0" applyFont="1" applyFill="1" applyBorder="1" applyAlignment="1">
      <alignment horizontal="center" vertical="center"/>
    </xf>
    <xf numFmtId="0" fontId="0" fillId="0" borderId="0" xfId="0" applyFill="1" applyBorder="1" applyAlignment="1"/>
    <xf numFmtId="0" fontId="0" fillId="0" borderId="16" xfId="0" applyFill="1" applyBorder="1" applyAlignment="1"/>
    <xf numFmtId="0" fontId="25" fillId="0" borderId="17" xfId="0" applyFont="1" applyFill="1" applyBorder="1" applyAlignment="1">
      <alignment horizontal="center"/>
    </xf>
    <xf numFmtId="0" fontId="0" fillId="2" borderId="6" xfId="0" applyFill="1" applyBorder="1" applyAlignment="1">
      <alignment horizontal="center"/>
    </xf>
    <xf numFmtId="0" fontId="0" fillId="2" borderId="7" xfId="0" applyFill="1" applyBorder="1" applyAlignment="1">
      <alignment horizontal="center"/>
    </xf>
    <xf numFmtId="0" fontId="0" fillId="2" borderId="8" xfId="0" applyFill="1" applyBorder="1" applyAlignment="1">
      <alignment horizontal="center"/>
    </xf>
    <xf numFmtId="0" fontId="0" fillId="2" borderId="1"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0" xfId="0" applyAlignment="1">
      <alignment horizontal="center"/>
    </xf>
    <xf numFmtId="0" fontId="0" fillId="0" borderId="12" xfId="0" applyBorder="1" applyAlignment="1">
      <alignment horizont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wrapText="1"/>
    </xf>
    <xf numFmtId="0" fontId="0" fillId="2" borderId="0" xfId="0" applyFill="1" applyAlignment="1">
      <alignment horizontal="center" vertical="center"/>
    </xf>
    <xf numFmtId="0" fontId="18" fillId="0" borderId="0" xfId="0" applyFont="1" applyBorder="1" applyAlignment="1">
      <alignment horizontal="center"/>
    </xf>
    <xf numFmtId="0" fontId="18" fillId="0" borderId="6" xfId="0" applyFont="1" applyBorder="1" applyAlignment="1">
      <alignment horizontal="center"/>
    </xf>
    <xf numFmtId="0" fontId="18" fillId="0" borderId="7" xfId="0" applyFont="1" applyBorder="1" applyAlignment="1">
      <alignment horizontal="center"/>
    </xf>
    <xf numFmtId="0" fontId="18" fillId="0" borderId="8" xfId="0" applyFont="1" applyBorder="1" applyAlignment="1">
      <alignment horizontal="center"/>
    </xf>
    <xf numFmtId="0" fontId="18" fillId="0" borderId="0" xfId="0" applyFont="1" applyAlignment="1">
      <alignment horizontal="center"/>
    </xf>
    <xf numFmtId="0" fontId="18" fillId="0" borderId="1" xfId="0" applyFont="1" applyBorder="1" applyAlignment="1">
      <alignment horizontal="center"/>
    </xf>
    <xf numFmtId="0" fontId="24" fillId="0" borderId="1" xfId="0" applyFont="1" applyBorder="1" applyAlignment="1">
      <alignment horizontal="center"/>
    </xf>
    <xf numFmtId="0" fontId="22" fillId="0" borderId="0" xfId="0" applyFont="1" applyAlignment="1">
      <alignment horizontal="left"/>
    </xf>
    <xf numFmtId="0" fontId="0" fillId="0" borderId="0" xfId="0" applyAlignment="1">
      <alignment horizontal="left"/>
    </xf>
    <xf numFmtId="0" fontId="0" fillId="0" borderId="12" xfId="0" applyBorder="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Full attribute result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Rank_All!$AY$12</c:f>
              <c:strCache>
                <c:ptCount val="1"/>
                <c:pt idx="0">
                  <c:v>Y</c:v>
                </c:pt>
              </c:strCache>
            </c:strRef>
          </c:tx>
          <c:spPr>
            <a:solidFill>
              <a:schemeClr val="accent1"/>
            </a:solidFill>
            <a:ln>
              <a:noFill/>
            </a:ln>
            <a:effectLst/>
          </c:spPr>
          <c:invertIfNegative val="0"/>
          <c:cat>
            <c:strRef>
              <c:f>Rank_All!$AX$13:$AX$36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Rank_All!$AY$13:$AY$36</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9325-4514-95D3-7CADDBF85660}"/>
            </c:ext>
          </c:extLst>
        </c:ser>
        <c:ser>
          <c:idx val="1"/>
          <c:order val="1"/>
          <c:tx>
            <c:strRef>
              <c:f>Rank_All!$AZ$12</c:f>
              <c:strCache>
                <c:ptCount val="1"/>
                <c:pt idx="0">
                  <c:v>estimation</c:v>
                </c:pt>
              </c:strCache>
            </c:strRef>
          </c:tx>
          <c:spPr>
            <a:solidFill>
              <a:schemeClr val="accent2"/>
            </a:solidFill>
            <a:ln>
              <a:noFill/>
            </a:ln>
            <a:effectLst/>
          </c:spPr>
          <c:invertIfNegative val="0"/>
          <c:cat>
            <c:strRef>
              <c:f>Rank_All!$AX$13:$AX$36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Rank_All!$AZ$13:$AZ$36</c:f>
              <c:numCache>
                <c:formatCode>General</c:formatCode>
                <c:ptCount val="24"/>
                <c:pt idx="0">
                  <c:v>1000</c:v>
                </c:pt>
                <c:pt idx="1">
                  <c:v>1001</c:v>
                </c:pt>
                <c:pt idx="2">
                  <c:v>999</c:v>
                </c:pt>
                <c:pt idx="3">
                  <c:v>1001</c:v>
                </c:pt>
                <c:pt idx="4">
                  <c:v>1000</c:v>
                </c:pt>
                <c:pt idx="5">
                  <c:v>1000</c:v>
                </c:pt>
                <c:pt idx="6">
                  <c:v>999</c:v>
                </c:pt>
                <c:pt idx="7">
                  <c:v>1001</c:v>
                </c:pt>
                <c:pt idx="8">
                  <c:v>1000</c:v>
                </c:pt>
                <c:pt idx="9">
                  <c:v>999</c:v>
                </c:pt>
                <c:pt idx="10">
                  <c:v>1000</c:v>
                </c:pt>
                <c:pt idx="11">
                  <c:v>999</c:v>
                </c:pt>
                <c:pt idx="12">
                  <c:v>1001</c:v>
                </c:pt>
                <c:pt idx="13">
                  <c:v>1000</c:v>
                </c:pt>
                <c:pt idx="14">
                  <c:v>1000</c:v>
                </c:pt>
                <c:pt idx="15">
                  <c:v>1001</c:v>
                </c:pt>
                <c:pt idx="16">
                  <c:v>1000</c:v>
                </c:pt>
                <c:pt idx="17">
                  <c:v>999</c:v>
                </c:pt>
                <c:pt idx="18">
                  <c:v>1001</c:v>
                </c:pt>
                <c:pt idx="19">
                  <c:v>1001</c:v>
                </c:pt>
                <c:pt idx="20">
                  <c:v>1000</c:v>
                </c:pt>
                <c:pt idx="21">
                  <c:v>1001</c:v>
                </c:pt>
                <c:pt idx="22">
                  <c:v>1000</c:v>
                </c:pt>
                <c:pt idx="23">
                  <c:v>1000</c:v>
                </c:pt>
              </c:numCache>
            </c:numRef>
          </c:val>
          <c:extLst>
            <c:ext xmlns:c16="http://schemas.microsoft.com/office/drawing/2014/chart" uri="{C3380CC4-5D6E-409C-BE32-E72D297353CC}">
              <c16:uniqueId val="{00000001-9325-4514-95D3-7CADDBF85660}"/>
            </c:ext>
          </c:extLst>
        </c:ser>
        <c:dLbls>
          <c:showLegendKey val="0"/>
          <c:showVal val="0"/>
          <c:showCatName val="0"/>
          <c:showSerName val="0"/>
          <c:showPercent val="0"/>
          <c:showBubbleSize val="0"/>
        </c:dLbls>
        <c:gapWidth val="219"/>
        <c:overlap val="-27"/>
        <c:axId val="2027348624"/>
        <c:axId val="2027349104"/>
      </c:barChart>
      <c:catAx>
        <c:axId val="2027348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7349104"/>
        <c:crosses val="autoZero"/>
        <c:auto val="1"/>
        <c:lblAlgn val="ctr"/>
        <c:lblOffset val="100"/>
        <c:noMultiLvlLbl val="0"/>
      </c:catAx>
      <c:valAx>
        <c:axId val="2027349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734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excluded Full attribute result</a:t>
            </a:r>
            <a:r>
              <a:rPr lang="en-US" sz="1400" b="0" i="0" u="none" strike="noStrike" baseline="0"/>
              <a: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Rank_Excluded_attriubtes!$AC$8</c:f>
              <c:strCache>
                <c:ptCount val="1"/>
                <c:pt idx="0">
                  <c:v>Y</c:v>
                </c:pt>
              </c:strCache>
            </c:strRef>
          </c:tx>
          <c:spPr>
            <a:solidFill>
              <a:schemeClr val="accent1"/>
            </a:solidFill>
            <a:ln>
              <a:noFill/>
            </a:ln>
            <a:effectLst/>
          </c:spPr>
          <c:invertIfNegative val="0"/>
          <c:cat>
            <c:strRef>
              <c:f>Rank_Excluded_attriubtes!$AB$9:$AB$32</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Rank_Excluded_attriubtes!$AC$9:$AC$32</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8A69-43B0-A335-328251C79E2E}"/>
            </c:ext>
          </c:extLst>
        </c:ser>
        <c:ser>
          <c:idx val="1"/>
          <c:order val="1"/>
          <c:tx>
            <c:strRef>
              <c:f>Rank_Excluded_attriubtes!$AD$8</c:f>
              <c:strCache>
                <c:ptCount val="1"/>
                <c:pt idx="0">
                  <c:v>estimation</c:v>
                </c:pt>
              </c:strCache>
            </c:strRef>
          </c:tx>
          <c:spPr>
            <a:solidFill>
              <a:schemeClr val="accent2"/>
            </a:solidFill>
            <a:ln>
              <a:noFill/>
            </a:ln>
            <a:effectLst/>
          </c:spPr>
          <c:invertIfNegative val="0"/>
          <c:cat>
            <c:strRef>
              <c:f>Rank_Excluded_attriubtes!$AB$9:$AB$32</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Rank_Excluded_attriubtes!$AD$9:$AD$32</c:f>
              <c:numCache>
                <c:formatCode>General</c:formatCode>
                <c:ptCount val="24"/>
                <c:pt idx="0">
                  <c:v>1001.3</c:v>
                </c:pt>
                <c:pt idx="1">
                  <c:v>947.7</c:v>
                </c:pt>
                <c:pt idx="2">
                  <c:v>923.2</c:v>
                </c:pt>
                <c:pt idx="3">
                  <c:v>1053.4000000000001</c:v>
                </c:pt>
                <c:pt idx="4">
                  <c:v>974.8</c:v>
                </c:pt>
                <c:pt idx="5">
                  <c:v>1063.4000000000001</c:v>
                </c:pt>
                <c:pt idx="6">
                  <c:v>1022.8</c:v>
                </c:pt>
                <c:pt idx="7">
                  <c:v>993.3</c:v>
                </c:pt>
                <c:pt idx="8">
                  <c:v>947.2</c:v>
                </c:pt>
                <c:pt idx="9">
                  <c:v>1022.8</c:v>
                </c:pt>
                <c:pt idx="10">
                  <c:v>981.8</c:v>
                </c:pt>
                <c:pt idx="11">
                  <c:v>1041.3</c:v>
                </c:pt>
                <c:pt idx="12">
                  <c:v>974.3</c:v>
                </c:pt>
                <c:pt idx="13">
                  <c:v>1017.8</c:v>
                </c:pt>
                <c:pt idx="14">
                  <c:v>1001.3</c:v>
                </c:pt>
                <c:pt idx="15">
                  <c:v>987.3</c:v>
                </c:pt>
                <c:pt idx="16">
                  <c:v>984.3</c:v>
                </c:pt>
                <c:pt idx="17">
                  <c:v>958.7</c:v>
                </c:pt>
                <c:pt idx="18">
                  <c:v>1026.3</c:v>
                </c:pt>
                <c:pt idx="19">
                  <c:v>1047.9000000000001</c:v>
                </c:pt>
                <c:pt idx="20">
                  <c:v>993.3</c:v>
                </c:pt>
                <c:pt idx="21">
                  <c:v>1033.3</c:v>
                </c:pt>
                <c:pt idx="22">
                  <c:v>1019.3</c:v>
                </c:pt>
                <c:pt idx="23">
                  <c:v>983.3</c:v>
                </c:pt>
              </c:numCache>
            </c:numRef>
          </c:val>
          <c:extLst>
            <c:ext xmlns:c16="http://schemas.microsoft.com/office/drawing/2014/chart" uri="{C3380CC4-5D6E-409C-BE32-E72D297353CC}">
              <c16:uniqueId val="{00000001-8A69-43B0-A335-328251C79E2E}"/>
            </c:ext>
          </c:extLst>
        </c:ser>
        <c:dLbls>
          <c:showLegendKey val="0"/>
          <c:showVal val="0"/>
          <c:showCatName val="0"/>
          <c:showSerName val="0"/>
          <c:showPercent val="0"/>
          <c:showBubbleSize val="0"/>
        </c:dLbls>
        <c:gapWidth val="219"/>
        <c:overlap val="-27"/>
        <c:axId val="11539408"/>
        <c:axId val="11536048"/>
      </c:barChart>
      <c:catAx>
        <c:axId val="1153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6048"/>
        <c:crosses val="autoZero"/>
        <c:auto val="1"/>
        <c:lblAlgn val="ctr"/>
        <c:lblOffset val="100"/>
        <c:noMultiLvlLbl val="0"/>
      </c:catAx>
      <c:valAx>
        <c:axId val="11536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9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Diligence attribute result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Diligence!$D$62</c:f>
              <c:strCache>
                <c:ptCount val="1"/>
                <c:pt idx="0">
                  <c:v>Y</c:v>
                </c:pt>
              </c:strCache>
            </c:strRef>
          </c:tx>
          <c:spPr>
            <a:solidFill>
              <a:schemeClr val="accent1"/>
            </a:solidFill>
            <a:ln>
              <a:noFill/>
            </a:ln>
            <a:effectLst/>
          </c:spPr>
          <c:invertIfNegative val="0"/>
          <c:cat>
            <c:strRef>
              <c:f>Diligence!$C$63:$C$86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Diligence!$D$63:$D$86</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6B99-4F3B-B6BF-93615E1D166B}"/>
            </c:ext>
          </c:extLst>
        </c:ser>
        <c:ser>
          <c:idx val="1"/>
          <c:order val="1"/>
          <c:tx>
            <c:strRef>
              <c:f>Diligence!$E$62</c:f>
              <c:strCache>
                <c:ptCount val="1"/>
                <c:pt idx="0">
                  <c:v>estimation</c:v>
                </c:pt>
              </c:strCache>
            </c:strRef>
          </c:tx>
          <c:spPr>
            <a:solidFill>
              <a:schemeClr val="accent2"/>
            </a:solidFill>
            <a:ln>
              <a:noFill/>
            </a:ln>
            <a:effectLst/>
          </c:spPr>
          <c:invertIfNegative val="0"/>
          <c:cat>
            <c:strRef>
              <c:f>Diligence!$C$63:$C$86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Diligence!$E$63:$E$86</c:f>
              <c:numCache>
                <c:formatCode>General</c:formatCode>
                <c:ptCount val="24"/>
                <c:pt idx="0">
                  <c:v>1001</c:v>
                </c:pt>
                <c:pt idx="1">
                  <c:v>1000</c:v>
                </c:pt>
                <c:pt idx="2">
                  <c:v>1001</c:v>
                </c:pt>
                <c:pt idx="3">
                  <c:v>1000</c:v>
                </c:pt>
                <c:pt idx="4">
                  <c:v>1001</c:v>
                </c:pt>
                <c:pt idx="5">
                  <c:v>1001</c:v>
                </c:pt>
                <c:pt idx="6">
                  <c:v>1001</c:v>
                </c:pt>
                <c:pt idx="7">
                  <c:v>1001</c:v>
                </c:pt>
                <c:pt idx="8">
                  <c:v>1001</c:v>
                </c:pt>
                <c:pt idx="9">
                  <c:v>1001</c:v>
                </c:pt>
                <c:pt idx="10">
                  <c:v>1001</c:v>
                </c:pt>
                <c:pt idx="11">
                  <c:v>1001</c:v>
                </c:pt>
                <c:pt idx="12">
                  <c:v>1000</c:v>
                </c:pt>
                <c:pt idx="13">
                  <c:v>1001</c:v>
                </c:pt>
                <c:pt idx="14">
                  <c:v>1001</c:v>
                </c:pt>
                <c:pt idx="15">
                  <c:v>1001</c:v>
                </c:pt>
                <c:pt idx="16">
                  <c:v>1001</c:v>
                </c:pt>
                <c:pt idx="17">
                  <c:v>1001</c:v>
                </c:pt>
                <c:pt idx="18">
                  <c:v>1000</c:v>
                </c:pt>
                <c:pt idx="19">
                  <c:v>1001</c:v>
                </c:pt>
                <c:pt idx="20">
                  <c:v>1001</c:v>
                </c:pt>
                <c:pt idx="21">
                  <c:v>1001</c:v>
                </c:pt>
                <c:pt idx="22">
                  <c:v>1001</c:v>
                </c:pt>
                <c:pt idx="23">
                  <c:v>1000</c:v>
                </c:pt>
              </c:numCache>
            </c:numRef>
          </c:val>
          <c:extLst>
            <c:ext xmlns:c16="http://schemas.microsoft.com/office/drawing/2014/chart" uri="{C3380CC4-5D6E-409C-BE32-E72D297353CC}">
              <c16:uniqueId val="{00000001-6B99-4F3B-B6BF-93615E1D166B}"/>
            </c:ext>
          </c:extLst>
        </c:ser>
        <c:dLbls>
          <c:showLegendKey val="0"/>
          <c:showVal val="0"/>
          <c:showCatName val="0"/>
          <c:showSerName val="0"/>
          <c:showPercent val="0"/>
          <c:showBubbleSize val="0"/>
        </c:dLbls>
        <c:gapWidth val="219"/>
        <c:overlap val="-27"/>
        <c:axId val="176706304"/>
        <c:axId val="176706784"/>
      </c:barChart>
      <c:catAx>
        <c:axId val="17670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706784"/>
        <c:crosses val="autoZero"/>
        <c:auto val="1"/>
        <c:lblAlgn val="ctr"/>
        <c:lblOffset val="100"/>
        <c:noMultiLvlLbl val="0"/>
      </c:catAx>
      <c:valAx>
        <c:axId val="1767067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706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Excluded  diligence attribute result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Diligence!$N$62</c:f>
              <c:strCache>
                <c:ptCount val="1"/>
                <c:pt idx="0">
                  <c:v>Y</c:v>
                </c:pt>
              </c:strCache>
            </c:strRef>
          </c:tx>
          <c:spPr>
            <a:solidFill>
              <a:schemeClr val="accent1"/>
            </a:solidFill>
            <a:ln>
              <a:noFill/>
            </a:ln>
            <a:effectLst/>
          </c:spPr>
          <c:invertIfNegative val="0"/>
          <c:cat>
            <c:strRef>
              <c:f>Diligence!$M$63:$M$86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Diligence!$N$63:$N$86</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BDAD-45C4-9653-064F5A020212}"/>
            </c:ext>
          </c:extLst>
        </c:ser>
        <c:ser>
          <c:idx val="1"/>
          <c:order val="1"/>
          <c:tx>
            <c:strRef>
              <c:f>Diligence!$O$62</c:f>
              <c:strCache>
                <c:ptCount val="1"/>
                <c:pt idx="0">
                  <c:v>estimation</c:v>
                </c:pt>
              </c:strCache>
            </c:strRef>
          </c:tx>
          <c:spPr>
            <a:solidFill>
              <a:schemeClr val="accent2"/>
            </a:solidFill>
            <a:ln>
              <a:noFill/>
            </a:ln>
            <a:effectLst/>
          </c:spPr>
          <c:invertIfNegative val="0"/>
          <c:cat>
            <c:strRef>
              <c:f>Diligence!$M$63:$M$86</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Diligence!$O$63:$O$86</c:f>
              <c:numCache>
                <c:formatCode>General</c:formatCode>
                <c:ptCount val="24"/>
                <c:pt idx="0">
                  <c:v>1003.6</c:v>
                </c:pt>
                <c:pt idx="1">
                  <c:v>964.4</c:v>
                </c:pt>
                <c:pt idx="2">
                  <c:v>1003.6</c:v>
                </c:pt>
                <c:pt idx="3">
                  <c:v>1016.1</c:v>
                </c:pt>
                <c:pt idx="4">
                  <c:v>1003.6</c:v>
                </c:pt>
                <c:pt idx="5">
                  <c:v>1042.7</c:v>
                </c:pt>
                <c:pt idx="6">
                  <c:v>1003.6</c:v>
                </c:pt>
                <c:pt idx="7">
                  <c:v>995.5</c:v>
                </c:pt>
                <c:pt idx="8">
                  <c:v>1003.6</c:v>
                </c:pt>
                <c:pt idx="9">
                  <c:v>1003.6</c:v>
                </c:pt>
                <c:pt idx="10">
                  <c:v>1019.6</c:v>
                </c:pt>
                <c:pt idx="11">
                  <c:v>1003.6</c:v>
                </c:pt>
                <c:pt idx="12">
                  <c:v>1010.6</c:v>
                </c:pt>
                <c:pt idx="13">
                  <c:v>1003.6</c:v>
                </c:pt>
                <c:pt idx="14">
                  <c:v>971.4</c:v>
                </c:pt>
                <c:pt idx="15">
                  <c:v>998.5</c:v>
                </c:pt>
                <c:pt idx="16">
                  <c:v>1003.6</c:v>
                </c:pt>
                <c:pt idx="17">
                  <c:v>1003.6</c:v>
                </c:pt>
                <c:pt idx="18">
                  <c:v>969.9</c:v>
                </c:pt>
                <c:pt idx="19">
                  <c:v>994.5</c:v>
                </c:pt>
                <c:pt idx="20">
                  <c:v>972.9</c:v>
                </c:pt>
                <c:pt idx="21">
                  <c:v>1012.6</c:v>
                </c:pt>
                <c:pt idx="22">
                  <c:v>1007.1</c:v>
                </c:pt>
                <c:pt idx="23">
                  <c:v>988.5</c:v>
                </c:pt>
              </c:numCache>
            </c:numRef>
          </c:val>
          <c:extLst>
            <c:ext xmlns:c16="http://schemas.microsoft.com/office/drawing/2014/chart" uri="{C3380CC4-5D6E-409C-BE32-E72D297353CC}">
              <c16:uniqueId val="{00000001-BDAD-45C4-9653-064F5A020212}"/>
            </c:ext>
          </c:extLst>
        </c:ser>
        <c:dLbls>
          <c:showLegendKey val="0"/>
          <c:showVal val="0"/>
          <c:showCatName val="0"/>
          <c:showSerName val="0"/>
          <c:showPercent val="0"/>
          <c:showBubbleSize val="0"/>
        </c:dLbls>
        <c:gapWidth val="219"/>
        <c:overlap val="-27"/>
        <c:axId val="47758752"/>
        <c:axId val="47756832"/>
      </c:barChart>
      <c:catAx>
        <c:axId val="47758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56832"/>
        <c:crosses val="autoZero"/>
        <c:auto val="1"/>
        <c:lblAlgn val="ctr"/>
        <c:lblOffset val="100"/>
        <c:noMultiLvlLbl val="0"/>
      </c:catAx>
      <c:valAx>
        <c:axId val="47756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58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understanding attrubute result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Understanding!$C$65</c:f>
              <c:strCache>
                <c:ptCount val="1"/>
                <c:pt idx="0">
                  <c:v>Y</c:v>
                </c:pt>
              </c:strCache>
            </c:strRef>
          </c:tx>
          <c:spPr>
            <a:solidFill>
              <a:schemeClr val="accent1"/>
            </a:solidFill>
            <a:ln>
              <a:noFill/>
            </a:ln>
            <a:effectLst/>
          </c:spPr>
          <c:invertIfNegative val="0"/>
          <c:cat>
            <c:strRef>
              <c:f>Understanding!$B$66:$B$89</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Understanding!$C$66:$C$89</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E27A-4D6A-BDBA-DEB1658E7778}"/>
            </c:ext>
          </c:extLst>
        </c:ser>
        <c:ser>
          <c:idx val="1"/>
          <c:order val="1"/>
          <c:tx>
            <c:strRef>
              <c:f>Understanding!$D$65</c:f>
              <c:strCache>
                <c:ptCount val="1"/>
                <c:pt idx="0">
                  <c:v>estimation</c:v>
                </c:pt>
              </c:strCache>
            </c:strRef>
          </c:tx>
          <c:spPr>
            <a:solidFill>
              <a:schemeClr val="accent2"/>
            </a:solidFill>
            <a:ln>
              <a:noFill/>
            </a:ln>
            <a:effectLst/>
          </c:spPr>
          <c:invertIfNegative val="0"/>
          <c:cat>
            <c:strRef>
              <c:f>Understanding!$B$66:$B$89</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Understanding!$D$66:$D$89</c:f>
              <c:numCache>
                <c:formatCode>General</c:formatCode>
                <c:ptCount val="24"/>
                <c:pt idx="0">
                  <c:v>975.2</c:v>
                </c:pt>
                <c:pt idx="1">
                  <c:v>992.6</c:v>
                </c:pt>
                <c:pt idx="2">
                  <c:v>1012.5</c:v>
                </c:pt>
                <c:pt idx="3">
                  <c:v>1007.5</c:v>
                </c:pt>
                <c:pt idx="4">
                  <c:v>996.1</c:v>
                </c:pt>
                <c:pt idx="5">
                  <c:v>1009.5</c:v>
                </c:pt>
                <c:pt idx="6">
                  <c:v>1000.6</c:v>
                </c:pt>
                <c:pt idx="7">
                  <c:v>1004.6</c:v>
                </c:pt>
                <c:pt idx="8">
                  <c:v>1007.5</c:v>
                </c:pt>
                <c:pt idx="9">
                  <c:v>1005.6</c:v>
                </c:pt>
                <c:pt idx="10">
                  <c:v>1009</c:v>
                </c:pt>
                <c:pt idx="11">
                  <c:v>993.1</c:v>
                </c:pt>
                <c:pt idx="12">
                  <c:v>979.2</c:v>
                </c:pt>
                <c:pt idx="13">
                  <c:v>986.2</c:v>
                </c:pt>
                <c:pt idx="14">
                  <c:v>1005.1</c:v>
                </c:pt>
                <c:pt idx="15">
                  <c:v>999.1</c:v>
                </c:pt>
                <c:pt idx="16">
                  <c:v>1002.1</c:v>
                </c:pt>
                <c:pt idx="17">
                  <c:v>1003.1</c:v>
                </c:pt>
                <c:pt idx="18">
                  <c:v>995.1</c:v>
                </c:pt>
                <c:pt idx="19">
                  <c:v>1011.5</c:v>
                </c:pt>
                <c:pt idx="20">
                  <c:v>1011.5</c:v>
                </c:pt>
                <c:pt idx="21">
                  <c:v>989.6</c:v>
                </c:pt>
                <c:pt idx="22">
                  <c:v>989.1</c:v>
                </c:pt>
                <c:pt idx="23">
                  <c:v>1015</c:v>
                </c:pt>
              </c:numCache>
            </c:numRef>
          </c:val>
          <c:extLst>
            <c:ext xmlns:c16="http://schemas.microsoft.com/office/drawing/2014/chart" uri="{C3380CC4-5D6E-409C-BE32-E72D297353CC}">
              <c16:uniqueId val="{00000001-E27A-4D6A-BDBA-DEB1658E7778}"/>
            </c:ext>
          </c:extLst>
        </c:ser>
        <c:dLbls>
          <c:showLegendKey val="0"/>
          <c:showVal val="0"/>
          <c:showCatName val="0"/>
          <c:showSerName val="0"/>
          <c:showPercent val="0"/>
          <c:showBubbleSize val="0"/>
        </c:dLbls>
        <c:gapWidth val="219"/>
        <c:overlap val="-27"/>
        <c:axId val="175357920"/>
        <c:axId val="175355520"/>
      </c:barChart>
      <c:catAx>
        <c:axId val="175357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355520"/>
        <c:crosses val="autoZero"/>
        <c:auto val="1"/>
        <c:lblAlgn val="ctr"/>
        <c:lblOffset val="100"/>
        <c:noMultiLvlLbl val="0"/>
      </c:catAx>
      <c:valAx>
        <c:axId val="1753555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357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excluded understanding attrubute result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Understanding!$C$96</c:f>
              <c:strCache>
                <c:ptCount val="1"/>
                <c:pt idx="0">
                  <c:v>Y</c:v>
                </c:pt>
              </c:strCache>
            </c:strRef>
          </c:tx>
          <c:spPr>
            <a:solidFill>
              <a:schemeClr val="accent1"/>
            </a:solidFill>
            <a:ln>
              <a:noFill/>
            </a:ln>
            <a:effectLst/>
          </c:spPr>
          <c:invertIfNegative val="0"/>
          <c:cat>
            <c:strRef>
              <c:f>Understanding!$B$97:$B$120</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Understanding!$C$97:$C$120</c:f>
              <c:numCache>
                <c:formatCode>General</c:formatCode>
                <c:ptCount val="24"/>
                <c:pt idx="0">
                  <c:v>1000</c:v>
                </c:pt>
                <c:pt idx="1">
                  <c:v>1000</c:v>
                </c:pt>
                <c:pt idx="2">
                  <c:v>1000</c:v>
                </c:pt>
                <c:pt idx="3">
                  <c:v>1000</c:v>
                </c:pt>
                <c:pt idx="4">
                  <c:v>1000</c:v>
                </c:pt>
                <c:pt idx="5">
                  <c:v>1000</c:v>
                </c:pt>
                <c:pt idx="6">
                  <c:v>1000</c:v>
                </c:pt>
                <c:pt idx="7">
                  <c:v>1000</c:v>
                </c:pt>
                <c:pt idx="8">
                  <c:v>1000</c:v>
                </c:pt>
                <c:pt idx="9">
                  <c:v>1000</c:v>
                </c:pt>
                <c:pt idx="10">
                  <c:v>1000</c:v>
                </c:pt>
                <c:pt idx="11">
                  <c:v>1000</c:v>
                </c:pt>
                <c:pt idx="12">
                  <c:v>1000</c:v>
                </c:pt>
                <c:pt idx="13">
                  <c:v>1000</c:v>
                </c:pt>
                <c:pt idx="14">
                  <c:v>1000</c:v>
                </c:pt>
                <c:pt idx="15">
                  <c:v>1000</c:v>
                </c:pt>
                <c:pt idx="16">
                  <c:v>1000</c:v>
                </c:pt>
                <c:pt idx="17">
                  <c:v>1000</c:v>
                </c:pt>
                <c:pt idx="18">
                  <c:v>1000</c:v>
                </c:pt>
                <c:pt idx="19">
                  <c:v>1000</c:v>
                </c:pt>
                <c:pt idx="20">
                  <c:v>1000</c:v>
                </c:pt>
                <c:pt idx="21">
                  <c:v>1000</c:v>
                </c:pt>
                <c:pt idx="22">
                  <c:v>1000</c:v>
                </c:pt>
                <c:pt idx="23">
                  <c:v>1000</c:v>
                </c:pt>
              </c:numCache>
            </c:numRef>
          </c:val>
          <c:extLst>
            <c:ext xmlns:c16="http://schemas.microsoft.com/office/drawing/2014/chart" uri="{C3380CC4-5D6E-409C-BE32-E72D297353CC}">
              <c16:uniqueId val="{00000000-D849-4803-A6B4-4F4094CF1FC3}"/>
            </c:ext>
          </c:extLst>
        </c:ser>
        <c:ser>
          <c:idx val="1"/>
          <c:order val="1"/>
          <c:tx>
            <c:strRef>
              <c:f>Understanding!$D$96</c:f>
              <c:strCache>
                <c:ptCount val="1"/>
                <c:pt idx="0">
                  <c:v>estimation</c:v>
                </c:pt>
              </c:strCache>
            </c:strRef>
          </c:tx>
          <c:spPr>
            <a:solidFill>
              <a:schemeClr val="accent2"/>
            </a:solidFill>
            <a:ln>
              <a:noFill/>
            </a:ln>
            <a:effectLst/>
          </c:spPr>
          <c:invertIfNegative val="0"/>
          <c:cat>
            <c:strRef>
              <c:f>Understanding!$B$97:$B$120</c:f>
              <c:strCache>
                <c:ptCount val="24"/>
                <c:pt idx="0">
                  <c:v>student_1</c:v>
                </c:pt>
                <c:pt idx="1">
                  <c:v>student_2</c:v>
                </c:pt>
                <c:pt idx="2">
                  <c:v>student_3</c:v>
                </c:pt>
                <c:pt idx="3">
                  <c:v>student_4</c:v>
                </c:pt>
                <c:pt idx="4">
                  <c:v>student_5</c:v>
                </c:pt>
                <c:pt idx="5">
                  <c:v>student_6</c:v>
                </c:pt>
                <c:pt idx="6">
                  <c:v>student_7</c:v>
                </c:pt>
                <c:pt idx="7">
                  <c:v>student_8</c:v>
                </c:pt>
                <c:pt idx="8">
                  <c:v>student_9</c:v>
                </c:pt>
                <c:pt idx="9">
                  <c:v>student_10</c:v>
                </c:pt>
                <c:pt idx="10">
                  <c:v>student_11</c:v>
                </c:pt>
                <c:pt idx="11">
                  <c:v>student_12</c:v>
                </c:pt>
                <c:pt idx="12">
                  <c:v>student_13</c:v>
                </c:pt>
                <c:pt idx="13">
                  <c:v>student_14</c:v>
                </c:pt>
                <c:pt idx="14">
                  <c:v>student_15</c:v>
                </c:pt>
                <c:pt idx="15">
                  <c:v>student_16</c:v>
                </c:pt>
                <c:pt idx="16">
                  <c:v>student_17</c:v>
                </c:pt>
                <c:pt idx="17">
                  <c:v>student_18</c:v>
                </c:pt>
                <c:pt idx="18">
                  <c:v>student_19</c:v>
                </c:pt>
                <c:pt idx="19">
                  <c:v>student_20</c:v>
                </c:pt>
                <c:pt idx="20">
                  <c:v>student_21</c:v>
                </c:pt>
                <c:pt idx="21">
                  <c:v>student_22</c:v>
                </c:pt>
                <c:pt idx="22">
                  <c:v>student_23</c:v>
                </c:pt>
                <c:pt idx="23">
                  <c:v>student_24</c:v>
                </c:pt>
              </c:strCache>
            </c:strRef>
          </c:cat>
          <c:val>
            <c:numRef>
              <c:f>Understanding!$D$97:$D$120</c:f>
              <c:numCache>
                <c:formatCode>General</c:formatCode>
                <c:ptCount val="24"/>
                <c:pt idx="0">
                  <c:v>984.8</c:v>
                </c:pt>
                <c:pt idx="1">
                  <c:v>994.8</c:v>
                </c:pt>
                <c:pt idx="2">
                  <c:v>993.8</c:v>
                </c:pt>
                <c:pt idx="3">
                  <c:v>1014.8</c:v>
                </c:pt>
                <c:pt idx="4">
                  <c:v>1000.8</c:v>
                </c:pt>
                <c:pt idx="5">
                  <c:v>1000.8</c:v>
                </c:pt>
                <c:pt idx="6">
                  <c:v>995.8</c:v>
                </c:pt>
                <c:pt idx="7">
                  <c:v>1007.8</c:v>
                </c:pt>
                <c:pt idx="8">
                  <c:v>1005.8</c:v>
                </c:pt>
                <c:pt idx="9">
                  <c:v>985.8</c:v>
                </c:pt>
                <c:pt idx="10">
                  <c:v>1001.8</c:v>
                </c:pt>
                <c:pt idx="11">
                  <c:v>994.8</c:v>
                </c:pt>
                <c:pt idx="12">
                  <c:v>1001.8</c:v>
                </c:pt>
                <c:pt idx="13">
                  <c:v>986.8</c:v>
                </c:pt>
                <c:pt idx="14">
                  <c:v>1004.8</c:v>
                </c:pt>
                <c:pt idx="15">
                  <c:v>1015.8</c:v>
                </c:pt>
                <c:pt idx="16">
                  <c:v>1004.8</c:v>
                </c:pt>
                <c:pt idx="17">
                  <c:v>998.8</c:v>
                </c:pt>
                <c:pt idx="18">
                  <c:v>1002.8</c:v>
                </c:pt>
                <c:pt idx="19">
                  <c:v>1009.8</c:v>
                </c:pt>
                <c:pt idx="20">
                  <c:v>993.8</c:v>
                </c:pt>
                <c:pt idx="21">
                  <c:v>999.8</c:v>
                </c:pt>
                <c:pt idx="22">
                  <c:v>987.8</c:v>
                </c:pt>
                <c:pt idx="23">
                  <c:v>1011.8</c:v>
                </c:pt>
              </c:numCache>
            </c:numRef>
          </c:val>
          <c:extLst>
            <c:ext xmlns:c16="http://schemas.microsoft.com/office/drawing/2014/chart" uri="{C3380CC4-5D6E-409C-BE32-E72D297353CC}">
              <c16:uniqueId val="{00000001-D849-4803-A6B4-4F4094CF1FC3}"/>
            </c:ext>
          </c:extLst>
        </c:ser>
        <c:dLbls>
          <c:showLegendKey val="0"/>
          <c:showVal val="0"/>
          <c:showCatName val="0"/>
          <c:showSerName val="0"/>
          <c:showPercent val="0"/>
          <c:showBubbleSize val="0"/>
        </c:dLbls>
        <c:gapWidth val="219"/>
        <c:overlap val="-27"/>
        <c:axId val="2100898816"/>
        <c:axId val="2100899776"/>
      </c:barChart>
      <c:catAx>
        <c:axId val="2100898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0899776"/>
        <c:crosses val="autoZero"/>
        <c:auto val="1"/>
        <c:lblAlgn val="ctr"/>
        <c:lblOffset val="100"/>
        <c:noMultiLvlLbl val="0"/>
      </c:catAx>
      <c:valAx>
        <c:axId val="2100899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08988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56</xdr:col>
      <xdr:colOff>160020</xdr:colOff>
      <xdr:row>11</xdr:row>
      <xdr:rowOff>3810</xdr:rowOff>
    </xdr:from>
    <xdr:to>
      <xdr:col>63</xdr:col>
      <xdr:colOff>464820</xdr:colOff>
      <xdr:row>26</xdr:row>
      <xdr:rowOff>3810</xdr:rowOff>
    </xdr:to>
    <xdr:graphicFrame macro="">
      <xdr:nvGraphicFramePr>
        <xdr:cNvPr id="3" name="Chart 2">
          <a:extLst>
            <a:ext uri="{FF2B5EF4-FFF2-40B4-BE49-F238E27FC236}">
              <a16:creationId xmlns:a16="http://schemas.microsoft.com/office/drawing/2014/main" id="{A39BA8B7-2605-0D6B-7255-EA405F3A1D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1BF40C45-641B-650C-DC03-3DAA8E84F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63</xdr:col>
      <xdr:colOff>0</xdr:colOff>
      <xdr:row>0</xdr:row>
      <xdr:rowOff>0</xdr:rowOff>
    </xdr:from>
    <xdr:to>
      <xdr:col>66</xdr:col>
      <xdr:colOff>76200</xdr:colOff>
      <xdr:row>3</xdr:row>
      <xdr:rowOff>22860</xdr:rowOff>
    </xdr:to>
    <xdr:pic>
      <xdr:nvPicPr>
        <xdr:cNvPr id="5" name="Picture 4" descr="COCO">
          <a:extLst>
            <a:ext uri="{FF2B5EF4-FFF2-40B4-BE49-F238E27FC236}">
              <a16:creationId xmlns:a16="http://schemas.microsoft.com/office/drawing/2014/main" id="{6B080DB1-82D9-AAA9-EAB7-E858F5105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048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124</xdr:col>
      <xdr:colOff>0</xdr:colOff>
      <xdr:row>0</xdr:row>
      <xdr:rowOff>0</xdr:rowOff>
    </xdr:from>
    <xdr:to>
      <xdr:col>127</xdr:col>
      <xdr:colOff>76200</xdr:colOff>
      <xdr:row>3</xdr:row>
      <xdr:rowOff>22860</xdr:rowOff>
    </xdr:to>
    <xdr:pic>
      <xdr:nvPicPr>
        <xdr:cNvPr id="6" name="Picture 5" descr="COCO">
          <a:extLst>
            <a:ext uri="{FF2B5EF4-FFF2-40B4-BE49-F238E27FC236}">
              <a16:creationId xmlns:a16="http://schemas.microsoft.com/office/drawing/2014/main" id="{E3644748-9DDE-9070-5B6D-5EDD1BD8C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904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48E7B86A-D7C1-6F7A-2085-4AEC002AD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64</xdr:col>
      <xdr:colOff>0</xdr:colOff>
      <xdr:row>0</xdr:row>
      <xdr:rowOff>0</xdr:rowOff>
    </xdr:from>
    <xdr:to>
      <xdr:col>67</xdr:col>
      <xdr:colOff>76200</xdr:colOff>
      <xdr:row>3</xdr:row>
      <xdr:rowOff>22860</xdr:rowOff>
    </xdr:to>
    <xdr:pic>
      <xdr:nvPicPr>
        <xdr:cNvPr id="3" name="Picture 2" descr="COCO">
          <a:extLst>
            <a:ext uri="{FF2B5EF4-FFF2-40B4-BE49-F238E27FC236}">
              <a16:creationId xmlns:a16="http://schemas.microsoft.com/office/drawing/2014/main" id="{0B760047-6126-5ABC-FEAF-BBB6184FE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144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124</xdr:col>
      <xdr:colOff>0</xdr:colOff>
      <xdr:row>0</xdr:row>
      <xdr:rowOff>0</xdr:rowOff>
    </xdr:from>
    <xdr:to>
      <xdr:col>127</xdr:col>
      <xdr:colOff>76200</xdr:colOff>
      <xdr:row>3</xdr:row>
      <xdr:rowOff>22860</xdr:rowOff>
    </xdr:to>
    <xdr:pic>
      <xdr:nvPicPr>
        <xdr:cNvPr id="4" name="Picture 3" descr="COCO">
          <a:extLst>
            <a:ext uri="{FF2B5EF4-FFF2-40B4-BE49-F238E27FC236}">
              <a16:creationId xmlns:a16="http://schemas.microsoft.com/office/drawing/2014/main" id="{7B6B3173-F63F-B5AD-E004-DE6296EEA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904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34</xdr:col>
      <xdr:colOff>601766</xdr:colOff>
      <xdr:row>7</xdr:row>
      <xdr:rowOff>20653</xdr:rowOff>
    </xdr:from>
    <xdr:to>
      <xdr:col>42</xdr:col>
      <xdr:colOff>274177</xdr:colOff>
      <xdr:row>20</xdr:row>
      <xdr:rowOff>178750</xdr:rowOff>
    </xdr:to>
    <xdr:graphicFrame macro="">
      <xdr:nvGraphicFramePr>
        <xdr:cNvPr id="2" name="Chart 1">
          <a:extLst>
            <a:ext uri="{FF2B5EF4-FFF2-40B4-BE49-F238E27FC236}">
              <a16:creationId xmlns:a16="http://schemas.microsoft.com/office/drawing/2014/main" id="{D6BDD66C-7D40-9D87-3153-A38A958E77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595B3CCD-BDD8-2BCD-876F-2413AD12F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45</xdr:col>
      <xdr:colOff>0</xdr:colOff>
      <xdr:row>0</xdr:row>
      <xdr:rowOff>0</xdr:rowOff>
    </xdr:from>
    <xdr:to>
      <xdr:col>48</xdr:col>
      <xdr:colOff>76200</xdr:colOff>
      <xdr:row>3</xdr:row>
      <xdr:rowOff>22860</xdr:rowOff>
    </xdr:to>
    <xdr:pic>
      <xdr:nvPicPr>
        <xdr:cNvPr id="3" name="Picture 2" descr="COCO">
          <a:extLst>
            <a:ext uri="{FF2B5EF4-FFF2-40B4-BE49-F238E27FC236}">
              <a16:creationId xmlns:a16="http://schemas.microsoft.com/office/drawing/2014/main" id="{69562F4D-BE41-A6CA-B326-F9A1B52D2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30068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04D2A2E6-F946-FEF4-151D-7BC9291A5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0</xdr:colOff>
      <xdr:row>0</xdr:row>
      <xdr:rowOff>0</xdr:rowOff>
    </xdr:from>
    <xdr:to>
      <xdr:col>28</xdr:col>
      <xdr:colOff>76200</xdr:colOff>
      <xdr:row>3</xdr:row>
      <xdr:rowOff>22860</xdr:rowOff>
    </xdr:to>
    <xdr:pic>
      <xdr:nvPicPr>
        <xdr:cNvPr id="3" name="Picture 2" descr="COCO">
          <a:extLst>
            <a:ext uri="{FF2B5EF4-FFF2-40B4-BE49-F238E27FC236}">
              <a16:creationId xmlns:a16="http://schemas.microsoft.com/office/drawing/2014/main" id="{9C2F0C8C-CA06-3B12-FD25-7A09EAD6F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5B7A0E66-6470-A22E-865A-7956D64E9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65</xdr:col>
      <xdr:colOff>0</xdr:colOff>
      <xdr:row>0</xdr:row>
      <xdr:rowOff>0</xdr:rowOff>
    </xdr:from>
    <xdr:to>
      <xdr:col>68</xdr:col>
      <xdr:colOff>76200</xdr:colOff>
      <xdr:row>3</xdr:row>
      <xdr:rowOff>22860</xdr:rowOff>
    </xdr:to>
    <xdr:pic>
      <xdr:nvPicPr>
        <xdr:cNvPr id="3" name="Picture 2" descr="COCO">
          <a:extLst>
            <a:ext uri="{FF2B5EF4-FFF2-40B4-BE49-F238E27FC236}">
              <a16:creationId xmlns:a16="http://schemas.microsoft.com/office/drawing/2014/main" id="{ECFDF69C-D3F6-8395-0DBF-F32899D40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240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0</xdr:colOff>
      <xdr:row>0</xdr:row>
      <xdr:rowOff>0</xdr:rowOff>
    </xdr:from>
    <xdr:to>
      <xdr:col>22</xdr:col>
      <xdr:colOff>64105</xdr:colOff>
      <xdr:row>3</xdr:row>
      <xdr:rowOff>22860</xdr:rowOff>
    </xdr:to>
    <xdr:pic>
      <xdr:nvPicPr>
        <xdr:cNvPr id="2" name="Picture 1" descr="COCO">
          <a:extLst>
            <a:ext uri="{FF2B5EF4-FFF2-40B4-BE49-F238E27FC236}">
              <a16:creationId xmlns:a16="http://schemas.microsoft.com/office/drawing/2014/main" id="{DEDC8ADB-1482-747A-4849-1F2913677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824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51</xdr:col>
      <xdr:colOff>0</xdr:colOff>
      <xdr:row>0</xdr:row>
      <xdr:rowOff>0</xdr:rowOff>
    </xdr:from>
    <xdr:to>
      <xdr:col>54</xdr:col>
      <xdr:colOff>76199</xdr:colOff>
      <xdr:row>3</xdr:row>
      <xdr:rowOff>22860</xdr:rowOff>
    </xdr:to>
    <xdr:pic>
      <xdr:nvPicPr>
        <xdr:cNvPr id="3" name="Picture 2" descr="COCO">
          <a:extLst>
            <a:ext uri="{FF2B5EF4-FFF2-40B4-BE49-F238E27FC236}">
              <a16:creationId xmlns:a16="http://schemas.microsoft.com/office/drawing/2014/main" id="{66146F91-9FB2-4D78-9893-321E506D92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896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32</xdr:col>
      <xdr:colOff>0</xdr:colOff>
      <xdr:row>0</xdr:row>
      <xdr:rowOff>0</xdr:rowOff>
    </xdr:from>
    <xdr:to>
      <xdr:col>35</xdr:col>
      <xdr:colOff>76200</xdr:colOff>
      <xdr:row>3</xdr:row>
      <xdr:rowOff>22860</xdr:rowOff>
    </xdr:to>
    <xdr:pic>
      <xdr:nvPicPr>
        <xdr:cNvPr id="2" name="Picture 1" descr="COCO">
          <a:extLst>
            <a:ext uri="{FF2B5EF4-FFF2-40B4-BE49-F238E27FC236}">
              <a16:creationId xmlns:a16="http://schemas.microsoft.com/office/drawing/2014/main" id="{34EACF3F-598E-59CA-B064-668B187D6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2422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73</xdr:col>
      <xdr:colOff>0</xdr:colOff>
      <xdr:row>0</xdr:row>
      <xdr:rowOff>0</xdr:rowOff>
    </xdr:from>
    <xdr:to>
      <xdr:col>76</xdr:col>
      <xdr:colOff>76200</xdr:colOff>
      <xdr:row>3</xdr:row>
      <xdr:rowOff>22860</xdr:rowOff>
    </xdr:to>
    <xdr:pic>
      <xdr:nvPicPr>
        <xdr:cNvPr id="3" name="Picture 2" descr="COCO">
          <a:extLst>
            <a:ext uri="{FF2B5EF4-FFF2-40B4-BE49-F238E27FC236}">
              <a16:creationId xmlns:a16="http://schemas.microsoft.com/office/drawing/2014/main" id="{4320014A-FBA4-864D-674C-82425D75D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52544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99</xdr:col>
      <xdr:colOff>0</xdr:colOff>
      <xdr:row>0</xdr:row>
      <xdr:rowOff>0</xdr:rowOff>
    </xdr:from>
    <xdr:to>
      <xdr:col>102</xdr:col>
      <xdr:colOff>76200</xdr:colOff>
      <xdr:row>3</xdr:row>
      <xdr:rowOff>22860</xdr:rowOff>
    </xdr:to>
    <xdr:pic>
      <xdr:nvPicPr>
        <xdr:cNvPr id="4" name="Picture 3" descr="COCO">
          <a:extLst>
            <a:ext uri="{FF2B5EF4-FFF2-40B4-BE49-F238E27FC236}">
              <a16:creationId xmlns:a16="http://schemas.microsoft.com/office/drawing/2014/main" id="{BF171613-FDC9-0D01-5D73-F4BC9054A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504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153</xdr:col>
      <xdr:colOff>0</xdr:colOff>
      <xdr:row>0</xdr:row>
      <xdr:rowOff>0</xdr:rowOff>
    </xdr:from>
    <xdr:to>
      <xdr:col>156</xdr:col>
      <xdr:colOff>76200</xdr:colOff>
      <xdr:row>3</xdr:row>
      <xdr:rowOff>22860</xdr:rowOff>
    </xdr:to>
    <xdr:pic>
      <xdr:nvPicPr>
        <xdr:cNvPr id="5" name="Picture 4" descr="COCO">
          <a:extLst>
            <a:ext uri="{FF2B5EF4-FFF2-40B4-BE49-F238E27FC236}">
              <a16:creationId xmlns:a16="http://schemas.microsoft.com/office/drawing/2014/main" id="{ABEDDBF3-C129-4D1B-6DFA-421B60DB9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22942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521369</xdr:colOff>
      <xdr:row>87</xdr:row>
      <xdr:rowOff>32084</xdr:rowOff>
    </xdr:from>
    <xdr:to>
      <xdr:col>9</xdr:col>
      <xdr:colOff>230606</xdr:colOff>
      <xdr:row>101</xdr:row>
      <xdr:rowOff>108284</xdr:rowOff>
    </xdr:to>
    <xdr:graphicFrame macro="">
      <xdr:nvGraphicFramePr>
        <xdr:cNvPr id="6" name="Chart 5">
          <a:extLst>
            <a:ext uri="{FF2B5EF4-FFF2-40B4-BE49-F238E27FC236}">
              <a16:creationId xmlns:a16="http://schemas.microsoft.com/office/drawing/2014/main" id="{895AF9B4-3273-FA83-EEA4-E509A05235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87</xdr:row>
      <xdr:rowOff>2005</xdr:rowOff>
    </xdr:from>
    <xdr:to>
      <xdr:col>18</xdr:col>
      <xdr:colOff>260685</xdr:colOff>
      <xdr:row>101</xdr:row>
      <xdr:rowOff>78205</xdr:rowOff>
    </xdr:to>
    <xdr:graphicFrame macro="">
      <xdr:nvGraphicFramePr>
        <xdr:cNvPr id="7" name="Chart 6">
          <a:extLst>
            <a:ext uri="{FF2B5EF4-FFF2-40B4-BE49-F238E27FC236}">
              <a16:creationId xmlns:a16="http://schemas.microsoft.com/office/drawing/2014/main" id="{0D93797B-B1E9-D286-5FE4-DFFF7BFB55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15</xdr:col>
      <xdr:colOff>76200</xdr:colOff>
      <xdr:row>3</xdr:row>
      <xdr:rowOff>22860</xdr:rowOff>
    </xdr:to>
    <xdr:pic>
      <xdr:nvPicPr>
        <xdr:cNvPr id="2" name="Picture 1" descr="COCO">
          <a:extLst>
            <a:ext uri="{FF2B5EF4-FFF2-40B4-BE49-F238E27FC236}">
              <a16:creationId xmlns:a16="http://schemas.microsoft.com/office/drawing/2014/main" id="{313FDC77-19D8-577F-4F06-3B4CDAA3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0</xdr:colOff>
      <xdr:row>0</xdr:row>
      <xdr:rowOff>0</xdr:rowOff>
    </xdr:from>
    <xdr:to>
      <xdr:col>33</xdr:col>
      <xdr:colOff>76200</xdr:colOff>
      <xdr:row>3</xdr:row>
      <xdr:rowOff>22860</xdr:rowOff>
    </xdr:to>
    <xdr:pic>
      <xdr:nvPicPr>
        <xdr:cNvPr id="3" name="Picture 2" descr="COCO">
          <a:extLst>
            <a:ext uri="{FF2B5EF4-FFF2-40B4-BE49-F238E27FC236}">
              <a16:creationId xmlns:a16="http://schemas.microsoft.com/office/drawing/2014/main" id="{517569C9-17CE-FE0A-65C3-7B43FECF4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688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0</xdr:row>
      <xdr:rowOff>0</xdr:rowOff>
    </xdr:from>
    <xdr:to>
      <xdr:col>46</xdr:col>
      <xdr:colOff>76200</xdr:colOff>
      <xdr:row>3</xdr:row>
      <xdr:rowOff>22860</xdr:rowOff>
    </xdr:to>
    <xdr:pic>
      <xdr:nvPicPr>
        <xdr:cNvPr id="4" name="Picture 3" descr="COCO">
          <a:extLst>
            <a:ext uri="{FF2B5EF4-FFF2-40B4-BE49-F238E27FC236}">
              <a16:creationId xmlns:a16="http://schemas.microsoft.com/office/drawing/2014/main" id="{90FC0829-D28C-E306-AD9E-98CF2B294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128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73</xdr:col>
      <xdr:colOff>0</xdr:colOff>
      <xdr:row>0</xdr:row>
      <xdr:rowOff>0</xdr:rowOff>
    </xdr:from>
    <xdr:to>
      <xdr:col>76</xdr:col>
      <xdr:colOff>76201</xdr:colOff>
      <xdr:row>3</xdr:row>
      <xdr:rowOff>22860</xdr:rowOff>
    </xdr:to>
    <xdr:pic>
      <xdr:nvPicPr>
        <xdr:cNvPr id="5" name="Picture 4" descr="COCO">
          <a:extLst>
            <a:ext uri="{FF2B5EF4-FFF2-40B4-BE49-F238E27FC236}">
              <a16:creationId xmlns:a16="http://schemas.microsoft.com/office/drawing/2014/main" id="{4264E17C-3F9A-595C-43BD-639E9ED2E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7824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67734</xdr:colOff>
      <xdr:row>124</xdr:row>
      <xdr:rowOff>135467</xdr:rowOff>
    </xdr:from>
    <xdr:to>
      <xdr:col>9</xdr:col>
      <xdr:colOff>1</xdr:colOff>
      <xdr:row>139</xdr:row>
      <xdr:rowOff>84667</xdr:rowOff>
    </xdr:to>
    <xdr:graphicFrame macro="">
      <xdr:nvGraphicFramePr>
        <xdr:cNvPr id="6" name="Chart 5">
          <a:extLst>
            <a:ext uri="{FF2B5EF4-FFF2-40B4-BE49-F238E27FC236}">
              <a16:creationId xmlns:a16="http://schemas.microsoft.com/office/drawing/2014/main" id="{1786BD94-0A9F-867F-8612-A43B94536B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474134</xdr:colOff>
      <xdr:row>124</xdr:row>
      <xdr:rowOff>152399</xdr:rowOff>
    </xdr:from>
    <xdr:to>
      <xdr:col>17</xdr:col>
      <xdr:colOff>169334</xdr:colOff>
      <xdr:row>139</xdr:row>
      <xdr:rowOff>101599</xdr:rowOff>
    </xdr:to>
    <xdr:graphicFrame macro="">
      <xdr:nvGraphicFramePr>
        <xdr:cNvPr id="7" name="Chart 6">
          <a:extLst>
            <a:ext uri="{FF2B5EF4-FFF2-40B4-BE49-F238E27FC236}">
              <a16:creationId xmlns:a16="http://schemas.microsoft.com/office/drawing/2014/main" id="{021BF5F6-C3A3-B971-E7F4-DD22ACA4EE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3</xdr:row>
      <xdr:rowOff>22860</xdr:rowOff>
    </xdr:to>
    <xdr:pic>
      <xdr:nvPicPr>
        <xdr:cNvPr id="2" name="Picture 1" descr="COCO">
          <a:extLst>
            <a:ext uri="{FF2B5EF4-FFF2-40B4-BE49-F238E27FC236}">
              <a16:creationId xmlns:a16="http://schemas.microsoft.com/office/drawing/2014/main" id="{BDF9521C-50F7-B243-6ECF-2080258A8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65</xdr:col>
      <xdr:colOff>0</xdr:colOff>
      <xdr:row>0</xdr:row>
      <xdr:rowOff>0</xdr:rowOff>
    </xdr:from>
    <xdr:to>
      <xdr:col>68</xdr:col>
      <xdr:colOff>76200</xdr:colOff>
      <xdr:row>3</xdr:row>
      <xdr:rowOff>22860</xdr:rowOff>
    </xdr:to>
    <xdr:pic>
      <xdr:nvPicPr>
        <xdr:cNvPr id="3" name="Picture 2" descr="COCO">
          <a:extLst>
            <a:ext uri="{FF2B5EF4-FFF2-40B4-BE49-F238E27FC236}">
              <a16:creationId xmlns:a16="http://schemas.microsoft.com/office/drawing/2014/main" id="{BF2F1AB4-D25D-4A74-8934-E82EAF010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240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104</xdr:col>
      <xdr:colOff>0</xdr:colOff>
      <xdr:row>0</xdr:row>
      <xdr:rowOff>0</xdr:rowOff>
    </xdr:from>
    <xdr:to>
      <xdr:col>107</xdr:col>
      <xdr:colOff>76200</xdr:colOff>
      <xdr:row>3</xdr:row>
      <xdr:rowOff>22860</xdr:rowOff>
    </xdr:to>
    <xdr:pic>
      <xdr:nvPicPr>
        <xdr:cNvPr id="5" name="Picture 4" descr="COCO">
          <a:extLst>
            <a:ext uri="{FF2B5EF4-FFF2-40B4-BE49-F238E27FC236}">
              <a16:creationId xmlns:a16="http://schemas.microsoft.com/office/drawing/2014/main" id="{BC9C99C9-C1CF-8D28-CE34-2B6895D18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984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135</xdr:col>
      <xdr:colOff>0</xdr:colOff>
      <xdr:row>0</xdr:row>
      <xdr:rowOff>0</xdr:rowOff>
    </xdr:from>
    <xdr:to>
      <xdr:col>138</xdr:col>
      <xdr:colOff>76200</xdr:colOff>
      <xdr:row>3</xdr:row>
      <xdr:rowOff>22860</xdr:rowOff>
    </xdr:to>
    <xdr:pic>
      <xdr:nvPicPr>
        <xdr:cNvPr id="4" name="Picture 3" descr="COCO">
          <a:extLst>
            <a:ext uri="{FF2B5EF4-FFF2-40B4-BE49-F238E27FC236}">
              <a16:creationId xmlns:a16="http://schemas.microsoft.com/office/drawing/2014/main" id="{AFB4F6CC-86BC-3297-DBA3-14F916FCC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296000" y="0"/>
          <a:ext cx="1905000" cy="617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miau.my-x.hu/myx-free/coco/test/518003720241203141524.html" TargetMode="External"/><Relationship Id="rId1" Type="http://schemas.openxmlformats.org/officeDocument/2006/relationships/hyperlink" Target="https://miau.my-x.hu/myx-free/coco/test/970249020241203141113.html"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miau.my-x.hu/myx-free/coco/test/152034220241203163127.html" TargetMode="External"/><Relationship Id="rId1" Type="http://schemas.openxmlformats.org/officeDocument/2006/relationships/hyperlink" Target="https://miau.my-x.hu/myx-free/coco/test/948702820241203115448.html"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s://miau.my-x.hu/myx-free/coco/test/389914520241203165627.html" TargetMode="External"/><Relationship Id="rId1" Type="http://schemas.openxmlformats.org/officeDocument/2006/relationships/hyperlink" Target="https://miau.my-x.hu/myx-free/coco/test/772439420241203165355.html"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miau.my-x.hu/myx-free/coco/test/803909120241205091439.html" TargetMode="External"/><Relationship Id="rId1" Type="http://schemas.openxmlformats.org/officeDocument/2006/relationships/hyperlink" Target="https://miau.my-x.hu/myx-free/coco/test/684052320241205090813.html"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miau.my-x.hu/myx-free/coco/test/297835920241211210708.html" TargetMode="External"/><Relationship Id="rId2" Type="http://schemas.openxmlformats.org/officeDocument/2006/relationships/hyperlink" Target="https://miau.my-x.hu/myx-free/coco/test/691395720241211210446.html" TargetMode="External"/><Relationship Id="rId1" Type="http://schemas.openxmlformats.org/officeDocument/2006/relationships/hyperlink" Target="https://miau.my-x.hu/myx-free/coco/test/896595720241211210026.html" TargetMode="External"/><Relationship Id="rId5" Type="http://schemas.openxmlformats.org/officeDocument/2006/relationships/drawing" Target="../drawings/drawing7.xml"/><Relationship Id="rId4" Type="http://schemas.openxmlformats.org/officeDocument/2006/relationships/hyperlink" Target="https://miau.my-x.hu/myx-free/coco/test/798649020260210121106.html"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miau.my-x.hu/myx-free/coco/test/896385420241211213321.html" TargetMode="External"/><Relationship Id="rId2" Type="http://schemas.openxmlformats.org/officeDocument/2006/relationships/hyperlink" Target="https://miau.my-x.hu/myx-free/coco/test/476190220241211211747.html" TargetMode="External"/><Relationship Id="rId1" Type="http://schemas.openxmlformats.org/officeDocument/2006/relationships/hyperlink" Target="https://miau.my-x.hu/myx-free/coco/test/359856120241211211548.html" TargetMode="External"/><Relationship Id="rId5" Type="http://schemas.openxmlformats.org/officeDocument/2006/relationships/drawing" Target="../drawings/drawing8.xml"/><Relationship Id="rId4" Type="http://schemas.openxmlformats.org/officeDocument/2006/relationships/hyperlink" Target="https://miau.my-x.hu/myx-free/coco/test/264597120260210120226.html"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miau.my-x.hu/myx-free/coco/test/815491620250220175239.html" TargetMode="External"/><Relationship Id="rId2" Type="http://schemas.openxmlformats.org/officeDocument/2006/relationships/hyperlink" Target="https://miau.my-x.hu/myx-free/coco/test/749267220250220174650.html" TargetMode="External"/><Relationship Id="rId1" Type="http://schemas.openxmlformats.org/officeDocument/2006/relationships/hyperlink" Target="https://miau.my-x.hu/myx-free/coco/test/896475920250220174443.html" TargetMode="External"/><Relationship Id="rId5" Type="http://schemas.openxmlformats.org/officeDocument/2006/relationships/drawing" Target="../drawings/drawing9.xml"/><Relationship Id="rId4" Type="http://schemas.openxmlformats.org/officeDocument/2006/relationships/hyperlink" Target="https://miau.my-x.hu/myx-free/coco/test/274793520250221123709.html"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miau.my-x.hu/myx-free/coco/test/605193620250221135238.html" TargetMode="External"/><Relationship Id="rId2" Type="http://schemas.openxmlformats.org/officeDocument/2006/relationships/hyperlink" Target="https://miau.my-x.hu/myx-free/coco/test/944616620250221134819.html" TargetMode="External"/><Relationship Id="rId1" Type="http://schemas.openxmlformats.org/officeDocument/2006/relationships/hyperlink" Target="https://miau.my-x.hu/myx-free/coco/test/828874220250221130954.html" TargetMode="External"/><Relationship Id="rId4" Type="http://schemas.openxmlformats.org/officeDocument/2006/relationships/drawing" Target="../drawings/drawing10.xml"/></Relationships>
</file>

<file path=xl/worksheets/_rels/sheet23.xml.rels><?xml version="1.0" encoding="UTF-8" standalone="yes"?>
<Relationships xmlns="http://schemas.openxmlformats.org/package/2006/relationships"><Relationship Id="rId3" Type="http://schemas.openxmlformats.org/officeDocument/2006/relationships/hyperlink" Target="https://miau.my-x.hu/myx-free/coco/test/697542520250221140802.html" TargetMode="External"/><Relationship Id="rId2" Type="http://schemas.openxmlformats.org/officeDocument/2006/relationships/hyperlink" Target="https://miau.my-x.hu/myx-free/coco/test/931381220250221135812.html" TargetMode="External"/><Relationship Id="rId1" Type="http://schemas.openxmlformats.org/officeDocument/2006/relationships/hyperlink" Target="https://miau.my-x.hu/myx-free/coco/test/963269520250221133745.html" TargetMode="External"/><Relationship Id="rId4"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19F8-C4B3-4DB3-84F0-B9F49484FE32}">
  <sheetPr>
    <tabColor rgb="FF7030A0"/>
  </sheetPr>
  <dimension ref="A1:G40"/>
  <sheetViews>
    <sheetView topLeftCell="D1" zoomScale="81" zoomScaleNormal="84" workbookViewId="0">
      <selection activeCell="F15" sqref="F15"/>
    </sheetView>
  </sheetViews>
  <sheetFormatPr defaultRowHeight="14.4" x14ac:dyDescent="0.3"/>
  <cols>
    <col min="1" max="1" width="4.109375" bestFit="1" customWidth="1"/>
    <col min="2" max="2" width="13.5546875" bestFit="1" customWidth="1"/>
    <col min="3" max="3" width="11" bestFit="1" customWidth="1"/>
    <col min="4" max="4" width="33.88671875" bestFit="1" customWidth="1"/>
    <col min="5" max="5" width="142.109375" bestFit="1" customWidth="1"/>
    <col min="6" max="6" width="101.109375" bestFit="1" customWidth="1"/>
    <col min="7" max="7" width="14.33203125" customWidth="1"/>
    <col min="8" max="8" width="17.33203125" bestFit="1" customWidth="1"/>
    <col min="9" max="9" width="14.21875" bestFit="1" customWidth="1"/>
    <col min="10" max="10" width="10.21875" bestFit="1" customWidth="1"/>
    <col min="11" max="11" width="13.6640625" customWidth="1"/>
    <col min="12" max="12" width="19.33203125" customWidth="1"/>
    <col min="13" max="13" width="14.44140625" customWidth="1"/>
  </cols>
  <sheetData>
    <row r="1" spans="1:6" ht="18" x14ac:dyDescent="0.35">
      <c r="D1" s="72" t="s">
        <v>1165</v>
      </c>
      <c r="E1" s="36" t="s">
        <v>11</v>
      </c>
      <c r="F1" s="37" t="s">
        <v>133</v>
      </c>
    </row>
    <row r="2" spans="1:6" ht="15.6" x14ac:dyDescent="0.3">
      <c r="A2" t="s">
        <v>47</v>
      </c>
      <c r="B2" s="70" t="s">
        <v>1161</v>
      </c>
      <c r="C2" s="6" t="s">
        <v>1163</v>
      </c>
      <c r="D2" s="34" t="s">
        <v>4</v>
      </c>
      <c r="E2" s="6" t="s">
        <v>34</v>
      </c>
      <c r="F2" s="11" t="s">
        <v>35</v>
      </c>
    </row>
    <row r="3" spans="1:6" ht="138" x14ac:dyDescent="0.3">
      <c r="A3" t="s">
        <v>48</v>
      </c>
      <c r="B3" s="70" t="s">
        <v>1161</v>
      </c>
      <c r="C3" s="6" t="s">
        <v>1163</v>
      </c>
      <c r="D3" s="34" t="s">
        <v>3</v>
      </c>
      <c r="E3" s="6" t="s">
        <v>169</v>
      </c>
      <c r="F3" s="12" t="s">
        <v>38</v>
      </c>
    </row>
    <row r="4" spans="1:6" ht="69" x14ac:dyDescent="0.3">
      <c r="A4" t="s">
        <v>49</v>
      </c>
      <c r="B4" s="70" t="s">
        <v>1161</v>
      </c>
      <c r="C4" s="6" t="s">
        <v>1163</v>
      </c>
      <c r="D4" s="34" t="s">
        <v>5</v>
      </c>
      <c r="E4" s="6" t="s">
        <v>170</v>
      </c>
      <c r="F4" s="12" t="s">
        <v>39</v>
      </c>
    </row>
    <row r="5" spans="1:6" ht="55.2" x14ac:dyDescent="0.3">
      <c r="A5" t="s">
        <v>50</v>
      </c>
      <c r="B5" s="70" t="s">
        <v>1161</v>
      </c>
      <c r="C5" s="6" t="s">
        <v>1163</v>
      </c>
      <c r="D5" s="34" t="s">
        <v>6</v>
      </c>
      <c r="E5" s="6" t="s">
        <v>171</v>
      </c>
      <c r="F5" s="12" t="s">
        <v>40</v>
      </c>
    </row>
    <row r="6" spans="1:6" ht="55.2" x14ac:dyDescent="0.3">
      <c r="A6" t="s">
        <v>51</v>
      </c>
      <c r="B6" s="70" t="s">
        <v>1161</v>
      </c>
      <c r="C6" s="6" t="s">
        <v>1163</v>
      </c>
      <c r="D6" s="34" t="s">
        <v>7</v>
      </c>
      <c r="E6" s="6" t="s">
        <v>172</v>
      </c>
      <c r="F6" s="12" t="s">
        <v>42</v>
      </c>
    </row>
    <row r="7" spans="1:6" ht="15.6" x14ac:dyDescent="0.3">
      <c r="A7" t="s">
        <v>52</v>
      </c>
      <c r="B7" s="70" t="s">
        <v>1161</v>
      </c>
      <c r="C7" s="6" t="s">
        <v>1163</v>
      </c>
      <c r="D7" s="34" t="s">
        <v>8</v>
      </c>
      <c r="E7" s="6" t="s">
        <v>33</v>
      </c>
      <c r="F7" s="12" t="s">
        <v>36</v>
      </c>
    </row>
    <row r="8" spans="1:6" ht="15.6" x14ac:dyDescent="0.3">
      <c r="A8" t="s">
        <v>53</v>
      </c>
      <c r="B8" s="70" t="s">
        <v>1161</v>
      </c>
      <c r="C8" s="6" t="s">
        <v>1163</v>
      </c>
      <c r="D8" s="34" t="s">
        <v>22</v>
      </c>
      <c r="E8" s="6" t="s">
        <v>23</v>
      </c>
      <c r="F8" s="12" t="s">
        <v>41</v>
      </c>
    </row>
    <row r="9" spans="1:6" ht="15.6" x14ac:dyDescent="0.3">
      <c r="A9" t="s">
        <v>54</v>
      </c>
      <c r="B9" s="70" t="s">
        <v>1161</v>
      </c>
      <c r="C9" s="6" t="s">
        <v>1163</v>
      </c>
      <c r="D9" s="34" t="s">
        <v>9</v>
      </c>
      <c r="E9" s="6" t="s">
        <v>24</v>
      </c>
      <c r="F9" s="11" t="s">
        <v>37</v>
      </c>
    </row>
    <row r="10" spans="1:6" ht="82.8" x14ac:dyDescent="0.3">
      <c r="A10" t="s">
        <v>55</v>
      </c>
      <c r="B10" s="70" t="s">
        <v>1161</v>
      </c>
      <c r="C10" s="6" t="s">
        <v>1163</v>
      </c>
      <c r="D10" s="34" t="s">
        <v>10</v>
      </c>
      <c r="E10" s="38" t="s">
        <v>173</v>
      </c>
      <c r="F10" s="12" t="s">
        <v>174</v>
      </c>
    </row>
    <row r="11" spans="1:6" ht="276" x14ac:dyDescent="0.3">
      <c r="A11" t="s">
        <v>56</v>
      </c>
      <c r="B11" s="70" t="s">
        <v>1161</v>
      </c>
      <c r="C11" s="6" t="s">
        <v>1163</v>
      </c>
      <c r="D11" s="34" t="s">
        <v>14</v>
      </c>
      <c r="E11" s="38" t="s">
        <v>175</v>
      </c>
      <c r="F11" s="12" t="s">
        <v>13</v>
      </c>
    </row>
    <row r="12" spans="1:6" ht="179.4" x14ac:dyDescent="0.3">
      <c r="A12" t="s">
        <v>57</v>
      </c>
      <c r="B12" s="70" t="s">
        <v>1161</v>
      </c>
      <c r="C12" s="6" t="s">
        <v>1163</v>
      </c>
      <c r="D12" s="34" t="s">
        <v>15</v>
      </c>
      <c r="E12" s="6" t="s">
        <v>31</v>
      </c>
      <c r="F12" s="12" t="s">
        <v>20</v>
      </c>
    </row>
    <row r="13" spans="1:6" ht="179.4" x14ac:dyDescent="0.3">
      <c r="A13" t="s">
        <v>58</v>
      </c>
      <c r="B13" s="70" t="s">
        <v>1161</v>
      </c>
      <c r="C13" s="6" t="s">
        <v>1163</v>
      </c>
      <c r="D13" s="34" t="s">
        <v>16</v>
      </c>
      <c r="E13" s="6" t="s">
        <v>32</v>
      </c>
      <c r="F13" s="12" t="s">
        <v>19</v>
      </c>
    </row>
    <row r="14" spans="1:6" ht="179.4" x14ac:dyDescent="0.3">
      <c r="A14" t="s">
        <v>59</v>
      </c>
      <c r="B14" s="70" t="s">
        <v>1161</v>
      </c>
      <c r="C14" s="6" t="s">
        <v>1163</v>
      </c>
      <c r="D14" s="34" t="s">
        <v>17</v>
      </c>
      <c r="E14" s="6" t="s">
        <v>32</v>
      </c>
      <c r="F14" s="12" t="s">
        <v>18</v>
      </c>
    </row>
    <row r="15" spans="1:6" ht="110.4" x14ac:dyDescent="0.3">
      <c r="A15" t="s">
        <v>60</v>
      </c>
      <c r="B15" s="71" t="s">
        <v>1162</v>
      </c>
      <c r="C15" s="6" t="s">
        <v>1164</v>
      </c>
      <c r="D15" s="34" t="s">
        <v>21</v>
      </c>
      <c r="E15" s="38" t="s">
        <v>176</v>
      </c>
      <c r="F15" s="12" t="s">
        <v>28</v>
      </c>
    </row>
    <row r="16" spans="1:6" ht="28.8" x14ac:dyDescent="0.3">
      <c r="A16" t="s">
        <v>61</v>
      </c>
      <c r="B16" s="71" t="s">
        <v>1162</v>
      </c>
      <c r="C16" s="6" t="s">
        <v>1164</v>
      </c>
      <c r="D16" s="34" t="s">
        <v>29</v>
      </c>
      <c r="E16" s="38" t="s">
        <v>177</v>
      </c>
      <c r="F16" s="11" t="s">
        <v>30</v>
      </c>
    </row>
    <row r="17" spans="1:7" x14ac:dyDescent="0.3">
      <c r="A17" t="s">
        <v>183</v>
      </c>
      <c r="B17" s="70" t="s">
        <v>1161</v>
      </c>
      <c r="C17" s="6" t="s">
        <v>1163</v>
      </c>
      <c r="D17" s="44" t="s">
        <v>178</v>
      </c>
      <c r="E17" s="38" t="s">
        <v>335</v>
      </c>
      <c r="F17" s="6" t="s">
        <v>339</v>
      </c>
      <c r="G17" s="32"/>
    </row>
    <row r="18" spans="1:7" x14ac:dyDescent="0.3">
      <c r="A18" t="s">
        <v>184</v>
      </c>
      <c r="B18" s="71" t="s">
        <v>1162</v>
      </c>
      <c r="C18" s="6" t="s">
        <v>1164</v>
      </c>
      <c r="D18" s="44" t="s">
        <v>179</v>
      </c>
      <c r="E18" s="38" t="s">
        <v>336</v>
      </c>
      <c r="F18" s="12" t="s">
        <v>340</v>
      </c>
    </row>
    <row r="19" spans="1:7" x14ac:dyDescent="0.3">
      <c r="A19" t="s">
        <v>185</v>
      </c>
      <c r="B19" s="71" t="s">
        <v>1162</v>
      </c>
      <c r="C19" s="6" t="s">
        <v>1164</v>
      </c>
      <c r="D19" s="44" t="s">
        <v>181</v>
      </c>
      <c r="E19" s="43" t="s">
        <v>337</v>
      </c>
      <c r="F19" s="12" t="s">
        <v>341</v>
      </c>
    </row>
    <row r="20" spans="1:7" x14ac:dyDescent="0.3">
      <c r="A20" t="s">
        <v>186</v>
      </c>
      <c r="B20" s="70" t="s">
        <v>1161</v>
      </c>
      <c r="C20" s="6" t="s">
        <v>1163</v>
      </c>
      <c r="D20" s="44" t="s">
        <v>182</v>
      </c>
      <c r="E20" s="38" t="s">
        <v>338</v>
      </c>
      <c r="F20" s="12" t="s">
        <v>342</v>
      </c>
    </row>
    <row r="21" spans="1:7" ht="110.4" x14ac:dyDescent="0.3">
      <c r="A21" t="s">
        <v>739</v>
      </c>
      <c r="B21" s="70" t="s">
        <v>1161</v>
      </c>
      <c r="C21" s="6" t="s">
        <v>1163</v>
      </c>
      <c r="D21" s="34" t="s">
        <v>12</v>
      </c>
      <c r="E21" s="6" t="s">
        <v>831</v>
      </c>
      <c r="F21" s="12" t="s">
        <v>516</v>
      </c>
    </row>
    <row r="22" spans="1:7" ht="15.6" x14ac:dyDescent="0.3">
      <c r="A22" t="s">
        <v>740</v>
      </c>
      <c r="B22" s="70" t="s">
        <v>1161</v>
      </c>
      <c r="C22" s="6" t="s">
        <v>1163</v>
      </c>
      <c r="D22" s="35" t="s">
        <v>343</v>
      </c>
      <c r="E22" s="6" t="s">
        <v>832</v>
      </c>
      <c r="F22" s="12" t="s">
        <v>511</v>
      </c>
    </row>
    <row r="23" spans="1:7" ht="193.2" x14ac:dyDescent="0.3">
      <c r="A23" t="s">
        <v>741</v>
      </c>
      <c r="B23" s="71" t="s">
        <v>1162</v>
      </c>
      <c r="C23" s="6" t="s">
        <v>1164</v>
      </c>
      <c r="D23" s="34" t="s">
        <v>344</v>
      </c>
      <c r="E23" s="6" t="s">
        <v>833</v>
      </c>
      <c r="F23" s="12" t="s">
        <v>513</v>
      </c>
    </row>
    <row r="24" spans="1:7" ht="96.6" x14ac:dyDescent="0.3">
      <c r="A24" t="s">
        <v>742</v>
      </c>
      <c r="B24" s="70" t="s">
        <v>1161</v>
      </c>
      <c r="C24" s="6" t="s">
        <v>1163</v>
      </c>
      <c r="D24" s="34" t="s">
        <v>345</v>
      </c>
      <c r="E24" s="6" t="s">
        <v>834</v>
      </c>
      <c r="F24" s="12" t="s">
        <v>518</v>
      </c>
    </row>
    <row r="25" spans="1:7" ht="96.6" x14ac:dyDescent="0.3">
      <c r="A25" t="s">
        <v>743</v>
      </c>
      <c r="B25" s="70" t="s">
        <v>1161</v>
      </c>
      <c r="C25" s="6" t="s">
        <v>1163</v>
      </c>
      <c r="D25" s="34" t="s">
        <v>346</v>
      </c>
      <c r="E25" s="6" t="s">
        <v>835</v>
      </c>
      <c r="F25" s="12" t="s">
        <v>519</v>
      </c>
    </row>
    <row r="26" spans="1:7" ht="345" x14ac:dyDescent="0.3">
      <c r="A26" t="s">
        <v>744</v>
      </c>
      <c r="B26" s="70" t="s">
        <v>1161</v>
      </c>
      <c r="C26" s="6" t="s">
        <v>1163</v>
      </c>
      <c r="D26" s="34" t="s">
        <v>347</v>
      </c>
      <c r="E26" s="6" t="s">
        <v>836</v>
      </c>
      <c r="F26" s="12" t="s">
        <v>512</v>
      </c>
    </row>
    <row r="27" spans="1:7" ht="345" x14ac:dyDescent="0.3">
      <c r="A27" t="s">
        <v>745</v>
      </c>
      <c r="B27" s="70" t="s">
        <v>1161</v>
      </c>
      <c r="C27" s="6" t="s">
        <v>1163</v>
      </c>
      <c r="D27" s="34" t="s">
        <v>348</v>
      </c>
      <c r="E27" s="6" t="s">
        <v>837</v>
      </c>
      <c r="F27" s="12" t="s">
        <v>512</v>
      </c>
    </row>
    <row r="28" spans="1:7" ht="220.8" x14ac:dyDescent="0.3">
      <c r="A28" t="s">
        <v>746</v>
      </c>
      <c r="B28" s="70" t="s">
        <v>1161</v>
      </c>
      <c r="C28" s="6" t="s">
        <v>1163</v>
      </c>
      <c r="D28" s="34" t="s">
        <v>349</v>
      </c>
      <c r="E28" s="6" t="s">
        <v>838</v>
      </c>
      <c r="F28" s="12" t="s">
        <v>517</v>
      </c>
    </row>
    <row r="29" spans="1:7" ht="331.2" x14ac:dyDescent="0.3">
      <c r="A29" t="s">
        <v>747</v>
      </c>
      <c r="B29" s="70" t="s">
        <v>1161</v>
      </c>
      <c r="C29" s="6" t="s">
        <v>1163</v>
      </c>
      <c r="D29" s="34" t="s">
        <v>350</v>
      </c>
      <c r="E29" s="6" t="s">
        <v>839</v>
      </c>
      <c r="F29" s="12" t="s">
        <v>515</v>
      </c>
    </row>
    <row r="30" spans="1:7" ht="331.2" x14ac:dyDescent="0.3">
      <c r="A30" t="s">
        <v>748</v>
      </c>
      <c r="B30" s="70" t="s">
        <v>1161</v>
      </c>
      <c r="C30" s="6" t="s">
        <v>1163</v>
      </c>
      <c r="D30" s="68" t="s">
        <v>351</v>
      </c>
      <c r="E30" s="55" t="s">
        <v>840</v>
      </c>
      <c r="F30" s="69" t="s">
        <v>514</v>
      </c>
    </row>
    <row r="31" spans="1:7" ht="15.6" x14ac:dyDescent="0.3">
      <c r="D31" s="45"/>
      <c r="F31" s="47"/>
    </row>
    <row r="32" spans="1:7" ht="15.6" x14ac:dyDescent="0.3">
      <c r="D32" s="51"/>
      <c r="F32" s="47"/>
    </row>
    <row r="33" spans="4:6" ht="15.6" x14ac:dyDescent="0.3">
      <c r="D33" s="45"/>
      <c r="F33" s="47"/>
    </row>
    <row r="34" spans="4:6" ht="15.6" x14ac:dyDescent="0.3">
      <c r="D34" s="45"/>
      <c r="F34" s="47"/>
    </row>
    <row r="35" spans="4:6" ht="15.6" x14ac:dyDescent="0.3">
      <c r="D35" s="45"/>
      <c r="F35" s="47"/>
    </row>
    <row r="36" spans="4:6" ht="15.6" x14ac:dyDescent="0.3">
      <c r="D36" s="45"/>
      <c r="F36" s="47"/>
    </row>
    <row r="37" spans="4:6" ht="15.6" x14ac:dyDescent="0.3">
      <c r="D37" s="45"/>
      <c r="F37" s="47"/>
    </row>
    <row r="38" spans="4:6" ht="15.6" x14ac:dyDescent="0.3">
      <c r="D38" s="45"/>
      <c r="F38" s="47"/>
    </row>
    <row r="39" spans="4:6" ht="15.6" x14ac:dyDescent="0.3">
      <c r="D39" s="45"/>
      <c r="F39" s="47"/>
    </row>
    <row r="40" spans="4:6" ht="15.6" x14ac:dyDescent="0.3">
      <c r="D40" s="45"/>
      <c r="F40" s="47"/>
    </row>
  </sheetData>
  <phoneticPr fontId="5"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4E71E-4BDE-4308-8528-A425161DBD1B}">
  <sheetPr>
    <tabColor rgb="FFFFFF00"/>
  </sheetPr>
  <dimension ref="B6:T36"/>
  <sheetViews>
    <sheetView workbookViewId="0">
      <selection activeCell="S18" sqref="S18"/>
    </sheetView>
  </sheetViews>
  <sheetFormatPr defaultRowHeight="14.4" x14ac:dyDescent="0.3"/>
  <cols>
    <col min="5" max="5" width="20.21875" customWidth="1"/>
    <col min="6" max="6" width="5.21875" customWidth="1"/>
    <col min="18" max="18" width="19" customWidth="1"/>
  </cols>
  <sheetData>
    <row r="6" spans="2:20" x14ac:dyDescent="0.3">
      <c r="R6" s="46" t="s">
        <v>830</v>
      </c>
      <c r="S6" s="61">
        <f>CORREL(S12:S35,T12:T35)</f>
        <v>-1.8291274256053786E-2</v>
      </c>
    </row>
    <row r="7" spans="2:20" x14ac:dyDescent="0.3">
      <c r="C7" s="137" t="s">
        <v>1</v>
      </c>
      <c r="D7" s="137" t="str">
        <f>'OAM#2'!C4</f>
        <v>userid</v>
      </c>
      <c r="E7" s="6" t="str">
        <f>'OAM#2'!D4</f>
        <v>direction</v>
      </c>
      <c r="F7" s="6">
        <f>'OAM#2'!E4</f>
        <v>0</v>
      </c>
      <c r="G7" s="6">
        <f>'OAM#2'!F4</f>
        <v>1</v>
      </c>
      <c r="H7" s="6">
        <f>'OAM#2'!G4</f>
        <v>0</v>
      </c>
      <c r="I7" s="6">
        <f>'OAM#2'!H4</f>
        <v>1</v>
      </c>
      <c r="J7" s="6">
        <f>'OAM#2'!I4</f>
        <v>0</v>
      </c>
      <c r="K7" s="6">
        <f>'OAM#2'!J4</f>
        <v>0</v>
      </c>
      <c r="L7" s="6">
        <f>'OAM#2'!K4</f>
        <v>0</v>
      </c>
      <c r="M7" s="6">
        <f>'OAM#2'!L4</f>
        <v>1</v>
      </c>
      <c r="N7" s="6">
        <f>'OAM#2'!M4</f>
        <v>1</v>
      </c>
      <c r="O7" s="6">
        <f>'OAM#2'!N4</f>
        <v>0</v>
      </c>
      <c r="P7" s="137" t="str">
        <f>'OAM#2'!O4</f>
        <v>Y</v>
      </c>
      <c r="Q7" s="137" t="str">
        <f>Ranked_data!Y8</f>
        <v>est.</v>
      </c>
      <c r="R7" s="137" t="str">
        <f>Ranked_data!Z8</f>
        <v>validation</v>
      </c>
      <c r="S7" s="137" t="str">
        <f>Ranked_data!AA8</f>
        <v>rank</v>
      </c>
      <c r="T7" s="138" t="str">
        <f>Ranked_data!AB8</f>
        <v xml:space="preserve">subjective_rank </v>
      </c>
    </row>
    <row r="8" spans="2:20" x14ac:dyDescent="0.3">
      <c r="C8" s="137"/>
      <c r="D8" s="137"/>
      <c r="E8" s="6" t="str">
        <f>'OAM#2'!D5</f>
        <v>type</v>
      </c>
      <c r="F8" s="6" t="str">
        <f>'OAM#2'!E5</f>
        <v>x</v>
      </c>
      <c r="G8" s="6" t="str">
        <f>'OAM#2'!F5</f>
        <v>x</v>
      </c>
      <c r="H8" s="6" t="str">
        <f>'OAM#2'!G5</f>
        <v>x</v>
      </c>
      <c r="I8" s="6" t="str">
        <f>'OAM#2'!H5</f>
        <v>x</v>
      </c>
      <c r="J8" s="6" t="str">
        <f>'OAM#2'!I5</f>
        <v>x</v>
      </c>
      <c r="K8" s="6" t="str">
        <f>'OAM#2'!J5</f>
        <v>x</v>
      </c>
      <c r="L8" s="6" t="str">
        <f>'OAM#2'!K5</f>
        <v>x</v>
      </c>
      <c r="M8" s="6" t="str">
        <f>'OAM#2'!L5</f>
        <v>x</v>
      </c>
      <c r="N8" s="6" t="str">
        <f>'OAM#2'!M5</f>
        <v>x</v>
      </c>
      <c r="O8" s="6" t="str">
        <f>'OAM#2'!N5</f>
        <v>x</v>
      </c>
      <c r="P8" s="137"/>
      <c r="Q8" s="137"/>
      <c r="R8" s="137"/>
      <c r="S8" s="137"/>
      <c r="T8" s="138"/>
    </row>
    <row r="9" spans="2:20" x14ac:dyDescent="0.3">
      <c r="C9" s="137"/>
      <c r="D9" s="137"/>
      <c r="E9" s="6" t="str">
        <f>'OAM#2'!D6</f>
        <v>Value</v>
      </c>
      <c r="F9" s="6" t="str">
        <f>'OAM#2'!E6</f>
        <v>decimal</v>
      </c>
      <c r="G9" s="6" t="str">
        <f>'OAM#2'!F6</f>
        <v>integer</v>
      </c>
      <c r="H9" s="6" t="str">
        <f>'OAM#2'!G6</f>
        <v>integer</v>
      </c>
      <c r="I9" s="6" t="str">
        <f>'OAM#2'!H6</f>
        <v>decimal</v>
      </c>
      <c r="J9" s="6" t="str">
        <f>'OAM#2'!I6</f>
        <v>binary</v>
      </c>
      <c r="K9" s="6" t="str">
        <f>'OAM#2'!J6</f>
        <v>integer</v>
      </c>
      <c r="L9" s="6" t="str">
        <f>'OAM#2'!K6</f>
        <v>decimal</v>
      </c>
      <c r="M9" s="6" t="str">
        <f>'OAM#2'!L6</f>
        <v>integer</v>
      </c>
      <c r="N9" s="6" t="str">
        <f>'OAM#2'!M6</f>
        <v>integer</v>
      </c>
      <c r="O9" s="6" t="str">
        <f>'OAM#2'!N6</f>
        <v>decimal</v>
      </c>
      <c r="P9" s="137"/>
      <c r="Q9" s="137"/>
      <c r="R9" s="137"/>
      <c r="S9" s="137"/>
      <c r="T9" s="138"/>
    </row>
    <row r="10" spans="2:20" x14ac:dyDescent="0.3">
      <c r="C10" s="137"/>
      <c r="D10" s="137"/>
      <c r="E10" s="6" t="str">
        <f>'OAM#2'!D7</f>
        <v>attribute_id</v>
      </c>
      <c r="F10" s="6" t="str">
        <f>'OAM#2'!E7</f>
        <v>A1</v>
      </c>
      <c r="G10" s="6" t="str">
        <f>'OAM#2'!F7</f>
        <v>A2</v>
      </c>
      <c r="H10" s="6" t="str">
        <f>'OAM#2'!G7</f>
        <v>A3</v>
      </c>
      <c r="I10" s="6" t="str">
        <f>'OAM#2'!H7</f>
        <v>A4</v>
      </c>
      <c r="J10" s="6" t="str">
        <f>'OAM#2'!I7</f>
        <v>A5</v>
      </c>
      <c r="K10" s="6" t="str">
        <f>'OAM#2'!J7</f>
        <v>A6</v>
      </c>
      <c r="L10" s="6" t="str">
        <f>'OAM#2'!K7</f>
        <v>A7</v>
      </c>
      <c r="M10" s="6" t="str">
        <f>'OAM#2'!L7</f>
        <v>A8</v>
      </c>
      <c r="N10" s="6" t="str">
        <f>'OAM#2'!M7</f>
        <v>A9</v>
      </c>
      <c r="O10" s="6" t="str">
        <f>'OAM#2'!N7</f>
        <v>A10</v>
      </c>
      <c r="P10" s="137"/>
      <c r="Q10" s="137"/>
      <c r="R10" s="137"/>
      <c r="S10" s="137"/>
      <c r="T10" s="138"/>
    </row>
    <row r="11" spans="2:20" x14ac:dyDescent="0.3">
      <c r="C11" s="134"/>
      <c r="D11" s="134"/>
      <c r="E11" s="55" t="str">
        <f>'OAM#2'!D8</f>
        <v>username/attribute_name</v>
      </c>
      <c r="F11" s="55" t="str">
        <f>'OAM#2'!E8</f>
        <v>avg_charcount</v>
      </c>
      <c r="G11" s="55" t="str">
        <f>'OAM#2'!F8</f>
        <v>max_charcount</v>
      </c>
      <c r="H11" s="55" t="str">
        <f>'OAM#2'!G8</f>
        <v>min_charcount</v>
      </c>
      <c r="I11" s="55" t="str">
        <f>'OAM#2'!H8</f>
        <v>avg_reply_time</v>
      </c>
      <c r="J11" s="55" t="str">
        <f>'OAM#2'!I8</f>
        <v>valid_response</v>
      </c>
      <c r="K11" s="55" t="str">
        <f>'OAM#2'!J8</f>
        <v>modification_count</v>
      </c>
      <c r="L11" s="55" t="str">
        <f>'OAM#2'!K8</f>
        <v>avg_modified_time_minutes</v>
      </c>
      <c r="M11" s="55" t="str">
        <f>'OAM#2'!L8</f>
        <v>response_time_in_hours(Task-I)</v>
      </c>
      <c r="N11" s="55" t="str">
        <f>'OAM#2'!M8</f>
        <v>response_time_in_hours(Task-II)</v>
      </c>
      <c r="O11" s="55" t="str">
        <f>'OAM#2'!N8</f>
        <v>average_posts_per_day</v>
      </c>
      <c r="P11" s="137"/>
      <c r="Q11" s="137"/>
      <c r="R11" s="137"/>
      <c r="S11" s="137"/>
      <c r="T11" s="138"/>
    </row>
    <row r="12" spans="2:20" x14ac:dyDescent="0.3">
      <c r="B12" s="6">
        <f>S12</f>
        <v>12</v>
      </c>
      <c r="C12" s="6">
        <f>'OAM#2'!B9</f>
        <v>1</v>
      </c>
      <c r="D12" s="6">
        <f>'OAM#2'!C9</f>
        <v>1</v>
      </c>
      <c r="E12" s="6" t="str">
        <f>'OAM#2'!D9</f>
        <v>student_1</v>
      </c>
      <c r="F12" s="6"/>
      <c r="G12" s="33">
        <f>RANK('OAM#2'!E9,'OAM#2'!E$9:E$32,'OAM#2'!E$4)</f>
        <v>7</v>
      </c>
      <c r="H12" s="33">
        <f>RANK('OAM#2'!F9,'OAM#2'!F$9:F$32,'OAM#2'!F$4)</f>
        <v>23</v>
      </c>
      <c r="I12" s="33">
        <f>RANK('OAM#2'!G9,'OAM#2'!G$9:G$32,'OAM#2'!G$4)</f>
        <v>6</v>
      </c>
      <c r="J12" s="33">
        <f>RANK('OAM#2'!H9,'OAM#2'!H$9:H$32,'OAM#2'!H$4)</f>
        <v>1</v>
      </c>
      <c r="K12" s="33">
        <f>RANK('OAM#2'!I9,'OAM#2'!I$9:I$32,'OAM#2'!I$4)</f>
        <v>2</v>
      </c>
      <c r="L12" s="33">
        <f>RANK('OAM#2'!J9,'OAM#2'!J$9:J$32,'OAM#2'!J$4)</f>
        <v>16</v>
      </c>
      <c r="M12" s="33">
        <f>RANK('OAM#2'!K9,'OAM#2'!K$9:K$32,'OAM#2'!K$4)</f>
        <v>16</v>
      </c>
      <c r="N12" s="33">
        <f>RANK('OAM#2'!L9,'OAM#2'!L$9:L$32,'OAM#2'!L$4)</f>
        <v>1</v>
      </c>
      <c r="O12" s="33">
        <f>RANK('OAM#2'!M9,'OAM#2'!M$9:M$32,'OAM#2'!M$4)</f>
        <v>1</v>
      </c>
      <c r="P12" s="6">
        <f>'OAM#2'!O9</f>
        <v>1000</v>
      </c>
      <c r="Q12" s="6">
        <f>'Model#2'!K86</f>
        <v>1001.4</v>
      </c>
      <c r="R12" s="6">
        <f>IF('Model#2'!N86*'Model#2'!AM86&lt;=0,1,0)</f>
        <v>1</v>
      </c>
      <c r="S12" s="6">
        <f>RANK(Q12,Q12:Q35,0)</f>
        <v>12</v>
      </c>
      <c r="T12" s="6">
        <f>Ranked_data!AB12</f>
        <v>9</v>
      </c>
    </row>
    <row r="13" spans="2:20" x14ac:dyDescent="0.3">
      <c r="B13" s="6">
        <f t="shared" ref="B13:B35" si="0">S13</f>
        <v>22</v>
      </c>
      <c r="C13" s="6">
        <f>'OAM#2'!B10</f>
        <v>2</v>
      </c>
      <c r="D13" s="6">
        <f>'OAM#2'!C10</f>
        <v>2</v>
      </c>
      <c r="E13" s="6" t="str">
        <f>'OAM#2'!D10</f>
        <v>student_2</v>
      </c>
      <c r="F13" s="6"/>
      <c r="G13" s="33">
        <f>RANK('OAM#2'!E10,'OAM#2'!E$9:E$32,'OAM#2'!E$4)</f>
        <v>11</v>
      </c>
      <c r="H13" s="33">
        <f>RANK('OAM#2'!F10,'OAM#2'!F$9:F$32,'OAM#2'!F$4)</f>
        <v>12</v>
      </c>
      <c r="I13" s="33">
        <f>RANK('OAM#2'!G10,'OAM#2'!G$9:G$32,'OAM#2'!G$4)</f>
        <v>15</v>
      </c>
      <c r="J13" s="33">
        <f>RANK('OAM#2'!H10,'OAM#2'!H$9:H$32,'OAM#2'!H$4)</f>
        <v>16</v>
      </c>
      <c r="K13" s="33">
        <f>RANK('OAM#2'!I10,'OAM#2'!I$9:I$32,'OAM#2'!I$4)</f>
        <v>2</v>
      </c>
      <c r="L13" s="33">
        <f>RANK('OAM#2'!J10,'OAM#2'!J$9:J$32,'OAM#2'!J$4)</f>
        <v>16</v>
      </c>
      <c r="M13" s="33">
        <f>RANK('OAM#2'!K10,'OAM#2'!K$9:K$32,'OAM#2'!K$4)</f>
        <v>16</v>
      </c>
      <c r="N13" s="33">
        <f>RANK('OAM#2'!L10,'OAM#2'!L$9:L$32,'OAM#2'!L$4)</f>
        <v>23</v>
      </c>
      <c r="O13" s="33">
        <f>RANK('OAM#2'!M10,'OAM#2'!M$9:M$32,'OAM#2'!M$4)</f>
        <v>23</v>
      </c>
      <c r="P13" s="6">
        <f>'OAM#2'!O10</f>
        <v>1000</v>
      </c>
      <c r="Q13" s="6">
        <f>'Model#2'!K87</f>
        <v>961.4</v>
      </c>
      <c r="R13" s="6">
        <f>IF('Model#2'!N87*'Model#2'!AM87&lt;=0,1,0)</f>
        <v>1</v>
      </c>
      <c r="S13" s="6">
        <f t="shared" ref="S13:S35" si="1">RANK(Q13,Q13:Q36,0)</f>
        <v>22</v>
      </c>
      <c r="T13" s="6">
        <f>Ranked_data!AB13</f>
        <v>5</v>
      </c>
    </row>
    <row r="14" spans="2:20" x14ac:dyDescent="0.3">
      <c r="B14" s="6">
        <f t="shared" si="0"/>
        <v>20</v>
      </c>
      <c r="C14" s="6">
        <f>'OAM#2'!B11</f>
        <v>3</v>
      </c>
      <c r="D14" s="6">
        <f>'OAM#2'!C11</f>
        <v>3</v>
      </c>
      <c r="E14" s="6" t="str">
        <f>'OAM#2'!D11</f>
        <v>student_3</v>
      </c>
      <c r="F14" s="6"/>
      <c r="G14" s="33">
        <f>RANK('OAM#2'!E11,'OAM#2'!E$9:E$32,'OAM#2'!E$4)</f>
        <v>21</v>
      </c>
      <c r="H14" s="33">
        <f>RANK('OAM#2'!F11,'OAM#2'!F$9:F$32,'OAM#2'!F$4)</f>
        <v>4</v>
      </c>
      <c r="I14" s="33">
        <f>RANK('OAM#2'!G11,'OAM#2'!G$9:G$32,'OAM#2'!G$4)</f>
        <v>15</v>
      </c>
      <c r="J14" s="33">
        <f>RANK('OAM#2'!H11,'OAM#2'!H$9:H$32,'OAM#2'!H$4)</f>
        <v>22</v>
      </c>
      <c r="K14" s="33">
        <f>RANK('OAM#2'!I11,'OAM#2'!I$9:I$32,'OAM#2'!I$4)</f>
        <v>2</v>
      </c>
      <c r="L14" s="33">
        <f>RANK('OAM#2'!J11,'OAM#2'!J$9:J$32,'OAM#2'!J$4)</f>
        <v>9</v>
      </c>
      <c r="M14" s="33">
        <f>RANK('OAM#2'!K11,'OAM#2'!K$9:K$32,'OAM#2'!K$4)</f>
        <v>6</v>
      </c>
      <c r="N14" s="33">
        <f>RANK('OAM#2'!L11,'OAM#2'!L$9:L$32,'OAM#2'!L$4)</f>
        <v>22</v>
      </c>
      <c r="O14" s="33">
        <f>RANK('OAM#2'!M11,'OAM#2'!M$9:M$32,'OAM#2'!M$4)</f>
        <v>22</v>
      </c>
      <c r="P14" s="6">
        <f>'OAM#2'!O11</f>
        <v>1000</v>
      </c>
      <c r="Q14" s="6">
        <f>'Model#2'!K88</f>
        <v>978.4</v>
      </c>
      <c r="R14" s="6">
        <f>IF('Model#2'!N88*'Model#2'!AM88&lt;=0,1,0)</f>
        <v>1</v>
      </c>
      <c r="S14" s="6">
        <f t="shared" si="1"/>
        <v>20</v>
      </c>
      <c r="T14" s="6">
        <f>Ranked_data!AB14</f>
        <v>10</v>
      </c>
    </row>
    <row r="15" spans="2:20" x14ac:dyDescent="0.3">
      <c r="B15" s="6">
        <f t="shared" si="0"/>
        <v>5</v>
      </c>
      <c r="C15" s="6">
        <f>'OAM#2'!B12</f>
        <v>4</v>
      </c>
      <c r="D15" s="6">
        <f>'OAM#2'!C12</f>
        <v>4</v>
      </c>
      <c r="E15" s="6" t="str">
        <f>'OAM#2'!D12</f>
        <v>student_4</v>
      </c>
      <c r="F15" s="6"/>
      <c r="G15" s="33">
        <f>RANK('OAM#2'!E12,'OAM#2'!E$9:E$32,'OAM#2'!E$4)</f>
        <v>2</v>
      </c>
      <c r="H15" s="33">
        <f>RANK('OAM#2'!F12,'OAM#2'!F$9:F$32,'OAM#2'!F$4)</f>
        <v>22</v>
      </c>
      <c r="I15" s="33">
        <f>RANK('OAM#2'!G12,'OAM#2'!G$9:G$32,'OAM#2'!G$4)</f>
        <v>15</v>
      </c>
      <c r="J15" s="33">
        <f>RANK('OAM#2'!H12,'OAM#2'!H$9:H$32,'OAM#2'!H$4)</f>
        <v>12</v>
      </c>
      <c r="K15" s="33">
        <f>RANK('OAM#2'!I12,'OAM#2'!I$9:I$32,'OAM#2'!I$4)</f>
        <v>2</v>
      </c>
      <c r="L15" s="33">
        <f>RANK('OAM#2'!J12,'OAM#2'!J$9:J$32,'OAM#2'!J$4)</f>
        <v>3</v>
      </c>
      <c r="M15" s="33">
        <f>RANK('OAM#2'!K12,'OAM#2'!K$9:K$32,'OAM#2'!K$4)</f>
        <v>11</v>
      </c>
      <c r="N15" s="33">
        <f>RANK('OAM#2'!L12,'OAM#2'!L$9:L$32,'OAM#2'!L$4)</f>
        <v>12</v>
      </c>
      <c r="O15" s="33">
        <f>RANK('OAM#2'!M12,'OAM#2'!M$9:M$32,'OAM#2'!M$4)</f>
        <v>18</v>
      </c>
      <c r="P15" s="6">
        <f>'OAM#2'!O12</f>
        <v>1000</v>
      </c>
      <c r="Q15" s="6">
        <f>'Model#2'!K89</f>
        <v>1001.9</v>
      </c>
      <c r="R15" s="6">
        <f>IF('Model#2'!N89*'Model#2'!AM89&lt;=0,1,0)</f>
        <v>1</v>
      </c>
      <c r="S15" s="6">
        <f t="shared" si="1"/>
        <v>5</v>
      </c>
      <c r="T15" s="6">
        <f>Ranked_data!AB15</f>
        <v>11</v>
      </c>
    </row>
    <row r="16" spans="2:20" x14ac:dyDescent="0.3">
      <c r="B16" s="6">
        <f t="shared" si="0"/>
        <v>11</v>
      </c>
      <c r="C16" s="6">
        <f>'OAM#2'!B13</f>
        <v>5</v>
      </c>
      <c r="D16" s="6">
        <f>'OAM#2'!C13</f>
        <v>5</v>
      </c>
      <c r="E16" s="6" t="str">
        <f>'OAM#2'!D13</f>
        <v>student_5</v>
      </c>
      <c r="F16" s="6"/>
      <c r="G16" s="33">
        <f>RANK('OAM#2'!E13,'OAM#2'!E$9:E$32,'OAM#2'!E$4)</f>
        <v>10</v>
      </c>
      <c r="H16" s="33">
        <f>RANK('OAM#2'!F13,'OAM#2'!F$9:F$32,'OAM#2'!F$4)</f>
        <v>15</v>
      </c>
      <c r="I16" s="33">
        <f>RANK('OAM#2'!G13,'OAM#2'!G$9:G$32,'OAM#2'!G$4)</f>
        <v>10</v>
      </c>
      <c r="J16" s="33">
        <f>RANK('OAM#2'!H13,'OAM#2'!H$9:H$32,'OAM#2'!H$4)</f>
        <v>14</v>
      </c>
      <c r="K16" s="33">
        <f>RANK('OAM#2'!I13,'OAM#2'!I$9:I$32,'OAM#2'!I$4)</f>
        <v>2</v>
      </c>
      <c r="L16" s="33">
        <f>RANK('OAM#2'!J13,'OAM#2'!J$9:J$32,'OAM#2'!J$4)</f>
        <v>12</v>
      </c>
      <c r="M16" s="33">
        <f>RANK('OAM#2'!K13,'OAM#2'!K$9:K$32,'OAM#2'!K$4)</f>
        <v>5</v>
      </c>
      <c r="N16" s="33">
        <f>RANK('OAM#2'!L13,'OAM#2'!L$9:L$32,'OAM#2'!L$4)</f>
        <v>18</v>
      </c>
      <c r="O16" s="33">
        <f>RANK('OAM#2'!M13,'OAM#2'!M$9:M$32,'OAM#2'!M$4)</f>
        <v>1</v>
      </c>
      <c r="P16" s="6">
        <f>'OAM#2'!O13</f>
        <v>1000</v>
      </c>
      <c r="Q16" s="6">
        <f>'Model#2'!K90</f>
        <v>1001.4</v>
      </c>
      <c r="R16" s="6">
        <f>IF('Model#2'!N90*'Model#2'!AM90&lt;=0,1,0)</f>
        <v>1</v>
      </c>
      <c r="S16" s="6">
        <f t="shared" si="1"/>
        <v>11</v>
      </c>
      <c r="T16" s="6">
        <f>Ranked_data!AB16</f>
        <v>21</v>
      </c>
    </row>
    <row r="17" spans="2:20" x14ac:dyDescent="0.3">
      <c r="B17" s="6">
        <f t="shared" si="0"/>
        <v>11</v>
      </c>
      <c r="C17" s="6">
        <f>'OAM#2'!B14</f>
        <v>6</v>
      </c>
      <c r="D17" s="6">
        <f>'OAM#2'!C14</f>
        <v>6</v>
      </c>
      <c r="E17" s="6" t="str">
        <f>'OAM#2'!D14</f>
        <v>student_6</v>
      </c>
      <c r="F17" s="6"/>
      <c r="G17" s="33">
        <f>RANK('OAM#2'!E14,'OAM#2'!E$9:E$32,'OAM#2'!E$4)</f>
        <v>12</v>
      </c>
      <c r="H17" s="33">
        <f>RANK('OAM#2'!F14,'OAM#2'!F$9:F$32,'OAM#2'!F$4)</f>
        <v>20</v>
      </c>
      <c r="I17" s="33">
        <f>RANK('OAM#2'!G14,'OAM#2'!G$9:G$32,'OAM#2'!G$4)</f>
        <v>13</v>
      </c>
      <c r="J17" s="33">
        <f>RANK('OAM#2'!H14,'OAM#2'!H$9:H$32,'OAM#2'!H$4)</f>
        <v>3</v>
      </c>
      <c r="K17" s="33">
        <f>RANK('OAM#2'!I14,'OAM#2'!I$9:I$32,'OAM#2'!I$4)</f>
        <v>2</v>
      </c>
      <c r="L17" s="33">
        <f>RANK('OAM#2'!J14,'OAM#2'!J$9:J$32,'OAM#2'!J$4)</f>
        <v>1</v>
      </c>
      <c r="M17" s="33">
        <f>RANK('OAM#2'!K14,'OAM#2'!K$9:K$32,'OAM#2'!K$4)</f>
        <v>10</v>
      </c>
      <c r="N17" s="33">
        <f>RANK('OAM#2'!L14,'OAM#2'!L$9:L$32,'OAM#2'!L$4)</f>
        <v>15</v>
      </c>
      <c r="O17" s="33">
        <f>RANK('OAM#2'!M14,'OAM#2'!M$9:M$32,'OAM#2'!M$4)</f>
        <v>13</v>
      </c>
      <c r="P17" s="6">
        <f>'OAM#2'!O14</f>
        <v>1000</v>
      </c>
      <c r="Q17" s="6">
        <f>'Model#2'!K91</f>
        <v>1001.4</v>
      </c>
      <c r="R17" s="6">
        <f>IF('Model#2'!N91*'Model#2'!AM91&lt;=0,1,0)</f>
        <v>1</v>
      </c>
      <c r="S17" s="6">
        <f t="shared" si="1"/>
        <v>11</v>
      </c>
      <c r="T17" s="6">
        <f>Ranked_data!AB17</f>
        <v>16</v>
      </c>
    </row>
    <row r="18" spans="2:20" x14ac:dyDescent="0.3">
      <c r="B18" s="6">
        <f t="shared" si="0"/>
        <v>2</v>
      </c>
      <c r="C18" s="6">
        <f>'OAM#2'!B15</f>
        <v>7</v>
      </c>
      <c r="D18" s="6">
        <f>'OAM#2'!C15</f>
        <v>7</v>
      </c>
      <c r="E18" s="6" t="str">
        <f>'OAM#2'!D15</f>
        <v>student_7</v>
      </c>
      <c r="F18" s="6"/>
      <c r="G18" s="33">
        <f>RANK('OAM#2'!E15,'OAM#2'!E$9:E$32,'OAM#2'!E$4)</f>
        <v>16</v>
      </c>
      <c r="H18" s="33">
        <f>RANK('OAM#2'!F15,'OAM#2'!F$9:F$32,'OAM#2'!F$4)</f>
        <v>9</v>
      </c>
      <c r="I18" s="33">
        <f>RANK('OAM#2'!G15,'OAM#2'!G$9:G$32,'OAM#2'!G$4)</f>
        <v>15</v>
      </c>
      <c r="J18" s="33">
        <f>RANK('OAM#2'!H15,'OAM#2'!H$9:H$32,'OAM#2'!H$4)</f>
        <v>6</v>
      </c>
      <c r="K18" s="33">
        <f>RANK('OAM#2'!I15,'OAM#2'!I$9:I$32,'OAM#2'!I$4)</f>
        <v>2</v>
      </c>
      <c r="L18" s="33">
        <f>RANK('OAM#2'!J15,'OAM#2'!J$9:J$32,'OAM#2'!J$4)</f>
        <v>3</v>
      </c>
      <c r="M18" s="33">
        <f>RANK('OAM#2'!K15,'OAM#2'!K$9:K$32,'OAM#2'!K$4)</f>
        <v>4</v>
      </c>
      <c r="N18" s="33">
        <f>RANK('OAM#2'!L15,'OAM#2'!L$9:L$32,'OAM#2'!L$4)</f>
        <v>12</v>
      </c>
      <c r="O18" s="33">
        <f>RANK('OAM#2'!M15,'OAM#2'!M$9:M$32,'OAM#2'!M$4)</f>
        <v>10</v>
      </c>
      <c r="P18" s="6">
        <f>'OAM#2'!O15</f>
        <v>1000</v>
      </c>
      <c r="Q18" s="6">
        <f>'Model#2'!K92</f>
        <v>1037</v>
      </c>
      <c r="R18" s="6">
        <f>IF('Model#2'!N92*'Model#2'!AM92&lt;=0,1,0)</f>
        <v>1</v>
      </c>
      <c r="S18" s="6">
        <f t="shared" si="1"/>
        <v>2</v>
      </c>
      <c r="T18" s="6">
        <f>Ranked_data!AB18</f>
        <v>20</v>
      </c>
    </row>
    <row r="19" spans="2:20" x14ac:dyDescent="0.3">
      <c r="B19" s="6">
        <f t="shared" si="0"/>
        <v>10</v>
      </c>
      <c r="C19" s="6">
        <f>'OAM#2'!B16</f>
        <v>8</v>
      </c>
      <c r="D19" s="6">
        <f>'OAM#2'!C16</f>
        <v>8</v>
      </c>
      <c r="E19" s="6" t="str">
        <f>'OAM#2'!D16</f>
        <v>student_8</v>
      </c>
      <c r="F19" s="6"/>
      <c r="G19" s="33">
        <f>RANK('OAM#2'!E16,'OAM#2'!E$9:E$32,'OAM#2'!E$4)</f>
        <v>4</v>
      </c>
      <c r="H19" s="33">
        <f>RANK('OAM#2'!F16,'OAM#2'!F$9:F$32,'OAM#2'!F$4)</f>
        <v>19</v>
      </c>
      <c r="I19" s="33">
        <f>RANK('OAM#2'!G16,'OAM#2'!G$9:G$32,'OAM#2'!G$4)</f>
        <v>15</v>
      </c>
      <c r="J19" s="33">
        <f>RANK('OAM#2'!H16,'OAM#2'!H$9:H$32,'OAM#2'!H$4)</f>
        <v>18</v>
      </c>
      <c r="K19" s="33">
        <f>RANK('OAM#2'!I16,'OAM#2'!I$9:I$32,'OAM#2'!I$4)</f>
        <v>2</v>
      </c>
      <c r="L19" s="33">
        <f>RANK('OAM#2'!J16,'OAM#2'!J$9:J$32,'OAM#2'!J$4)</f>
        <v>16</v>
      </c>
      <c r="M19" s="33">
        <f>RANK('OAM#2'!K16,'OAM#2'!K$9:K$32,'OAM#2'!K$4)</f>
        <v>16</v>
      </c>
      <c r="N19" s="33">
        <f>RANK('OAM#2'!L16,'OAM#2'!L$9:L$32,'OAM#2'!L$4)</f>
        <v>15</v>
      </c>
      <c r="O19" s="33">
        <f>RANK('OAM#2'!M16,'OAM#2'!M$9:M$32,'OAM#2'!M$4)</f>
        <v>14</v>
      </c>
      <c r="P19" s="6">
        <f>'OAM#2'!O16</f>
        <v>1000</v>
      </c>
      <c r="Q19" s="6">
        <f>'Model#2'!K93</f>
        <v>1001.4</v>
      </c>
      <c r="R19" s="6">
        <f>IF('Model#2'!N93*'Model#2'!AM93&lt;=0,1,0)</f>
        <v>1</v>
      </c>
      <c r="S19" s="6">
        <f t="shared" si="1"/>
        <v>10</v>
      </c>
      <c r="T19" s="6">
        <f>Ranked_data!AB19</f>
        <v>23</v>
      </c>
    </row>
    <row r="20" spans="2:20" x14ac:dyDescent="0.3">
      <c r="B20" s="6">
        <f t="shared" si="0"/>
        <v>3</v>
      </c>
      <c r="C20" s="6">
        <f>'OAM#2'!B17</f>
        <v>9</v>
      </c>
      <c r="D20" s="6">
        <f>'OAM#2'!C17</f>
        <v>9</v>
      </c>
      <c r="E20" s="6" t="str">
        <f>'OAM#2'!D17</f>
        <v>student_9</v>
      </c>
      <c r="F20" s="6"/>
      <c r="G20" s="33">
        <f>RANK('OAM#2'!E17,'OAM#2'!E$9:E$32,'OAM#2'!E$4)</f>
        <v>13</v>
      </c>
      <c r="H20" s="33">
        <f>RANK('OAM#2'!F17,'OAM#2'!F$9:F$32,'OAM#2'!F$4)</f>
        <v>10</v>
      </c>
      <c r="I20" s="33">
        <f>RANK('OAM#2'!G17,'OAM#2'!G$9:G$32,'OAM#2'!G$4)</f>
        <v>13</v>
      </c>
      <c r="J20" s="33">
        <f>RANK('OAM#2'!H17,'OAM#2'!H$9:H$32,'OAM#2'!H$4)</f>
        <v>11</v>
      </c>
      <c r="K20" s="33">
        <f>RANK('OAM#2'!I17,'OAM#2'!I$9:I$32,'OAM#2'!I$4)</f>
        <v>2</v>
      </c>
      <c r="L20" s="33">
        <f>RANK('OAM#2'!J17,'OAM#2'!J$9:J$32,'OAM#2'!J$4)</f>
        <v>12</v>
      </c>
      <c r="M20" s="33">
        <f>RANK('OAM#2'!K17,'OAM#2'!K$9:K$32,'OAM#2'!K$4)</f>
        <v>2</v>
      </c>
      <c r="N20" s="33">
        <f>RANK('OAM#2'!L17,'OAM#2'!L$9:L$32,'OAM#2'!L$4)</f>
        <v>18</v>
      </c>
      <c r="O20" s="33">
        <f>RANK('OAM#2'!M17,'OAM#2'!M$9:M$32,'OAM#2'!M$4)</f>
        <v>18</v>
      </c>
      <c r="P20" s="6">
        <f>'OAM#2'!O17</f>
        <v>1000</v>
      </c>
      <c r="Q20" s="6">
        <f>'Model#2'!K94</f>
        <v>1019.9</v>
      </c>
      <c r="R20" s="6">
        <f>IF('Model#2'!N94*'Model#2'!AM94&lt;=0,1,0)</f>
        <v>1</v>
      </c>
      <c r="S20" s="6">
        <f t="shared" si="1"/>
        <v>3</v>
      </c>
      <c r="T20" s="6">
        <f>Ranked_data!AB20</f>
        <v>3</v>
      </c>
    </row>
    <row r="21" spans="2:20" x14ac:dyDescent="0.3">
      <c r="B21" s="6">
        <f t="shared" si="0"/>
        <v>13</v>
      </c>
      <c r="C21" s="6">
        <f>'OAM#2'!B18</f>
        <v>10</v>
      </c>
      <c r="D21" s="6">
        <f>'OAM#2'!C18</f>
        <v>10</v>
      </c>
      <c r="E21" s="6" t="str">
        <f>'OAM#2'!D18</f>
        <v>student_10</v>
      </c>
      <c r="F21" s="6"/>
      <c r="G21" s="33">
        <f>RANK('OAM#2'!E18,'OAM#2'!E$9:E$32,'OAM#2'!E$4)</f>
        <v>22</v>
      </c>
      <c r="H21" s="33">
        <f>RANK('OAM#2'!F18,'OAM#2'!F$9:F$32,'OAM#2'!F$4)</f>
        <v>7</v>
      </c>
      <c r="I21" s="33">
        <f>RANK('OAM#2'!G18,'OAM#2'!G$9:G$32,'OAM#2'!G$4)</f>
        <v>15</v>
      </c>
      <c r="J21" s="33">
        <f>RANK('OAM#2'!H18,'OAM#2'!H$9:H$32,'OAM#2'!H$4)</f>
        <v>10</v>
      </c>
      <c r="K21" s="33">
        <f>RANK('OAM#2'!I18,'OAM#2'!I$9:I$32,'OAM#2'!I$4)</f>
        <v>2</v>
      </c>
      <c r="L21" s="33">
        <f>RANK('OAM#2'!J18,'OAM#2'!J$9:J$32,'OAM#2'!J$4)</f>
        <v>9</v>
      </c>
      <c r="M21" s="33">
        <f>RANK('OAM#2'!K18,'OAM#2'!K$9:K$32,'OAM#2'!K$4)</f>
        <v>7</v>
      </c>
      <c r="N21" s="33">
        <f>RANK('OAM#2'!L18,'OAM#2'!L$9:L$32,'OAM#2'!L$4)</f>
        <v>14</v>
      </c>
      <c r="O21" s="33">
        <f>RANK('OAM#2'!M18,'OAM#2'!M$9:M$32,'OAM#2'!M$4)</f>
        <v>11</v>
      </c>
      <c r="P21" s="6">
        <f>'OAM#2'!O18</f>
        <v>1000</v>
      </c>
      <c r="Q21" s="6">
        <f>'Model#2'!K95</f>
        <v>991.9</v>
      </c>
      <c r="R21" s="6">
        <f>IF('Model#2'!N95*'Model#2'!AM95&lt;=0,1,0)</f>
        <v>1</v>
      </c>
      <c r="S21" s="6">
        <f t="shared" si="1"/>
        <v>13</v>
      </c>
      <c r="T21" s="6">
        <f>Ranked_data!AB21</f>
        <v>15</v>
      </c>
    </row>
    <row r="22" spans="2:20" x14ac:dyDescent="0.3">
      <c r="B22" s="6">
        <f t="shared" si="0"/>
        <v>3</v>
      </c>
      <c r="C22" s="6">
        <f>'OAM#2'!B19</f>
        <v>11</v>
      </c>
      <c r="D22" s="6">
        <f>'OAM#2'!C19</f>
        <v>11</v>
      </c>
      <c r="E22" s="6" t="str">
        <f>'OAM#2'!D19</f>
        <v>student_11</v>
      </c>
      <c r="F22" s="6"/>
      <c r="G22" s="33">
        <f>RANK('OAM#2'!E19,'OAM#2'!E$9:E$32,'OAM#2'!E$4)</f>
        <v>23</v>
      </c>
      <c r="H22" s="33">
        <f>RANK('OAM#2'!F19,'OAM#2'!F$9:F$32,'OAM#2'!F$4)</f>
        <v>2</v>
      </c>
      <c r="I22" s="33">
        <f>RANK('OAM#2'!G19,'OAM#2'!G$9:G$32,'OAM#2'!G$4)</f>
        <v>5</v>
      </c>
      <c r="J22" s="33">
        <f>RANK('OAM#2'!H19,'OAM#2'!H$9:H$32,'OAM#2'!H$4)</f>
        <v>23</v>
      </c>
      <c r="K22" s="33">
        <f>RANK('OAM#2'!I19,'OAM#2'!I$9:I$32,'OAM#2'!I$4)</f>
        <v>2</v>
      </c>
      <c r="L22" s="33">
        <f>RANK('OAM#2'!J19,'OAM#2'!J$9:J$32,'OAM#2'!J$4)</f>
        <v>9</v>
      </c>
      <c r="M22" s="33">
        <f>RANK('OAM#2'!K19,'OAM#2'!K$9:K$32,'OAM#2'!K$4)</f>
        <v>1</v>
      </c>
      <c r="N22" s="33">
        <f>RANK('OAM#2'!L19,'OAM#2'!L$9:L$32,'OAM#2'!L$4)</f>
        <v>1</v>
      </c>
      <c r="O22" s="33">
        <f>RANK('OAM#2'!M19,'OAM#2'!M$9:M$32,'OAM#2'!M$4)</f>
        <v>1</v>
      </c>
      <c r="P22" s="6">
        <f>'OAM#2'!O19</f>
        <v>1000</v>
      </c>
      <c r="Q22" s="6">
        <f>'Model#2'!K96</f>
        <v>1001.9</v>
      </c>
      <c r="R22" s="6">
        <f>IF('Model#2'!N96*'Model#2'!AM96&lt;=0,1,0)</f>
        <v>1</v>
      </c>
      <c r="S22" s="6">
        <f t="shared" si="1"/>
        <v>3</v>
      </c>
      <c r="T22" s="6">
        <f>Ranked_data!AB22</f>
        <v>2</v>
      </c>
    </row>
    <row r="23" spans="2:20" x14ac:dyDescent="0.3">
      <c r="B23" s="6">
        <f t="shared" si="0"/>
        <v>3</v>
      </c>
      <c r="C23" s="6">
        <f>'OAM#2'!B20</f>
        <v>12</v>
      </c>
      <c r="D23" s="6">
        <f>'OAM#2'!C20</f>
        <v>12</v>
      </c>
      <c r="E23" s="6" t="str">
        <f>'OAM#2'!D20</f>
        <v>student_12</v>
      </c>
      <c r="F23" s="6"/>
      <c r="G23" s="33">
        <f>RANK('OAM#2'!E20,'OAM#2'!E$9:E$32,'OAM#2'!E$4)</f>
        <v>15</v>
      </c>
      <c r="H23" s="33">
        <f>RANK('OAM#2'!F20,'OAM#2'!F$9:F$32,'OAM#2'!F$4)</f>
        <v>17</v>
      </c>
      <c r="I23" s="33">
        <f>RANK('OAM#2'!G20,'OAM#2'!G$9:G$32,'OAM#2'!G$4)</f>
        <v>10</v>
      </c>
      <c r="J23" s="33">
        <f>RANK('OAM#2'!H20,'OAM#2'!H$9:H$32,'OAM#2'!H$4)</f>
        <v>20</v>
      </c>
      <c r="K23" s="33">
        <f>RANK('OAM#2'!I20,'OAM#2'!I$9:I$32,'OAM#2'!I$4)</f>
        <v>2</v>
      </c>
      <c r="L23" s="33">
        <f>RANK('OAM#2'!J20,'OAM#2'!J$9:J$32,'OAM#2'!J$4)</f>
        <v>6</v>
      </c>
      <c r="M23" s="33">
        <f>RANK('OAM#2'!K20,'OAM#2'!K$9:K$32,'OAM#2'!K$4)</f>
        <v>2</v>
      </c>
      <c r="N23" s="33">
        <f>RANK('OAM#2'!L20,'OAM#2'!L$9:L$32,'OAM#2'!L$4)</f>
        <v>1</v>
      </c>
      <c r="O23" s="33">
        <f>RANK('OAM#2'!M20,'OAM#2'!M$9:M$32,'OAM#2'!M$4)</f>
        <v>1</v>
      </c>
      <c r="P23" s="6">
        <f>'OAM#2'!O20</f>
        <v>1000</v>
      </c>
      <c r="Q23" s="6">
        <f>'Model#2'!K97</f>
        <v>1001.9</v>
      </c>
      <c r="R23" s="6">
        <f>IF('Model#2'!N97*'Model#2'!AM97&lt;=0,1,0)</f>
        <v>1</v>
      </c>
      <c r="S23" s="6">
        <f t="shared" si="1"/>
        <v>3</v>
      </c>
      <c r="T23" s="6">
        <f>Ranked_data!AB23</f>
        <v>7</v>
      </c>
    </row>
    <row r="24" spans="2:20" x14ac:dyDescent="0.3">
      <c r="B24" s="6">
        <f t="shared" si="0"/>
        <v>3</v>
      </c>
      <c r="C24" s="6">
        <f>'OAM#2'!B21</f>
        <v>13</v>
      </c>
      <c r="D24" s="6">
        <f>'OAM#2'!C21</f>
        <v>13</v>
      </c>
      <c r="E24" s="6" t="str">
        <f>'OAM#2'!D21</f>
        <v>student_13</v>
      </c>
      <c r="F24" s="6"/>
      <c r="G24" s="33">
        <f>RANK('OAM#2'!E21,'OAM#2'!E$9:E$32,'OAM#2'!E$4)</f>
        <v>3</v>
      </c>
      <c r="H24" s="33">
        <f>RANK('OAM#2'!F21,'OAM#2'!F$9:F$32,'OAM#2'!F$4)</f>
        <v>13</v>
      </c>
      <c r="I24" s="33">
        <f>RANK('OAM#2'!G21,'OAM#2'!G$9:G$32,'OAM#2'!G$4)</f>
        <v>1</v>
      </c>
      <c r="J24" s="33">
        <f>RANK('OAM#2'!H21,'OAM#2'!H$9:H$32,'OAM#2'!H$4)</f>
        <v>24</v>
      </c>
      <c r="K24" s="33">
        <f>RANK('OAM#2'!I21,'OAM#2'!I$9:I$32,'OAM#2'!I$4)</f>
        <v>2</v>
      </c>
      <c r="L24" s="33">
        <f>RANK('OAM#2'!J21,'OAM#2'!J$9:J$32,'OAM#2'!J$4)</f>
        <v>16</v>
      </c>
      <c r="M24" s="33">
        <f>RANK('OAM#2'!K21,'OAM#2'!K$9:K$32,'OAM#2'!K$4)</f>
        <v>16</v>
      </c>
      <c r="N24" s="33">
        <f>RANK('OAM#2'!L21,'OAM#2'!L$9:L$32,'OAM#2'!L$4)</f>
        <v>1</v>
      </c>
      <c r="O24" s="33">
        <f>RANK('OAM#2'!M21,'OAM#2'!M$9:M$32,'OAM#2'!M$4)</f>
        <v>1</v>
      </c>
      <c r="P24" s="6">
        <f>'OAM#2'!O21</f>
        <v>1000</v>
      </c>
      <c r="Q24" s="6">
        <f>'Model#2'!K98</f>
        <v>1001.9</v>
      </c>
      <c r="R24" s="6">
        <f>IF('Model#2'!N98*'Model#2'!AM98&lt;=0,1,0)</f>
        <v>1</v>
      </c>
      <c r="S24" s="6">
        <f t="shared" si="1"/>
        <v>3</v>
      </c>
      <c r="T24" s="6">
        <f>Ranked_data!AB24</f>
        <v>12</v>
      </c>
    </row>
    <row r="25" spans="2:20" x14ac:dyDescent="0.3">
      <c r="B25" s="6">
        <f t="shared" si="0"/>
        <v>1</v>
      </c>
      <c r="C25" s="6">
        <f>'OAM#2'!B22</f>
        <v>14</v>
      </c>
      <c r="D25" s="6">
        <f>'OAM#2'!C22</f>
        <v>14</v>
      </c>
      <c r="E25" s="6" t="str">
        <f>'OAM#2'!D22</f>
        <v>student_14</v>
      </c>
      <c r="F25" s="6"/>
      <c r="G25" s="33">
        <f>RANK('OAM#2'!E22,'OAM#2'!E$9:E$32,'OAM#2'!E$4)</f>
        <v>8</v>
      </c>
      <c r="H25" s="33">
        <f>RANK('OAM#2'!F22,'OAM#2'!F$9:F$32,'OAM#2'!F$4)</f>
        <v>5</v>
      </c>
      <c r="I25" s="33">
        <f>RANK('OAM#2'!G22,'OAM#2'!G$9:G$32,'OAM#2'!G$4)</f>
        <v>3</v>
      </c>
      <c r="J25" s="33">
        <f>RANK('OAM#2'!H22,'OAM#2'!H$9:H$32,'OAM#2'!H$4)</f>
        <v>8</v>
      </c>
      <c r="K25" s="33">
        <f>RANK('OAM#2'!I22,'OAM#2'!I$9:I$32,'OAM#2'!I$4)</f>
        <v>2</v>
      </c>
      <c r="L25" s="33">
        <f>RANK('OAM#2'!J22,'OAM#2'!J$9:J$32,'OAM#2'!J$4)</f>
        <v>12</v>
      </c>
      <c r="M25" s="33">
        <f>RANK('OAM#2'!K22,'OAM#2'!K$9:K$32,'OAM#2'!K$4)</f>
        <v>14</v>
      </c>
      <c r="N25" s="33">
        <f>RANK('OAM#2'!L22,'OAM#2'!L$9:L$32,'OAM#2'!L$4)</f>
        <v>1</v>
      </c>
      <c r="O25" s="33">
        <f>RANK('OAM#2'!M22,'OAM#2'!M$9:M$32,'OAM#2'!M$4)</f>
        <v>1</v>
      </c>
      <c r="P25" s="6">
        <f>'OAM#2'!O22</f>
        <v>1000</v>
      </c>
      <c r="Q25" s="6">
        <f>'Model#2'!K99</f>
        <v>1043</v>
      </c>
      <c r="R25" s="6">
        <f>IF('Model#2'!N99*'Model#2'!AM99&lt;=0,1,0)</f>
        <v>1</v>
      </c>
      <c r="S25" s="6">
        <f t="shared" si="1"/>
        <v>1</v>
      </c>
      <c r="T25" s="6">
        <f>Ranked_data!AB25</f>
        <v>24</v>
      </c>
    </row>
    <row r="26" spans="2:20" x14ac:dyDescent="0.3">
      <c r="B26" s="6">
        <f t="shared" si="0"/>
        <v>9</v>
      </c>
      <c r="C26" s="6">
        <f>'OAM#2'!B23</f>
        <v>15</v>
      </c>
      <c r="D26" s="6">
        <f>'OAM#2'!C23</f>
        <v>15</v>
      </c>
      <c r="E26" s="6" t="str">
        <f>'OAM#2'!D23</f>
        <v>student_15</v>
      </c>
      <c r="F26" s="6"/>
      <c r="G26" s="33">
        <f>RANK('OAM#2'!E23,'OAM#2'!E$9:E$32,'OAM#2'!E$4)</f>
        <v>17</v>
      </c>
      <c r="H26" s="33">
        <f>RANK('OAM#2'!F23,'OAM#2'!F$9:F$32,'OAM#2'!F$4)</f>
        <v>8</v>
      </c>
      <c r="I26" s="33">
        <f>RANK('OAM#2'!G23,'OAM#2'!G$9:G$32,'OAM#2'!G$4)</f>
        <v>8</v>
      </c>
      <c r="J26" s="33">
        <f>RANK('OAM#2'!H23,'OAM#2'!H$9:H$32,'OAM#2'!H$4)</f>
        <v>4</v>
      </c>
      <c r="K26" s="33">
        <f>RANK('OAM#2'!I23,'OAM#2'!I$9:I$32,'OAM#2'!I$4)</f>
        <v>2</v>
      </c>
      <c r="L26" s="33">
        <f>RANK('OAM#2'!J23,'OAM#2'!J$9:J$32,'OAM#2'!J$4)</f>
        <v>16</v>
      </c>
      <c r="M26" s="33">
        <f>RANK('OAM#2'!K23,'OAM#2'!K$9:K$32,'OAM#2'!K$4)</f>
        <v>16</v>
      </c>
      <c r="N26" s="33">
        <f>RANK('OAM#2'!L23,'OAM#2'!L$9:L$32,'OAM#2'!L$4)</f>
        <v>23</v>
      </c>
      <c r="O26" s="33">
        <f>RANK('OAM#2'!M23,'OAM#2'!M$9:M$32,'OAM#2'!M$4)</f>
        <v>24</v>
      </c>
      <c r="P26" s="6">
        <f>'OAM#2'!O23</f>
        <v>1000</v>
      </c>
      <c r="Q26" s="6">
        <f>'Model#2'!K100</f>
        <v>973.9</v>
      </c>
      <c r="R26" s="6">
        <f>IF('Model#2'!N100*'Model#2'!AM100&lt;=0,1,0)</f>
        <v>1</v>
      </c>
      <c r="S26" s="6">
        <f t="shared" si="1"/>
        <v>9</v>
      </c>
      <c r="T26" s="6">
        <f>Ranked_data!AB26</f>
        <v>22</v>
      </c>
    </row>
    <row r="27" spans="2:20" x14ac:dyDescent="0.3">
      <c r="B27" s="6">
        <f t="shared" si="0"/>
        <v>2</v>
      </c>
      <c r="C27" s="6">
        <f>'OAM#2'!B24</f>
        <v>16</v>
      </c>
      <c r="D27" s="6">
        <f>'OAM#2'!C24</f>
        <v>16</v>
      </c>
      <c r="E27" s="6" t="str">
        <f>'OAM#2'!D24</f>
        <v>student_16</v>
      </c>
      <c r="F27" s="6"/>
      <c r="G27" s="33">
        <f>RANK('OAM#2'!E24,'OAM#2'!E$9:E$32,'OAM#2'!E$4)</f>
        <v>5</v>
      </c>
      <c r="H27" s="33">
        <f>RANK('OAM#2'!F24,'OAM#2'!F$9:F$32,'OAM#2'!F$4)</f>
        <v>18</v>
      </c>
      <c r="I27" s="33">
        <f>RANK('OAM#2'!G24,'OAM#2'!G$9:G$32,'OAM#2'!G$4)</f>
        <v>8</v>
      </c>
      <c r="J27" s="33">
        <f>RANK('OAM#2'!H24,'OAM#2'!H$9:H$32,'OAM#2'!H$4)</f>
        <v>9</v>
      </c>
      <c r="K27" s="33">
        <f>RANK('OAM#2'!I24,'OAM#2'!I$9:I$32,'OAM#2'!I$4)</f>
        <v>2</v>
      </c>
      <c r="L27" s="33">
        <f>RANK('OAM#2'!J24,'OAM#2'!J$9:J$32,'OAM#2'!J$4)</f>
        <v>3</v>
      </c>
      <c r="M27" s="33">
        <f>RANK('OAM#2'!K24,'OAM#2'!K$9:K$32,'OAM#2'!K$4)</f>
        <v>13</v>
      </c>
      <c r="N27" s="33">
        <f>RANK('OAM#2'!L24,'OAM#2'!L$9:L$32,'OAM#2'!L$4)</f>
        <v>9</v>
      </c>
      <c r="O27" s="33">
        <f>RANK('OAM#2'!M24,'OAM#2'!M$9:M$32,'OAM#2'!M$4)</f>
        <v>14</v>
      </c>
      <c r="P27" s="6">
        <f>'OAM#2'!O24</f>
        <v>1000</v>
      </c>
      <c r="Q27" s="6">
        <f>'Model#2'!K101</f>
        <v>1001.9</v>
      </c>
      <c r="R27" s="6">
        <f>IF('Model#2'!N101*'Model#2'!AM101&lt;=0,1,0)</f>
        <v>1</v>
      </c>
      <c r="S27" s="6">
        <f t="shared" si="1"/>
        <v>2</v>
      </c>
      <c r="T27" s="6">
        <f>Ranked_data!AB27</f>
        <v>18</v>
      </c>
    </row>
    <row r="28" spans="2:20" x14ac:dyDescent="0.3">
      <c r="B28" s="6">
        <f t="shared" si="0"/>
        <v>7</v>
      </c>
      <c r="C28" s="6">
        <f>'OAM#2'!B25</f>
        <v>17</v>
      </c>
      <c r="D28" s="6">
        <f>'OAM#2'!C25</f>
        <v>17</v>
      </c>
      <c r="E28" s="6" t="str">
        <f>'OAM#2'!D25</f>
        <v>student_17</v>
      </c>
      <c r="F28" s="6"/>
      <c r="G28" s="33">
        <f>RANK('OAM#2'!E25,'OAM#2'!E$9:E$32,'OAM#2'!E$4)</f>
        <v>14</v>
      </c>
      <c r="H28" s="33">
        <f>RANK('OAM#2'!F25,'OAM#2'!F$9:F$32,'OAM#2'!F$4)</f>
        <v>14</v>
      </c>
      <c r="I28" s="33">
        <f>RANK('OAM#2'!G25,'OAM#2'!G$9:G$32,'OAM#2'!G$4)</f>
        <v>7</v>
      </c>
      <c r="J28" s="33">
        <f>RANK('OAM#2'!H25,'OAM#2'!H$9:H$32,'OAM#2'!H$4)</f>
        <v>5</v>
      </c>
      <c r="K28" s="33">
        <f>RANK('OAM#2'!I25,'OAM#2'!I$9:I$32,'OAM#2'!I$4)</f>
        <v>2</v>
      </c>
      <c r="L28" s="33">
        <f>RANK('OAM#2'!J25,'OAM#2'!J$9:J$32,'OAM#2'!J$4)</f>
        <v>16</v>
      </c>
      <c r="M28" s="33">
        <f>RANK('OAM#2'!K25,'OAM#2'!K$9:K$32,'OAM#2'!K$4)</f>
        <v>16</v>
      </c>
      <c r="N28" s="33">
        <f>RANK('OAM#2'!L25,'OAM#2'!L$9:L$32,'OAM#2'!L$4)</f>
        <v>9</v>
      </c>
      <c r="O28" s="33">
        <f>RANK('OAM#2'!M25,'OAM#2'!M$9:M$32,'OAM#2'!M$4)</f>
        <v>18</v>
      </c>
      <c r="P28" s="6">
        <f>'OAM#2'!O25</f>
        <v>1000</v>
      </c>
      <c r="Q28" s="6">
        <f>'Model#2'!K102</f>
        <v>993.4</v>
      </c>
      <c r="R28" s="6">
        <f>IF('Model#2'!N102*'Model#2'!AM102&lt;=0,1,0)</f>
        <v>1</v>
      </c>
      <c r="S28" s="6">
        <f t="shared" si="1"/>
        <v>7</v>
      </c>
      <c r="T28" s="6">
        <f>Ranked_data!AB28</f>
        <v>4</v>
      </c>
    </row>
    <row r="29" spans="2:20" x14ac:dyDescent="0.3">
      <c r="B29" s="6">
        <f t="shared" si="0"/>
        <v>4</v>
      </c>
      <c r="C29" s="6">
        <f>'OAM#2'!B26</f>
        <v>18</v>
      </c>
      <c r="D29" s="6">
        <f>'OAM#2'!C26</f>
        <v>18</v>
      </c>
      <c r="E29" s="6" t="str">
        <f>'OAM#2'!D26</f>
        <v>student_18</v>
      </c>
      <c r="F29" s="6"/>
      <c r="G29" s="33">
        <f>RANK('OAM#2'!E26,'OAM#2'!E$9:E$32,'OAM#2'!E$4)</f>
        <v>19</v>
      </c>
      <c r="H29" s="33">
        <f>RANK('OAM#2'!F26,'OAM#2'!F$9:F$32,'OAM#2'!F$4)</f>
        <v>6</v>
      </c>
      <c r="I29" s="33">
        <f>RANK('OAM#2'!G26,'OAM#2'!G$9:G$32,'OAM#2'!G$4)</f>
        <v>10</v>
      </c>
      <c r="J29" s="33">
        <f>RANK('OAM#2'!H26,'OAM#2'!H$9:H$32,'OAM#2'!H$4)</f>
        <v>21</v>
      </c>
      <c r="K29" s="33">
        <f>RANK('OAM#2'!I26,'OAM#2'!I$9:I$32,'OAM#2'!I$4)</f>
        <v>2</v>
      </c>
      <c r="L29" s="33">
        <f>RANK('OAM#2'!J26,'OAM#2'!J$9:J$32,'OAM#2'!J$4)</f>
        <v>1</v>
      </c>
      <c r="M29" s="33">
        <f>RANK('OAM#2'!K26,'OAM#2'!K$9:K$32,'OAM#2'!K$4)</f>
        <v>7</v>
      </c>
      <c r="N29" s="33">
        <f>RANK('OAM#2'!L26,'OAM#2'!L$9:L$32,'OAM#2'!L$4)</f>
        <v>20</v>
      </c>
      <c r="O29" s="33">
        <f>RANK('OAM#2'!M26,'OAM#2'!M$9:M$32,'OAM#2'!M$4)</f>
        <v>11</v>
      </c>
      <c r="P29" s="6">
        <f>'OAM#2'!O26</f>
        <v>1000</v>
      </c>
      <c r="Q29" s="6">
        <f>'Model#2'!K103</f>
        <v>1001.4</v>
      </c>
      <c r="R29" s="6">
        <f>IF('Model#2'!N103*'Model#2'!AM103&lt;=0,1,0)</f>
        <v>1</v>
      </c>
      <c r="S29" s="6">
        <f t="shared" si="1"/>
        <v>4</v>
      </c>
      <c r="T29" s="6">
        <f>Ranked_data!AB29</f>
        <v>13</v>
      </c>
    </row>
    <row r="30" spans="2:20" x14ac:dyDescent="0.3">
      <c r="B30" s="6">
        <f t="shared" si="0"/>
        <v>4</v>
      </c>
      <c r="C30" s="6">
        <f>'OAM#2'!B27</f>
        <v>19</v>
      </c>
      <c r="D30" s="6">
        <f>'OAM#2'!C27</f>
        <v>19</v>
      </c>
      <c r="E30" s="6" t="str">
        <f>'OAM#2'!D27</f>
        <v>student_19</v>
      </c>
      <c r="F30" s="6"/>
      <c r="G30" s="33">
        <f>RANK('OAM#2'!E27,'OAM#2'!E$9:E$32,'OAM#2'!E$4)</f>
        <v>1</v>
      </c>
      <c r="H30" s="33">
        <f>RANK('OAM#2'!F27,'OAM#2'!F$9:F$32,'OAM#2'!F$4)</f>
        <v>24</v>
      </c>
      <c r="I30" s="33">
        <f>RANK('OAM#2'!G27,'OAM#2'!G$9:G$32,'OAM#2'!G$4)</f>
        <v>15</v>
      </c>
      <c r="J30" s="33">
        <f>RANK('OAM#2'!H27,'OAM#2'!H$9:H$32,'OAM#2'!H$4)</f>
        <v>7</v>
      </c>
      <c r="K30" s="33">
        <f>RANK('OAM#2'!I27,'OAM#2'!I$9:I$32,'OAM#2'!I$4)</f>
        <v>1</v>
      </c>
      <c r="L30" s="33">
        <f>RANK('OAM#2'!J27,'OAM#2'!J$9:J$32,'OAM#2'!J$4)</f>
        <v>12</v>
      </c>
      <c r="M30" s="33">
        <f>RANK('OAM#2'!K27,'OAM#2'!K$9:K$32,'OAM#2'!K$4)</f>
        <v>15</v>
      </c>
      <c r="N30" s="33">
        <f>RANK('OAM#2'!L27,'OAM#2'!L$9:L$32,'OAM#2'!L$4)</f>
        <v>21</v>
      </c>
      <c r="O30" s="33">
        <f>RANK('OAM#2'!M27,'OAM#2'!M$9:M$32,'OAM#2'!M$4)</f>
        <v>21</v>
      </c>
      <c r="P30" s="6">
        <f>'OAM#2'!O27</f>
        <v>1000</v>
      </c>
      <c r="Q30" s="6">
        <f>'Model#2'!K104</f>
        <v>1001.4</v>
      </c>
      <c r="R30" s="6">
        <f>IF('Model#2'!N104*'Model#2'!AM104&lt;=0,1,0)</f>
        <v>1</v>
      </c>
      <c r="S30" s="6">
        <f t="shared" si="1"/>
        <v>4</v>
      </c>
      <c r="T30" s="6">
        <f>Ranked_data!AB30</f>
        <v>19</v>
      </c>
    </row>
    <row r="31" spans="2:20" x14ac:dyDescent="0.3">
      <c r="B31" s="6">
        <f t="shared" si="0"/>
        <v>2</v>
      </c>
      <c r="C31" s="6">
        <f>'OAM#2'!B28</f>
        <v>20</v>
      </c>
      <c r="D31" s="6">
        <f>'OAM#2'!C28</f>
        <v>20</v>
      </c>
      <c r="E31" s="6" t="str">
        <f>'OAM#2'!D28</f>
        <v>student_20</v>
      </c>
      <c r="F31" s="6"/>
      <c r="G31" s="33">
        <f>RANK('OAM#2'!E28,'OAM#2'!E$9:E$32,'OAM#2'!E$4)</f>
        <v>9</v>
      </c>
      <c r="H31" s="33">
        <f>RANK('OAM#2'!F28,'OAM#2'!F$9:F$32,'OAM#2'!F$4)</f>
        <v>16</v>
      </c>
      <c r="I31" s="33">
        <f>RANK('OAM#2'!G28,'OAM#2'!G$9:G$32,'OAM#2'!G$4)</f>
        <v>15</v>
      </c>
      <c r="J31" s="33">
        <f>RANK('OAM#2'!H28,'OAM#2'!H$9:H$32,'OAM#2'!H$4)</f>
        <v>13</v>
      </c>
      <c r="K31" s="33">
        <f>RANK('OAM#2'!I28,'OAM#2'!I$9:I$32,'OAM#2'!I$4)</f>
        <v>2</v>
      </c>
      <c r="L31" s="33">
        <f>RANK('OAM#2'!J28,'OAM#2'!J$9:J$32,'OAM#2'!J$4)</f>
        <v>6</v>
      </c>
      <c r="M31" s="33">
        <f>RANK('OAM#2'!K28,'OAM#2'!K$9:K$32,'OAM#2'!K$4)</f>
        <v>12</v>
      </c>
      <c r="N31" s="33">
        <f>RANK('OAM#2'!L28,'OAM#2'!L$9:L$32,'OAM#2'!L$4)</f>
        <v>11</v>
      </c>
      <c r="O31" s="33">
        <f>RANK('OAM#2'!M28,'OAM#2'!M$9:M$32,'OAM#2'!M$4)</f>
        <v>14</v>
      </c>
      <c r="P31" s="6">
        <f>'OAM#2'!O28</f>
        <v>1000</v>
      </c>
      <c r="Q31" s="6">
        <f>'Model#2'!K105</f>
        <v>1001.9</v>
      </c>
      <c r="R31" s="6">
        <f>IF('Model#2'!N105*'Model#2'!AM105&lt;=0,1,0)</f>
        <v>1</v>
      </c>
      <c r="S31" s="6">
        <f t="shared" si="1"/>
        <v>2</v>
      </c>
      <c r="T31" s="6">
        <f>Ranked_data!AB31</f>
        <v>17</v>
      </c>
    </row>
    <row r="32" spans="2:20" x14ac:dyDescent="0.3">
      <c r="B32" s="6">
        <f t="shared" si="0"/>
        <v>4</v>
      </c>
      <c r="C32" s="6">
        <f>'OAM#2'!B29</f>
        <v>21</v>
      </c>
      <c r="D32" s="6">
        <f>'OAM#2'!C29</f>
        <v>21</v>
      </c>
      <c r="E32" s="6" t="str">
        <f>'OAM#2'!D29</f>
        <v>student_21</v>
      </c>
      <c r="F32" s="6"/>
      <c r="G32" s="33">
        <f>RANK('OAM#2'!E29,'OAM#2'!E$9:E$32,'OAM#2'!E$4)</f>
        <v>18</v>
      </c>
      <c r="H32" s="33">
        <f>RANK('OAM#2'!F29,'OAM#2'!F$9:F$32,'OAM#2'!F$4)</f>
        <v>11</v>
      </c>
      <c r="I32" s="33">
        <f>RANK('OAM#2'!G29,'OAM#2'!G$9:G$32,'OAM#2'!G$4)</f>
        <v>15</v>
      </c>
      <c r="J32" s="33">
        <f>RANK('OAM#2'!H29,'OAM#2'!H$9:H$32,'OAM#2'!H$4)</f>
        <v>17</v>
      </c>
      <c r="K32" s="33">
        <f>RANK('OAM#2'!I29,'OAM#2'!I$9:I$32,'OAM#2'!I$4)</f>
        <v>2</v>
      </c>
      <c r="L32" s="33">
        <f>RANK('OAM#2'!J29,'OAM#2'!J$9:J$32,'OAM#2'!J$4)</f>
        <v>16</v>
      </c>
      <c r="M32" s="33">
        <f>RANK('OAM#2'!K29,'OAM#2'!K$9:K$32,'OAM#2'!K$4)</f>
        <v>16</v>
      </c>
      <c r="N32" s="33">
        <f>RANK('OAM#2'!L29,'OAM#2'!L$9:L$32,'OAM#2'!L$4)</f>
        <v>15</v>
      </c>
      <c r="O32" s="33">
        <f>RANK('OAM#2'!M29,'OAM#2'!M$9:M$32,'OAM#2'!M$4)</f>
        <v>14</v>
      </c>
      <c r="P32" s="6">
        <f>'OAM#2'!O29</f>
        <v>1000</v>
      </c>
      <c r="Q32" s="6">
        <f>'Model#2'!K106</f>
        <v>956.4</v>
      </c>
      <c r="R32" s="6">
        <f>IF('Model#2'!N106*'Model#2'!AM106&lt;=0,1,0)</f>
        <v>1</v>
      </c>
      <c r="S32" s="6">
        <f t="shared" si="1"/>
        <v>4</v>
      </c>
      <c r="T32" s="6">
        <f>Ranked_data!AB32</f>
        <v>6</v>
      </c>
    </row>
    <row r="33" spans="2:20" x14ac:dyDescent="0.3">
      <c r="B33" s="6">
        <f t="shared" si="0"/>
        <v>2</v>
      </c>
      <c r="C33" s="6">
        <f>'OAM#2'!B30</f>
        <v>22</v>
      </c>
      <c r="D33" s="6">
        <f>'OAM#2'!C30</f>
        <v>22</v>
      </c>
      <c r="E33" s="6" t="str">
        <f>'OAM#2'!D30</f>
        <v>student_22</v>
      </c>
      <c r="F33" s="6"/>
      <c r="G33" s="33">
        <f>RANK('OAM#2'!E30,'OAM#2'!E$9:E$32,'OAM#2'!E$4)</f>
        <v>6</v>
      </c>
      <c r="H33" s="33">
        <f>RANK('OAM#2'!F30,'OAM#2'!F$9:F$32,'OAM#2'!F$4)</f>
        <v>21</v>
      </c>
      <c r="I33" s="33">
        <f>RANK('OAM#2'!G30,'OAM#2'!G$9:G$32,'OAM#2'!G$4)</f>
        <v>15</v>
      </c>
      <c r="J33" s="33">
        <f>RANK('OAM#2'!H30,'OAM#2'!H$9:H$32,'OAM#2'!H$4)</f>
        <v>19</v>
      </c>
      <c r="K33" s="33">
        <f>RANK('OAM#2'!I30,'OAM#2'!I$9:I$32,'OAM#2'!I$4)</f>
        <v>2</v>
      </c>
      <c r="L33" s="33">
        <f>RANK('OAM#2'!J30,'OAM#2'!J$9:J$32,'OAM#2'!J$4)</f>
        <v>6</v>
      </c>
      <c r="M33" s="33">
        <f>RANK('OAM#2'!K30,'OAM#2'!K$9:K$32,'OAM#2'!K$4)</f>
        <v>9</v>
      </c>
      <c r="N33" s="33">
        <f>RANK('OAM#2'!L30,'OAM#2'!L$9:L$32,'OAM#2'!L$4)</f>
        <v>8</v>
      </c>
      <c r="O33" s="33">
        <f>RANK('OAM#2'!M30,'OAM#2'!M$9:M$32,'OAM#2'!M$4)</f>
        <v>9</v>
      </c>
      <c r="P33" s="6">
        <f>'OAM#2'!O30</f>
        <v>1000</v>
      </c>
      <c r="Q33" s="6">
        <f>'Model#2'!K107</f>
        <v>1001.9</v>
      </c>
      <c r="R33" s="6">
        <f>IF('Model#2'!N107*'Model#2'!AM107&lt;=0,1,0)</f>
        <v>1</v>
      </c>
      <c r="S33" s="6">
        <f t="shared" si="1"/>
        <v>2</v>
      </c>
      <c r="T33" s="6">
        <f>Ranked_data!AB33</f>
        <v>8</v>
      </c>
    </row>
    <row r="34" spans="2:20" x14ac:dyDescent="0.3">
      <c r="B34" s="6">
        <f t="shared" si="0"/>
        <v>1</v>
      </c>
      <c r="C34" s="6">
        <f>'OAM#2'!B31</f>
        <v>23</v>
      </c>
      <c r="D34" s="6">
        <f>'OAM#2'!C31</f>
        <v>23</v>
      </c>
      <c r="E34" s="6" t="str">
        <f>'OAM#2'!D31</f>
        <v>student_23</v>
      </c>
      <c r="F34" s="6"/>
      <c r="G34" s="33">
        <f>RANK('OAM#2'!E31,'OAM#2'!E$9:E$32,'OAM#2'!E$4)</f>
        <v>20</v>
      </c>
      <c r="H34" s="33">
        <f>RANK('OAM#2'!F31,'OAM#2'!F$9:F$32,'OAM#2'!F$4)</f>
        <v>3</v>
      </c>
      <c r="I34" s="33">
        <f>RANK('OAM#2'!G31,'OAM#2'!G$9:G$32,'OAM#2'!G$4)</f>
        <v>2</v>
      </c>
      <c r="J34" s="33">
        <f>RANK('OAM#2'!H31,'OAM#2'!H$9:H$32,'OAM#2'!H$4)</f>
        <v>2</v>
      </c>
      <c r="K34" s="33">
        <f>RANK('OAM#2'!I31,'OAM#2'!I$9:I$32,'OAM#2'!I$4)</f>
        <v>2</v>
      </c>
      <c r="L34" s="33">
        <f>RANK('OAM#2'!J31,'OAM#2'!J$9:J$32,'OAM#2'!J$4)</f>
        <v>16</v>
      </c>
      <c r="M34" s="33">
        <f>RANK('OAM#2'!K31,'OAM#2'!K$9:K$32,'OAM#2'!K$4)</f>
        <v>16</v>
      </c>
      <c r="N34" s="33">
        <f>RANK('OAM#2'!L31,'OAM#2'!L$9:L$32,'OAM#2'!L$4)</f>
        <v>1</v>
      </c>
      <c r="O34" s="33">
        <f>RANK('OAM#2'!M31,'OAM#2'!M$9:M$32,'OAM#2'!M$4)</f>
        <v>1</v>
      </c>
      <c r="P34" s="6">
        <f>'OAM#2'!O31</f>
        <v>1000</v>
      </c>
      <c r="Q34" s="6">
        <f>'Model#2'!K108</f>
        <v>1021.4</v>
      </c>
      <c r="R34" s="6">
        <f>IF('Model#2'!N108*'Model#2'!AM108&lt;=0,1,0)</f>
        <v>1</v>
      </c>
      <c r="S34" s="6">
        <f t="shared" si="1"/>
        <v>1</v>
      </c>
      <c r="T34" s="6">
        <f>Ranked_data!AB34</f>
        <v>1</v>
      </c>
    </row>
    <row r="35" spans="2:20" x14ac:dyDescent="0.3">
      <c r="B35" s="6">
        <f t="shared" si="0"/>
        <v>1</v>
      </c>
      <c r="C35" s="6">
        <f>'OAM#2'!B32</f>
        <v>24</v>
      </c>
      <c r="D35" s="6">
        <f>'OAM#2'!C32</f>
        <v>24</v>
      </c>
      <c r="E35" s="6" t="str">
        <f>'OAM#2'!D32</f>
        <v>student_24</v>
      </c>
      <c r="F35" s="6"/>
      <c r="G35" s="33">
        <f>RANK('OAM#2'!E32,'OAM#2'!E$9:E$32,'OAM#2'!E$4)</f>
        <v>24</v>
      </c>
      <c r="H35" s="33">
        <f>RANK('OAM#2'!F32,'OAM#2'!F$9:F$32,'OAM#2'!F$4)</f>
        <v>1</v>
      </c>
      <c r="I35" s="33">
        <f>RANK('OAM#2'!G32,'OAM#2'!G$9:G$32,'OAM#2'!G$4)</f>
        <v>4</v>
      </c>
      <c r="J35" s="33">
        <f>RANK('OAM#2'!H32,'OAM#2'!H$9:H$32,'OAM#2'!H$4)</f>
        <v>15</v>
      </c>
      <c r="K35" s="33">
        <f>RANK('OAM#2'!I32,'OAM#2'!I$9:I$32,'OAM#2'!I$4)</f>
        <v>2</v>
      </c>
      <c r="L35" s="33">
        <f>RANK('OAM#2'!J32,'OAM#2'!J$9:J$32,'OAM#2'!J$4)</f>
        <v>16</v>
      </c>
      <c r="M35" s="33">
        <f>RANK('OAM#2'!K32,'OAM#2'!K$9:K$32,'OAM#2'!K$4)</f>
        <v>16</v>
      </c>
      <c r="N35" s="33">
        <f>RANK('OAM#2'!L32,'OAM#2'!L$9:L$32,'OAM#2'!L$4)</f>
        <v>1</v>
      </c>
      <c r="O35" s="33">
        <f>RANK('OAM#2'!M32,'OAM#2'!M$9:M$32,'OAM#2'!M$4)</f>
        <v>1</v>
      </c>
      <c r="P35" s="6">
        <f>'OAM#2'!O32</f>
        <v>1000</v>
      </c>
      <c r="Q35" s="6">
        <f>'Model#2'!K109</f>
        <v>1001.4</v>
      </c>
      <c r="R35" s="6">
        <f>IF('Model#2'!N109*'Model#2'!AM109&lt;=0,1,0)</f>
        <v>1</v>
      </c>
      <c r="S35" s="6">
        <f t="shared" si="1"/>
        <v>1</v>
      </c>
      <c r="T35" s="6">
        <f>Ranked_data!AB35</f>
        <v>14</v>
      </c>
    </row>
    <row r="36" spans="2:20" x14ac:dyDescent="0.3">
      <c r="T36" s="60" t="s">
        <v>829</v>
      </c>
    </row>
  </sheetData>
  <mergeCells count="7">
    <mergeCell ref="S7:S11"/>
    <mergeCell ref="T7:T11"/>
    <mergeCell ref="C7:C11"/>
    <mergeCell ref="D7:D11"/>
    <mergeCell ref="P7:P11"/>
    <mergeCell ref="Q7:Q11"/>
    <mergeCell ref="R7:R11"/>
  </mergeCells>
  <conditionalFormatting sqref="B12:B35">
    <cfRule type="colorScale" priority="2">
      <colorScale>
        <cfvo type="min"/>
        <cfvo type="percentile" val="50"/>
        <cfvo type="max"/>
        <color rgb="FF63BE7B"/>
        <color rgb="FFFFEB84"/>
        <color rgb="FFF8696B"/>
      </colorScale>
    </cfRule>
  </conditionalFormatting>
  <conditionalFormatting sqref="Q12:Q35">
    <cfRule type="colorScale" priority="5">
      <colorScale>
        <cfvo type="min"/>
        <cfvo type="percentile" val="50"/>
        <cfvo type="max"/>
        <color rgb="FFF8696B"/>
        <color rgb="FFFFEB84"/>
        <color rgb="FF63BE7B"/>
      </colorScale>
    </cfRule>
  </conditionalFormatting>
  <conditionalFormatting sqref="R12:R35">
    <cfRule type="colorScale" priority="4">
      <colorScale>
        <cfvo type="min"/>
        <cfvo type="percentile" val="50"/>
        <cfvo type="max"/>
        <color rgb="FFF8696B"/>
        <color rgb="FFFFEB84"/>
        <color rgb="FF63BE7B"/>
      </colorScale>
    </cfRule>
  </conditionalFormatting>
  <conditionalFormatting sqref="S12:S35">
    <cfRule type="colorScale" priority="6">
      <colorScale>
        <cfvo type="min"/>
        <cfvo type="percentile" val="50"/>
        <cfvo type="max"/>
        <color rgb="FF63BE7B"/>
        <color rgb="FFFFEB84"/>
        <color rgb="FFF8696B"/>
      </colorScale>
    </cfRule>
  </conditionalFormatting>
  <conditionalFormatting sqref="T12:T35">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E709B-031B-404F-B3F8-2D7B9A7B8555}">
  <sheetPr>
    <tabColor rgb="FFFFFF00"/>
  </sheetPr>
  <dimension ref="C4:BD69"/>
  <sheetViews>
    <sheetView topLeftCell="AR8" zoomScaleNormal="85" workbookViewId="0">
      <selection activeCell="BG33" sqref="BG33"/>
    </sheetView>
  </sheetViews>
  <sheetFormatPr defaultRowHeight="14.4" x14ac:dyDescent="0.3"/>
  <cols>
    <col min="6" max="6" width="23.109375" bestFit="1" customWidth="1"/>
    <col min="7" max="7" width="9.6640625" bestFit="1" customWidth="1"/>
    <col min="8" max="8" width="10.109375" customWidth="1"/>
    <col min="9" max="9" width="18.33203125" bestFit="1" customWidth="1"/>
    <col min="11" max="11" width="11.21875" customWidth="1"/>
    <col min="16" max="16" width="12.109375" customWidth="1"/>
    <col min="17" max="17" width="13.77734375" customWidth="1"/>
    <col min="19" max="19" width="19.88671875" customWidth="1"/>
    <col min="29" max="29" width="8.88671875" customWidth="1"/>
    <col min="33" max="33" width="28.21875" bestFit="1" customWidth="1"/>
    <col min="34" max="34" width="28.6640625" bestFit="1" customWidth="1"/>
    <col min="35" max="35" width="20.6640625" bestFit="1" customWidth="1"/>
    <col min="40" max="40" width="20.21875" customWidth="1"/>
    <col min="49" max="49" width="6.21875" bestFit="1" customWidth="1"/>
    <col min="50" max="50" width="9.77734375" bestFit="1" customWidth="1"/>
    <col min="51" max="51" width="5" bestFit="1" customWidth="1"/>
    <col min="52" max="52" width="10" bestFit="1" customWidth="1"/>
    <col min="53" max="53" width="9.21875" bestFit="1" customWidth="1"/>
    <col min="54" max="54" width="11.33203125" customWidth="1"/>
    <col min="55" max="55" width="9.33203125" bestFit="1" customWidth="1"/>
    <col min="56" max="56" width="4.6640625" bestFit="1" customWidth="1"/>
  </cols>
  <sheetData>
    <row r="4" spans="3:56" x14ac:dyDescent="0.3">
      <c r="Q4" t="s">
        <v>45</v>
      </c>
      <c r="R4" t="s">
        <v>184</v>
      </c>
      <c r="S4" t="s">
        <v>185</v>
      </c>
    </row>
    <row r="5" spans="3:56" x14ac:dyDescent="0.3">
      <c r="Q5" t="s">
        <v>2287</v>
      </c>
      <c r="R5" s="81" t="s">
        <v>179</v>
      </c>
      <c r="S5" s="106" t="s">
        <v>181</v>
      </c>
    </row>
    <row r="7" spans="3:56" x14ac:dyDescent="0.3">
      <c r="AN7" t="s">
        <v>830</v>
      </c>
      <c r="AO7" s="61">
        <f>CORREL(AO13:AO36,AP13:AP36)</f>
        <v>-6.7599429226315663E-2</v>
      </c>
    </row>
    <row r="8" spans="3:56" x14ac:dyDescent="0.3">
      <c r="D8" s="141" t="str">
        <f>OAM_ALL_ATT!C2</f>
        <v>id</v>
      </c>
      <c r="E8" s="141" t="str">
        <f>OAM_ALL_ATT!D2</f>
        <v>userid</v>
      </c>
      <c r="F8" s="6" t="str">
        <f>OAM_ALL_ATT!E2</f>
        <v>direction</v>
      </c>
      <c r="G8" s="6">
        <f>OAM_ALL_ATT!F2</f>
        <v>0</v>
      </c>
      <c r="H8" s="6">
        <f>OAM_ALL_ATT!G2</f>
        <v>0</v>
      </c>
      <c r="I8" s="6">
        <f>OAM_ALL_ATT!H2</f>
        <v>0</v>
      </c>
      <c r="J8" s="6">
        <f>OAM_ALL_ATT!I2</f>
        <v>0</v>
      </c>
      <c r="K8" s="6">
        <f>OAM_ALL_ATT!J2</f>
        <v>0</v>
      </c>
      <c r="L8" s="6">
        <f>OAM_ALL_ATT!K2</f>
        <v>0</v>
      </c>
      <c r="M8" s="6">
        <f>OAM_ALL_ATT!L2</f>
        <v>0</v>
      </c>
      <c r="N8" s="6">
        <f>OAM_ALL_ATT!M2</f>
        <v>0</v>
      </c>
      <c r="O8" s="6">
        <f>OAM_ALL_ATT!N2</f>
        <v>0</v>
      </c>
      <c r="P8" s="6">
        <f>OAM_ALL_ATT!O2</f>
        <v>0</v>
      </c>
      <c r="Q8" s="6">
        <f>OAM_ALL_ATT!P2</f>
        <v>1</v>
      </c>
      <c r="R8" s="6">
        <f>OAM_ALL_ATT!Q2</f>
        <v>1</v>
      </c>
      <c r="S8" s="6">
        <f>OAM_ALL_ATT!R2</f>
        <v>1</v>
      </c>
      <c r="T8" s="6">
        <f>OAM_ALL_ATT!S2</f>
        <v>0</v>
      </c>
      <c r="U8" s="6">
        <f>OAM_ALL_ATT!T2</f>
        <v>1</v>
      </c>
      <c r="V8" s="6">
        <f>OAM_ALL_ATT!U2</f>
        <v>0</v>
      </c>
      <c r="W8" s="6">
        <f>OAM_ALL_ATT!V2</f>
        <v>0</v>
      </c>
      <c r="X8" s="6">
        <f>OAM_ALL_ATT!W2</f>
        <v>0</v>
      </c>
      <c r="Y8" s="6">
        <f>OAM_ALL_ATT!X2</f>
        <v>0</v>
      </c>
      <c r="Z8" s="6">
        <f>OAM_ALL_ATT!Y2</f>
        <v>0</v>
      </c>
      <c r="AA8" s="6">
        <f>OAM_ALL_ATT!Z2</f>
        <v>1</v>
      </c>
      <c r="AB8" s="6">
        <f>OAM_ALL_ATT!AA2</f>
        <v>0</v>
      </c>
      <c r="AC8" s="6">
        <f>OAM_ALL_ATT!AB2</f>
        <v>1</v>
      </c>
      <c r="AD8" s="6">
        <f>OAM_ALL_ATT!AC2</f>
        <v>0</v>
      </c>
      <c r="AE8" s="6">
        <f>OAM_ALL_ATT!AD2</f>
        <v>0</v>
      </c>
      <c r="AF8" s="6">
        <f>OAM_ALL_ATT!AE2</f>
        <v>0</v>
      </c>
      <c r="AG8" s="6">
        <f>OAM_ALL_ATT!AF2</f>
        <v>1</v>
      </c>
      <c r="AH8" s="6">
        <f>OAM_ALL_ATT!AG2</f>
        <v>1</v>
      </c>
      <c r="AI8" s="6">
        <f>OAM_ALL_ATT!AH2</f>
        <v>0</v>
      </c>
      <c r="AJ8" s="141" t="str">
        <f>OAM_ALL_ATT!AI2</f>
        <v>Y</v>
      </c>
      <c r="AK8" s="137" t="s">
        <v>827</v>
      </c>
      <c r="AL8" s="134"/>
      <c r="AM8" s="134"/>
      <c r="AN8" s="137" t="s">
        <v>136</v>
      </c>
      <c r="AO8" s="137" t="s">
        <v>166</v>
      </c>
      <c r="AP8" s="138" t="s">
        <v>828</v>
      </c>
    </row>
    <row r="9" spans="3:56" x14ac:dyDescent="0.3">
      <c r="D9" s="141"/>
      <c r="E9" s="141"/>
      <c r="F9" s="6" t="str">
        <f>OAM_ALL_ATT!E3</f>
        <v>type</v>
      </c>
      <c r="G9" s="6" t="str">
        <f>OAM_ALL_ATT!F3</f>
        <v>x</v>
      </c>
      <c r="H9" s="6" t="str">
        <f>OAM_ALL_ATT!G3</f>
        <v>x</v>
      </c>
      <c r="I9" s="6" t="str">
        <f>OAM_ALL_ATT!H3</f>
        <v>x</v>
      </c>
      <c r="J9" s="6" t="str">
        <f>OAM_ALL_ATT!I3</f>
        <v>x</v>
      </c>
      <c r="K9" s="6" t="str">
        <f>OAM_ALL_ATT!J3</f>
        <v>x</v>
      </c>
      <c r="L9" s="6" t="str">
        <f>OAM_ALL_ATT!K3</f>
        <v>x</v>
      </c>
      <c r="M9" s="6" t="str">
        <f>OAM_ALL_ATT!L3</f>
        <v>x</v>
      </c>
      <c r="N9" s="6" t="str">
        <f>OAM_ALL_ATT!M3</f>
        <v>x</v>
      </c>
      <c r="O9" s="6" t="str">
        <f>OAM_ALL_ATT!N3</f>
        <v>x</v>
      </c>
      <c r="P9" s="6" t="str">
        <f>OAM_ALL_ATT!O3</f>
        <v>x</v>
      </c>
      <c r="Q9" s="6" t="str">
        <f>OAM_ALL_ATT!P3</f>
        <v>x</v>
      </c>
      <c r="R9" s="6" t="str">
        <f>OAM_ALL_ATT!Q3</f>
        <v>x</v>
      </c>
      <c r="S9" s="6" t="str">
        <f>OAM_ALL_ATT!R3</f>
        <v>x</v>
      </c>
      <c r="T9" s="6" t="str">
        <f>OAM_ALL_ATT!S3</f>
        <v>x</v>
      </c>
      <c r="U9" s="6" t="str">
        <f>OAM_ALL_ATT!T3</f>
        <v>x</v>
      </c>
      <c r="V9" s="6" t="str">
        <f>OAM_ALL_ATT!U3</f>
        <v>x</v>
      </c>
      <c r="W9" s="6" t="str">
        <f>OAM_ALL_ATT!V3</f>
        <v>x</v>
      </c>
      <c r="X9" s="6" t="str">
        <f>OAM_ALL_ATT!W3</f>
        <v>x</v>
      </c>
      <c r="Y9" s="6" t="str">
        <f>OAM_ALL_ATT!X3</f>
        <v>x</v>
      </c>
      <c r="Z9" s="6" t="str">
        <f>OAM_ALL_ATT!Y3</f>
        <v>x</v>
      </c>
      <c r="AA9" s="6" t="str">
        <f>OAM_ALL_ATT!Z3</f>
        <v>x</v>
      </c>
      <c r="AB9" s="6" t="str">
        <f>OAM_ALL_ATT!AA3</f>
        <v>x</v>
      </c>
      <c r="AC9" s="6" t="str">
        <f>OAM_ALL_ATT!AB3</f>
        <v>x</v>
      </c>
      <c r="AD9" s="6" t="str">
        <f>OAM_ALL_ATT!AC3</f>
        <v>x</v>
      </c>
      <c r="AE9" s="6" t="str">
        <f>OAM_ALL_ATT!AD3</f>
        <v>x</v>
      </c>
      <c r="AF9" s="6" t="str">
        <f>OAM_ALL_ATT!AE3</f>
        <v>x</v>
      </c>
      <c r="AG9" s="6" t="str">
        <f>OAM_ALL_ATT!AF3</f>
        <v>x</v>
      </c>
      <c r="AH9" s="6" t="str">
        <f>OAM_ALL_ATT!AG3</f>
        <v>x</v>
      </c>
      <c r="AI9" s="6" t="str">
        <f>OAM_ALL_ATT!AH3</f>
        <v>x</v>
      </c>
      <c r="AJ9" s="141"/>
      <c r="AK9" s="137"/>
      <c r="AL9" s="135"/>
      <c r="AM9" s="135"/>
      <c r="AN9" s="137"/>
      <c r="AO9" s="137"/>
      <c r="AP9" s="138"/>
    </row>
    <row r="10" spans="3:56" x14ac:dyDescent="0.3">
      <c r="D10" s="141"/>
      <c r="E10" s="141"/>
      <c r="F10" s="6" t="str">
        <f>OAM_ALL_ATT!E4</f>
        <v>Value</v>
      </c>
      <c r="G10" s="6" t="str">
        <f>OAM_ALL_ATT!F4</f>
        <v>integer</v>
      </c>
      <c r="H10" s="6" t="str">
        <f>OAM_ALL_ATT!G4</f>
        <v>integer</v>
      </c>
      <c r="I10" s="6" t="str">
        <f>OAM_ALL_ATT!H4</f>
        <v>integer</v>
      </c>
      <c r="J10" s="6" t="str">
        <f>OAM_ALL_ATT!I4</f>
        <v>integer</v>
      </c>
      <c r="K10" s="6" t="str">
        <f>OAM_ALL_ATT!J4</f>
        <v>integer</v>
      </c>
      <c r="L10" s="6" t="str">
        <f>OAM_ALL_ATT!K4</f>
        <v>decimal</v>
      </c>
      <c r="M10" s="6" t="str">
        <f>OAM_ALL_ATT!L4</f>
        <v>integer</v>
      </c>
      <c r="N10" s="6" t="str">
        <f>OAM_ALL_ATT!M4</f>
        <v>integer</v>
      </c>
      <c r="O10" s="6" t="str">
        <f>OAM_ALL_ATT!N4</f>
        <v>decimal</v>
      </c>
      <c r="P10" s="6" t="str">
        <f>OAM_ALL_ATT!O4</f>
        <v>decimal</v>
      </c>
      <c r="Q10" s="6" t="str">
        <f>OAM_ALL_ATT!P4</f>
        <v>integer</v>
      </c>
      <c r="R10" s="6" t="str">
        <f>OAM_ALL_ATT!Q4</f>
        <v>integer</v>
      </c>
      <c r="S10" s="6" t="str">
        <f>OAM_ALL_ATT!R4</f>
        <v>integer</v>
      </c>
      <c r="T10" s="6" t="str">
        <f>OAM_ALL_ATT!S4</f>
        <v>integer</v>
      </c>
      <c r="U10" s="6" t="str">
        <f>OAM_ALL_ATT!T4</f>
        <v>integer</v>
      </c>
      <c r="V10" s="6" t="str">
        <f>OAM_ALL_ATT!U4</f>
        <v>integer</v>
      </c>
      <c r="W10" s="6" t="str">
        <f>OAM_ALL_ATT!V4</f>
        <v>integer</v>
      </c>
      <c r="X10" s="6" t="str">
        <f>OAM_ALL_ATT!W4</f>
        <v>integer</v>
      </c>
      <c r="Y10" s="6" t="str">
        <f>OAM_ALL_ATT!X4</f>
        <v>integer</v>
      </c>
      <c r="Z10" s="6" t="str">
        <f>OAM_ALL_ATT!Y4</f>
        <v>decimal</v>
      </c>
      <c r="AA10" s="6" t="str">
        <f>OAM_ALL_ATT!Z4</f>
        <v>integer</v>
      </c>
      <c r="AB10" s="6" t="str">
        <f>OAM_ALL_ATT!AA4</f>
        <v>integer</v>
      </c>
      <c r="AC10" s="6" t="str">
        <f>OAM_ALL_ATT!AB4</f>
        <v>decimal</v>
      </c>
      <c r="AD10" s="6" t="str">
        <f>OAM_ALL_ATT!AC4</f>
        <v>binary</v>
      </c>
      <c r="AE10" s="6" t="str">
        <f>OAM_ALL_ATT!AD4</f>
        <v>integer</v>
      </c>
      <c r="AF10" s="6" t="str">
        <f>OAM_ALL_ATT!AE4</f>
        <v>decimal</v>
      </c>
      <c r="AG10" s="6" t="str">
        <f>OAM_ALL_ATT!AF4</f>
        <v>integer</v>
      </c>
      <c r="AH10" s="6" t="str">
        <f>OAM_ALL_ATT!AG4</f>
        <v>integer</v>
      </c>
      <c r="AI10" s="6" t="str">
        <f>OAM_ALL_ATT!AH4</f>
        <v>decimal</v>
      </c>
      <c r="AJ10" s="141"/>
      <c r="AK10" s="137"/>
      <c r="AL10" s="135"/>
      <c r="AM10" s="135"/>
      <c r="AN10" s="137"/>
      <c r="AO10" s="137"/>
      <c r="AP10" s="138"/>
      <c r="AW10" s="139" t="s">
        <v>2283</v>
      </c>
      <c r="AX10" s="139"/>
      <c r="AY10" s="139"/>
      <c r="AZ10" s="139"/>
      <c r="BA10" s="139"/>
    </row>
    <row r="11" spans="3:56" x14ac:dyDescent="0.3">
      <c r="D11" s="141"/>
      <c r="E11" s="141"/>
      <c r="F11" s="6" t="str">
        <f>OAM_ALL_ATT!E5</f>
        <v>attribute_id</v>
      </c>
      <c r="G11" s="6" t="str">
        <f>OAM_ALL_ATT!F5</f>
        <v>A1</v>
      </c>
      <c r="H11" s="6" t="str">
        <f>OAM_ALL_ATT!G5</f>
        <v>A2</v>
      </c>
      <c r="I11" s="6" t="str">
        <f>OAM_ALL_ATT!H5</f>
        <v>A3</v>
      </c>
      <c r="J11" s="6" t="str">
        <f>OAM_ALL_ATT!I5</f>
        <v>A4</v>
      </c>
      <c r="K11" s="6" t="str">
        <f>OAM_ALL_ATT!J5</f>
        <v>A5</v>
      </c>
      <c r="L11" s="6" t="str">
        <f>OAM_ALL_ATT!K5</f>
        <v>A6</v>
      </c>
      <c r="M11" s="6" t="str">
        <f>OAM_ALL_ATT!L5</f>
        <v>A7</v>
      </c>
      <c r="N11" s="6" t="str">
        <f>OAM_ALL_ATT!M5</f>
        <v>A8</v>
      </c>
      <c r="O11" s="6" t="str">
        <f>OAM_ALL_ATT!N5</f>
        <v>A9</v>
      </c>
      <c r="P11" s="6" t="str">
        <f>OAM_ALL_ATT!O5</f>
        <v>A10</v>
      </c>
      <c r="Q11" s="6" t="str">
        <f>OAM_ALL_ATT!P5</f>
        <v>A11</v>
      </c>
      <c r="R11" s="6" t="str">
        <f>OAM_ALL_ATT!Q5</f>
        <v>A12</v>
      </c>
      <c r="S11" s="6" t="str">
        <f>OAM_ALL_ATT!R5</f>
        <v>A13</v>
      </c>
      <c r="T11" s="6" t="str">
        <f>OAM_ALL_ATT!S5</f>
        <v>A14</v>
      </c>
      <c r="U11" s="6" t="str">
        <f>OAM_ALL_ATT!T5</f>
        <v>A15</v>
      </c>
      <c r="V11" s="6" t="str">
        <f>OAM_ALL_ATT!U5</f>
        <v>A16</v>
      </c>
      <c r="W11" s="6" t="str">
        <f>OAM_ALL_ATT!V5</f>
        <v>A17</v>
      </c>
      <c r="X11" s="6" t="str">
        <f>OAM_ALL_ATT!W5</f>
        <v>A18</v>
      </c>
      <c r="Y11" s="6" t="str">
        <f>OAM_ALL_ATT!X5</f>
        <v>A19</v>
      </c>
      <c r="Z11" s="6" t="str">
        <f>OAM_ALL_ATT!Y5</f>
        <v>A20</v>
      </c>
      <c r="AA11" s="6" t="str">
        <f>OAM_ALL_ATT!Z5</f>
        <v>A21</v>
      </c>
      <c r="AB11" s="6" t="str">
        <f>OAM_ALL_ATT!AA5</f>
        <v>A22</v>
      </c>
      <c r="AC11" s="6" t="str">
        <f>OAM_ALL_ATT!AB5</f>
        <v>A23</v>
      </c>
      <c r="AD11" s="6" t="str">
        <f>OAM_ALL_ATT!AC5</f>
        <v>A24</v>
      </c>
      <c r="AE11" s="6" t="str">
        <f>OAM_ALL_ATT!AD5</f>
        <v>A25</v>
      </c>
      <c r="AF11" s="6" t="str">
        <f>OAM_ALL_ATT!AE5</f>
        <v>A26</v>
      </c>
      <c r="AG11" s="6" t="str">
        <f>OAM_ALL_ATT!AF5</f>
        <v>A27</v>
      </c>
      <c r="AH11" s="6" t="str">
        <f>OAM_ALL_ATT!AG5</f>
        <v>A28</v>
      </c>
      <c r="AI11" s="6" t="str">
        <f>OAM_ALL_ATT!AH5</f>
        <v>A29</v>
      </c>
      <c r="AJ11" s="141"/>
      <c r="AK11" s="137"/>
      <c r="AL11" s="135"/>
      <c r="AM11" s="135"/>
      <c r="AN11" s="137"/>
      <c r="AO11" s="137"/>
      <c r="AP11" s="138"/>
      <c r="AW11" s="140"/>
      <c r="AX11" s="140"/>
      <c r="AY11" s="140"/>
      <c r="AZ11" s="140"/>
      <c r="BA11" s="140"/>
    </row>
    <row r="12" spans="3:56" x14ac:dyDescent="0.3">
      <c r="D12" s="142"/>
      <c r="E12" s="142"/>
      <c r="F12" s="55" t="str">
        <f>OAM_ALL_ATT!E6</f>
        <v>username/attribute_name</v>
      </c>
      <c r="G12" s="55" t="str">
        <f>OAM_ALL_ATT!F6</f>
        <v>totalPosts</v>
      </c>
      <c r="H12" s="55" t="str">
        <f>OAM_ALL_ATT!G6</f>
        <v>activeDays</v>
      </c>
      <c r="I12" s="55" t="str">
        <f>OAM_ALL_ATT!H6</f>
        <v>total_replies_to_prof</v>
      </c>
      <c r="J12" s="55" t="str">
        <f>OAM_ALL_ATT!I6</f>
        <v>total_characters</v>
      </c>
      <c r="K12" s="55" t="str">
        <f>OAM_ALL_ATT!J6</f>
        <v>total_words</v>
      </c>
      <c r="L12" s="55" t="str">
        <f>OAM_ALL_ATT!K6</f>
        <v>avg_words</v>
      </c>
      <c r="M12" s="55" t="str">
        <f>OAM_ALL_ATT!L6</f>
        <v>unique_interactions</v>
      </c>
      <c r="N12" s="55" t="str">
        <f>OAM_ALL_ATT!M6</f>
        <v>unique_discussions</v>
      </c>
      <c r="O12" s="55" t="str">
        <f>OAM_ALL_ATT!N6</f>
        <v>engagement_rate</v>
      </c>
      <c r="P12" s="55" t="str">
        <f>OAM_ALL_ATT!O6</f>
        <v>normanlized_score(sum of reply - avarage time to reply)</v>
      </c>
      <c r="Q12" s="55" t="str">
        <f>OAM_ALL_ATT!P6</f>
        <v>deadline_exceeded_posts(Quasi exam I)</v>
      </c>
      <c r="R12" s="55" t="str">
        <f>OAM_ALL_ATT!Q6</f>
        <v>deadline_exceeded_posts(Quasi exam II)</v>
      </c>
      <c r="S12" s="55" t="str">
        <f>OAM_ALL_ATT!R6</f>
        <v>deadline_exceeded(Quasi exam III)</v>
      </c>
      <c r="T12" s="55" t="str">
        <f>OAM_ALL_ATT!S6</f>
        <v>Pattern_followed(quasi exam i)</v>
      </c>
      <c r="U12" s="55" t="str">
        <f>OAM_ALL_ATT!T6</f>
        <v>avg_AI_involvedMsg_score(1-10 SCALED)</v>
      </c>
      <c r="V12" s="55" t="str">
        <f>OAM_ALL_ATT!U6</f>
        <v>consistency_score</v>
      </c>
      <c r="W12" s="55" t="str">
        <f>OAM_ALL_ATT!V6</f>
        <v>topic_relevance_score</v>
      </c>
      <c r="X12" s="55" t="str">
        <f>OAM_ALL_ATT!W6</f>
        <v>citation_count</v>
      </c>
      <c r="Y12" s="55" t="str">
        <f>OAM_ALL_ATT!X6</f>
        <v>max_streak</v>
      </c>
      <c r="Z12" s="55" t="str">
        <f>OAM_ALL_ATT!Y6</f>
        <v>avg_charcount</v>
      </c>
      <c r="AA12" s="55" t="str">
        <f>OAM_ALL_ATT!Z6</f>
        <v>max_charcount</v>
      </c>
      <c r="AB12" s="55" t="str">
        <f>OAM_ALL_ATT!AA6</f>
        <v>min_charcount</v>
      </c>
      <c r="AC12" s="55" t="str">
        <f>OAM_ALL_ATT!AB6</f>
        <v>avg_reply_time</v>
      </c>
      <c r="AD12" s="55" t="str">
        <f>OAM_ALL_ATT!AC6</f>
        <v>valid_response</v>
      </c>
      <c r="AE12" s="55" t="str">
        <f>OAM_ALL_ATT!AD6</f>
        <v>modification_count</v>
      </c>
      <c r="AF12" s="55" t="str">
        <f>OAM_ALL_ATT!AE6</f>
        <v>avg_modified_time_minutes</v>
      </c>
      <c r="AG12" s="55" t="str">
        <f>OAM_ALL_ATT!AF6</f>
        <v>response_time_in_hours(Task-I)</v>
      </c>
      <c r="AH12" s="55" t="str">
        <f>OAM_ALL_ATT!AG6</f>
        <v>response_time_in_hours(Task-II)</v>
      </c>
      <c r="AI12" s="55" t="str">
        <f>OAM_ALL_ATT!AH6</f>
        <v>average_posts_per_day</v>
      </c>
      <c r="AJ12" s="142"/>
      <c r="AK12" s="134"/>
      <c r="AL12" s="136"/>
      <c r="AM12" s="136"/>
      <c r="AN12" s="134"/>
      <c r="AO12" s="134"/>
      <c r="AP12" s="138"/>
      <c r="AS12" t="str">
        <f>AX12</f>
        <v>username</v>
      </c>
      <c r="AT12" t="str">
        <f>AP8</f>
        <v xml:space="preserve">subjective_rank </v>
      </c>
      <c r="AW12" s="110" t="s">
        <v>0</v>
      </c>
      <c r="AX12" s="110" t="s">
        <v>2196</v>
      </c>
      <c r="AY12" s="110" t="s">
        <v>168</v>
      </c>
      <c r="AZ12" s="110" t="s">
        <v>1650</v>
      </c>
      <c r="BA12" s="110" t="s">
        <v>2279</v>
      </c>
      <c r="BB12" s="111" t="s">
        <v>2280</v>
      </c>
      <c r="BC12" s="110" t="s">
        <v>136</v>
      </c>
      <c r="BD12" s="110" t="s">
        <v>166</v>
      </c>
    </row>
    <row r="13" spans="3:56" x14ac:dyDescent="0.3">
      <c r="C13" s="6">
        <f>Rank_All!AO13</f>
        <v>9</v>
      </c>
      <c r="D13" s="6">
        <f>OAM_ALL_ATT!C7</f>
        <v>1</v>
      </c>
      <c r="E13" s="6">
        <f>OAM_ALL_ATT!D7</f>
        <v>1</v>
      </c>
      <c r="F13" s="6" t="str">
        <f>OAM_ALL_ATT!E7</f>
        <v>student_1</v>
      </c>
      <c r="G13" s="33">
        <f>RANK(OAM_ALL_ATT!F7,OAM_ALL_ATT!F$7:F$30,OAM_ALL_ATT!F$2)</f>
        <v>11</v>
      </c>
      <c r="H13" s="33">
        <f>RANK(OAM_ALL_ATT!G7,OAM_ALL_ATT!G$7:G$30,OAM_ALL_ATT!G$2)</f>
        <v>18</v>
      </c>
      <c r="I13" s="33">
        <f>RANK(OAM_ALL_ATT!H7,OAM_ALL_ATT!H$7:H$30,OAM_ALL_ATT!H$2)</f>
        <v>24</v>
      </c>
      <c r="J13" s="33">
        <f>RANK(OAM_ALL_ATT!I7,OAM_ALL_ATT!I$7:I$30,OAM_ALL_ATT!I$2)</f>
        <v>4</v>
      </c>
      <c r="K13" s="33">
        <f>RANK(OAM_ALL_ATT!J7,OAM_ALL_ATT!J$7:J$30,OAM_ALL_ATT!J$2)</f>
        <v>4</v>
      </c>
      <c r="L13" s="33">
        <f>RANK(OAM_ALL_ATT!K7,OAM_ALL_ATT!K$7:K$30,OAM_ALL_ATT!K$2)</f>
        <v>7</v>
      </c>
      <c r="M13" s="33">
        <f>RANK(OAM_ALL_ATT!L7,OAM_ALL_ATT!L$7:L$30,OAM_ALL_ATT!L$2)</f>
        <v>1</v>
      </c>
      <c r="N13" s="33">
        <f>RANK(OAM_ALL_ATT!M7,OAM_ALL_ATT!M$7:M$30,OAM_ALL_ATT!M$2)</f>
        <v>7</v>
      </c>
      <c r="O13" s="33">
        <f>RANK(OAM_ALL_ATT!N7,OAM_ALL_ATT!N$7:N$30,OAM_ALL_ATT!N$2)</f>
        <v>24</v>
      </c>
      <c r="P13" s="33">
        <f>RANK(OAM_ALL_ATT!O7,OAM_ALL_ATT!O$7:O$30,OAM_ALL_ATT!O$2)</f>
        <v>24</v>
      </c>
      <c r="Q13" s="33">
        <f>RANK(OAM_ALL_ATT!P7,OAM_ALL_ATT!P$7:P$30,OAM_ALL_ATT!P$2)</f>
        <v>1</v>
      </c>
      <c r="R13" s="33">
        <f>RANK(OAM_ALL_ATT!Q7,OAM_ALL_ATT!Q$7:Q$30,OAM_ALL_ATT!Q$2)</f>
        <v>1</v>
      </c>
      <c r="S13" s="33">
        <f>RANK(OAM_ALL_ATT!R7,OAM_ALL_ATT!R$7:R$30,OAM_ALL_ATT!R$2)</f>
        <v>1</v>
      </c>
      <c r="T13" s="33">
        <f>RANK(OAM_ALL_ATT!S7,OAM_ALL_ATT!S$7:S$30,OAM_ALL_ATT!S$2)</f>
        <v>13</v>
      </c>
      <c r="U13" s="33">
        <f>RANK(OAM_ALL_ATT!T7,OAM_ALL_ATT!T$7:T$30,OAM_ALL_ATT!T$2)</f>
        <v>18</v>
      </c>
      <c r="V13" s="33">
        <f>RANK(OAM_ALL_ATT!U7,OAM_ALL_ATT!U$7:U$30,OAM_ALL_ATT!U$2)</f>
        <v>20</v>
      </c>
      <c r="W13" s="33">
        <f>RANK(OAM_ALL_ATT!V7,OAM_ALL_ATT!V$7:V$30,OAM_ALL_ATT!V$2)</f>
        <v>24</v>
      </c>
      <c r="X13" s="33">
        <f>RANK(OAM_ALL_ATT!W7,OAM_ALL_ATT!W$7:W$30,OAM_ALL_ATT!W$2)</f>
        <v>12</v>
      </c>
      <c r="Y13" s="33">
        <f>RANK(OAM_ALL_ATT!X7,OAM_ALL_ATT!X$7:X$30,OAM_ALL_ATT!X$2)</f>
        <v>4</v>
      </c>
      <c r="Z13" s="33">
        <f>RANK(OAM_ALL_ATT!Y7,OAM_ALL_ATT!Y$7:Y$30,OAM_ALL_ATT!Y$2)</f>
        <v>7</v>
      </c>
      <c r="AA13" s="33">
        <f>RANK(OAM_ALL_ATT!Z7,OAM_ALL_ATT!Z$7:Z$30,OAM_ALL_ATT!Z$2)</f>
        <v>23</v>
      </c>
      <c r="AB13" s="33">
        <f>RANK(OAM_ALL_ATT!AA7,OAM_ALL_ATT!AA$7:AA$30,OAM_ALL_ATT!AA$2)</f>
        <v>6</v>
      </c>
      <c r="AC13" s="33">
        <f>RANK(OAM_ALL_ATT!AB7,OAM_ALL_ATT!AB$7:AB$30,OAM_ALL_ATT!AB$2)</f>
        <v>1</v>
      </c>
      <c r="AD13" s="33">
        <f>RANK(OAM_ALL_ATT!AC7,OAM_ALL_ATT!AC$7:AC$30,OAM_ALL_ATT!AC$2)</f>
        <v>2</v>
      </c>
      <c r="AE13" s="33">
        <f>RANK(OAM_ALL_ATT!AD7,OAM_ALL_ATT!AD$7:AD$30,OAM_ALL_ATT!AD$2)</f>
        <v>16</v>
      </c>
      <c r="AF13" s="33">
        <f>RANK(OAM_ALL_ATT!AE7,OAM_ALL_ATT!AE$7:AE$30,OAM_ALL_ATT!AE$2)</f>
        <v>16</v>
      </c>
      <c r="AG13" s="33">
        <f>RANK(OAM_ALL_ATT!AF7,OAM_ALL_ATT!AF$7:AF$30,OAM_ALL_ATT!AF$2)</f>
        <v>1</v>
      </c>
      <c r="AH13" s="33">
        <f>RANK(OAM_ALL_ATT!AG7,OAM_ALL_ATT!AG$7:AG$30,OAM_ALL_ATT!AG$2)</f>
        <v>1</v>
      </c>
      <c r="AI13" s="33">
        <f>RANK(OAM_ALL_ATT!AH7,OAM_ALL_ATT!AH$7:AH$30,OAM_ALL_ATT!AH$2)</f>
        <v>1</v>
      </c>
      <c r="AJ13" s="6">
        <f>OAM_ALL_ATT!AI7</f>
        <v>1000</v>
      </c>
      <c r="AK13" s="6">
        <f>Model_All!AE86</f>
        <v>1000</v>
      </c>
      <c r="AL13" s="6">
        <f>Model_All!AH86</f>
        <v>0</v>
      </c>
      <c r="AM13" s="6">
        <f>Model_All!CU86</f>
        <v>0</v>
      </c>
      <c r="AN13" s="6">
        <f>IF(Model_All!AH86*Model_All!CU86&lt;=0,1,0)</f>
        <v>1</v>
      </c>
      <c r="AO13" s="6">
        <f>RANK(AK13,AK$13:AK$36,0)</f>
        <v>9</v>
      </c>
      <c r="AP13" s="6">
        <v>9</v>
      </c>
      <c r="AS13" t="str">
        <f t="shared" ref="AS13:AS36" si="0">AX13</f>
        <v>student_1</v>
      </c>
      <c r="AT13">
        <f>AP13</f>
        <v>9</v>
      </c>
      <c r="AW13" s="109">
        <f>E13</f>
        <v>1</v>
      </c>
      <c r="AX13" s="109" t="str">
        <f t="shared" ref="AX13:AX28" si="1">F13</f>
        <v>student_1</v>
      </c>
      <c r="AY13" s="108">
        <f>AJ13</f>
        <v>1000</v>
      </c>
      <c r="AZ13" s="108">
        <f t="shared" ref="AZ13:BD28" si="2">AK13</f>
        <v>1000</v>
      </c>
      <c r="BA13" s="6">
        <f t="shared" si="2"/>
        <v>0</v>
      </c>
      <c r="BB13" s="6">
        <f t="shared" si="2"/>
        <v>0</v>
      </c>
      <c r="BC13" s="6">
        <f t="shared" si="2"/>
        <v>1</v>
      </c>
      <c r="BD13" s="6">
        <f t="shared" si="2"/>
        <v>9</v>
      </c>
    </row>
    <row r="14" spans="3:56" x14ac:dyDescent="0.3">
      <c r="C14" s="6">
        <f>Rank_All!AO14</f>
        <v>1</v>
      </c>
      <c r="D14" s="6">
        <f>OAM_ALL_ATT!C8</f>
        <v>2</v>
      </c>
      <c r="E14" s="6">
        <f>OAM_ALL_ATT!D8</f>
        <v>2</v>
      </c>
      <c r="F14" s="6" t="str">
        <f>OAM_ALL_ATT!E8</f>
        <v>student_2</v>
      </c>
      <c r="G14" s="33">
        <f>RANK(OAM_ALL_ATT!F8,OAM_ALL_ATT!F$7:F$30,OAM_ALL_ATT!F$2)</f>
        <v>11</v>
      </c>
      <c r="H14" s="33">
        <f>RANK(OAM_ALL_ATT!G8,OAM_ALL_ATT!G$7:G$30,OAM_ALL_ATT!G$2)</f>
        <v>11</v>
      </c>
      <c r="I14" s="33">
        <f>RANK(OAM_ALL_ATT!H8,OAM_ALL_ATT!H$7:H$30,OAM_ALL_ATT!H$2)</f>
        <v>10</v>
      </c>
      <c r="J14" s="33">
        <f>RANK(OAM_ALL_ATT!I8,OAM_ALL_ATT!I$7:I$30,OAM_ALL_ATT!I$2)</f>
        <v>10</v>
      </c>
      <c r="K14" s="33">
        <f>RANK(OAM_ALL_ATT!J8,OAM_ALL_ATT!J$7:J$30,OAM_ALL_ATT!J$2)</f>
        <v>10</v>
      </c>
      <c r="L14" s="33">
        <f>RANK(OAM_ALL_ATT!K8,OAM_ALL_ATT!K$7:K$30,OAM_ALL_ATT!K$2)</f>
        <v>8</v>
      </c>
      <c r="M14" s="33">
        <f>RANK(OAM_ALL_ATT!L8,OAM_ALL_ATT!L$7:L$30,OAM_ALL_ATT!L$2)</f>
        <v>10</v>
      </c>
      <c r="N14" s="33">
        <f>RANK(OAM_ALL_ATT!M8,OAM_ALL_ATT!M$7:M$30,OAM_ALL_ATT!M$2)</f>
        <v>14</v>
      </c>
      <c r="O14" s="33">
        <f>RANK(OAM_ALL_ATT!N8,OAM_ALL_ATT!N$7:N$30,OAM_ALL_ATT!N$2)</f>
        <v>10</v>
      </c>
      <c r="P14" s="33">
        <f>RANK(OAM_ALL_ATT!O8,OAM_ALL_ATT!O$7:O$30,OAM_ALL_ATT!O$2)</f>
        <v>12</v>
      </c>
      <c r="Q14" s="33">
        <f>RANK(OAM_ALL_ATT!P8,OAM_ALL_ATT!P$7:P$30,OAM_ALL_ATT!P$2)</f>
        <v>12</v>
      </c>
      <c r="R14" s="33">
        <f>RANK(OAM_ALL_ATT!Q8,OAM_ALL_ATT!Q$7:Q$30,OAM_ALL_ATT!Q$2)</f>
        <v>20</v>
      </c>
      <c r="S14" s="33">
        <f>RANK(OAM_ALL_ATT!R8,OAM_ALL_ATT!R$7:R$30,OAM_ALL_ATT!R$2)</f>
        <v>1</v>
      </c>
      <c r="T14" s="33">
        <f>RANK(OAM_ALL_ATT!S8,OAM_ALL_ATT!S$7:S$30,OAM_ALL_ATT!S$2)</f>
        <v>9</v>
      </c>
      <c r="U14" s="33">
        <f>RANK(OAM_ALL_ATT!T8,OAM_ALL_ATT!T$7:T$30,OAM_ALL_ATT!T$2)</f>
        <v>17</v>
      </c>
      <c r="V14" s="33">
        <f>RANK(OAM_ALL_ATT!U8,OAM_ALL_ATT!U$7:U$30,OAM_ALL_ATT!U$2)</f>
        <v>5</v>
      </c>
      <c r="W14" s="33">
        <f>RANK(OAM_ALL_ATT!V8,OAM_ALL_ATT!V$7:V$30,OAM_ALL_ATT!V$2)</f>
        <v>14</v>
      </c>
      <c r="X14" s="33">
        <f>RANK(OAM_ALL_ATT!W8,OAM_ALL_ATT!W$7:W$30,OAM_ALL_ATT!W$2)</f>
        <v>12</v>
      </c>
      <c r="Y14" s="33">
        <f>RANK(OAM_ALL_ATT!X8,OAM_ALL_ATT!X$7:X$30,OAM_ALL_ATT!X$2)</f>
        <v>13</v>
      </c>
      <c r="Z14" s="33">
        <f>RANK(OAM_ALL_ATT!Y8,OAM_ALL_ATT!Y$7:Y$30,OAM_ALL_ATT!Y$2)</f>
        <v>11</v>
      </c>
      <c r="AA14" s="33">
        <f>RANK(OAM_ALL_ATT!Z8,OAM_ALL_ATT!Z$7:Z$30,OAM_ALL_ATT!Z$2)</f>
        <v>12</v>
      </c>
      <c r="AB14" s="33">
        <f>RANK(OAM_ALL_ATT!AA8,OAM_ALL_ATT!AA$7:AA$30,OAM_ALL_ATT!AA$2)</f>
        <v>15</v>
      </c>
      <c r="AC14" s="33">
        <f>RANK(OAM_ALL_ATT!AB8,OAM_ALL_ATT!AB$7:AB$30,OAM_ALL_ATT!AB$2)</f>
        <v>16</v>
      </c>
      <c r="AD14" s="33">
        <f>RANK(OAM_ALL_ATT!AC8,OAM_ALL_ATT!AC$7:AC$30,OAM_ALL_ATT!AC$2)</f>
        <v>2</v>
      </c>
      <c r="AE14" s="33">
        <f>RANK(OAM_ALL_ATT!AD8,OAM_ALL_ATT!AD$7:AD$30,OAM_ALL_ATT!AD$2)</f>
        <v>16</v>
      </c>
      <c r="AF14" s="33">
        <f>RANK(OAM_ALL_ATT!AE8,OAM_ALL_ATT!AE$7:AE$30,OAM_ALL_ATT!AE$2)</f>
        <v>16</v>
      </c>
      <c r="AG14" s="33">
        <f>RANK(OAM_ALL_ATT!AF8,OAM_ALL_ATT!AF$7:AF$30,OAM_ALL_ATT!AF$2)</f>
        <v>23</v>
      </c>
      <c r="AH14" s="33">
        <f>RANK(OAM_ALL_ATT!AG8,OAM_ALL_ATT!AG$7:AG$30,OAM_ALL_ATT!AG$2)</f>
        <v>23</v>
      </c>
      <c r="AI14" s="33">
        <f>RANK(OAM_ALL_ATT!AH8,OAM_ALL_ATT!AH$7:AH$30,OAM_ALL_ATT!AH$2)</f>
        <v>8</v>
      </c>
      <c r="AJ14" s="6">
        <f>OAM_ALL_ATT!AI8</f>
        <v>1000</v>
      </c>
      <c r="AK14" s="6">
        <f>Model_All!AE87</f>
        <v>1001</v>
      </c>
      <c r="AL14" s="6">
        <f>Model_All!AH87</f>
        <v>-0.1</v>
      </c>
      <c r="AM14" s="6">
        <f>Model_All!CU87</f>
        <v>0</v>
      </c>
      <c r="AN14" s="6">
        <f>IF(Model_All!AH87*Model_All!CU87&lt;=0,1,0)</f>
        <v>1</v>
      </c>
      <c r="AO14" s="6">
        <f t="shared" ref="AO14:AO36" si="3">RANK(AK14,AK$13:AK$36,0)</f>
        <v>1</v>
      </c>
      <c r="AP14" s="6">
        <v>5</v>
      </c>
      <c r="AS14" t="str">
        <f t="shared" si="0"/>
        <v>student_2</v>
      </c>
      <c r="AT14">
        <f t="shared" ref="AT14:AT36" si="4">AP14</f>
        <v>5</v>
      </c>
      <c r="AW14" s="109">
        <f t="shared" ref="AW14:AW36" si="5">E14</f>
        <v>2</v>
      </c>
      <c r="AX14" s="109" t="str">
        <f t="shared" si="1"/>
        <v>student_2</v>
      </c>
      <c r="AY14" s="108">
        <f t="shared" ref="AY14:AY36" si="6">AJ14</f>
        <v>1000</v>
      </c>
      <c r="AZ14" s="108">
        <f t="shared" si="2"/>
        <v>1001</v>
      </c>
      <c r="BA14" s="6">
        <f t="shared" si="2"/>
        <v>-0.1</v>
      </c>
      <c r="BB14" s="6">
        <f t="shared" si="2"/>
        <v>0</v>
      </c>
      <c r="BC14" s="6">
        <f t="shared" si="2"/>
        <v>1</v>
      </c>
      <c r="BD14" s="6">
        <f t="shared" si="2"/>
        <v>1</v>
      </c>
    </row>
    <row r="15" spans="3:56" x14ac:dyDescent="0.3">
      <c r="C15" s="6">
        <f>Rank_All!AO15</f>
        <v>20</v>
      </c>
      <c r="D15" s="6">
        <f>OAM_ALL_ATT!C9</f>
        <v>3</v>
      </c>
      <c r="E15" s="6">
        <f>OAM_ALL_ATT!D9</f>
        <v>3</v>
      </c>
      <c r="F15" s="6" t="str">
        <f>OAM_ALL_ATT!E9</f>
        <v>student_3</v>
      </c>
      <c r="G15" s="33">
        <f>RANK(OAM_ALL_ATT!F9,OAM_ALL_ATT!F$7:F$30,OAM_ALL_ATT!F$2)</f>
        <v>18</v>
      </c>
      <c r="H15" s="33">
        <f>RANK(OAM_ALL_ATT!G9,OAM_ALL_ATT!G$7:G$30,OAM_ALL_ATT!G$2)</f>
        <v>18</v>
      </c>
      <c r="I15" s="33">
        <f>RANK(OAM_ALL_ATT!H9,OAM_ALL_ATT!H$7:H$30,OAM_ALL_ATT!H$2)</f>
        <v>16</v>
      </c>
      <c r="J15" s="33">
        <f>RANK(OAM_ALL_ATT!I9,OAM_ALL_ATT!I$7:I$30,OAM_ALL_ATT!I$2)</f>
        <v>19</v>
      </c>
      <c r="K15" s="33">
        <f>RANK(OAM_ALL_ATT!J9,OAM_ALL_ATT!J$7:J$30,OAM_ALL_ATT!J$2)</f>
        <v>18</v>
      </c>
      <c r="L15" s="33">
        <f>RANK(OAM_ALL_ATT!K9,OAM_ALL_ATT!K$7:K$30,OAM_ALL_ATT!K$2)</f>
        <v>20</v>
      </c>
      <c r="M15" s="33">
        <f>RANK(OAM_ALL_ATT!L9,OAM_ALL_ATT!L$7:L$30,OAM_ALL_ATT!L$2)</f>
        <v>10</v>
      </c>
      <c r="N15" s="33">
        <f>RANK(OAM_ALL_ATT!M9,OAM_ALL_ATT!M$7:M$30,OAM_ALL_ATT!M$2)</f>
        <v>19</v>
      </c>
      <c r="O15" s="33">
        <f>RANK(OAM_ALL_ATT!N9,OAM_ALL_ATT!N$7:N$30,OAM_ALL_ATT!N$2)</f>
        <v>16</v>
      </c>
      <c r="P15" s="33">
        <f>RANK(OAM_ALL_ATT!O9,OAM_ALL_ATT!O$7:O$30,OAM_ALL_ATT!O$2)</f>
        <v>19</v>
      </c>
      <c r="Q15" s="33">
        <f>RANK(OAM_ALL_ATT!P9,OAM_ALL_ATT!P$7:P$30,OAM_ALL_ATT!P$2)</f>
        <v>6</v>
      </c>
      <c r="R15" s="33">
        <f>RANK(OAM_ALL_ATT!Q9,OAM_ALL_ATT!Q$7:Q$30,OAM_ALL_ATT!Q$2)</f>
        <v>6</v>
      </c>
      <c r="S15" s="33">
        <f>RANK(OAM_ALL_ATT!R9,OAM_ALL_ATT!R$7:R$30,OAM_ALL_ATT!R$2)</f>
        <v>1</v>
      </c>
      <c r="T15" s="33">
        <f>RANK(OAM_ALL_ATT!S9,OAM_ALL_ATT!S$7:S$30,OAM_ALL_ATT!S$2)</f>
        <v>1</v>
      </c>
      <c r="U15" s="33">
        <f>RANK(OAM_ALL_ATT!T9,OAM_ALL_ATT!T$7:T$30,OAM_ALL_ATT!T$2)</f>
        <v>4</v>
      </c>
      <c r="V15" s="33">
        <f>RANK(OAM_ALL_ATT!U9,OAM_ALL_ATT!U$7:U$30,OAM_ALL_ATT!U$2)</f>
        <v>10</v>
      </c>
      <c r="W15" s="33">
        <f>RANK(OAM_ALL_ATT!V9,OAM_ALL_ATT!V$7:V$30,OAM_ALL_ATT!V$2)</f>
        <v>15</v>
      </c>
      <c r="X15" s="33">
        <f>RANK(OAM_ALL_ATT!W9,OAM_ALL_ATT!W$7:W$30,OAM_ALL_ATT!W$2)</f>
        <v>12</v>
      </c>
      <c r="Y15" s="33">
        <f>RANK(OAM_ALL_ATT!X9,OAM_ALL_ATT!X$7:X$30,OAM_ALL_ATT!X$2)</f>
        <v>13</v>
      </c>
      <c r="Z15" s="33">
        <f>RANK(OAM_ALL_ATT!Y9,OAM_ALL_ATT!Y$7:Y$30,OAM_ALL_ATT!Y$2)</f>
        <v>21</v>
      </c>
      <c r="AA15" s="33">
        <f>RANK(OAM_ALL_ATT!Z9,OAM_ALL_ATT!Z$7:Z$30,OAM_ALL_ATT!Z$2)</f>
        <v>4</v>
      </c>
      <c r="AB15" s="33">
        <f>RANK(OAM_ALL_ATT!AA9,OAM_ALL_ATT!AA$7:AA$30,OAM_ALL_ATT!AA$2)</f>
        <v>15</v>
      </c>
      <c r="AC15" s="33">
        <f>RANK(OAM_ALL_ATT!AB9,OAM_ALL_ATT!AB$7:AB$30,OAM_ALL_ATT!AB$2)</f>
        <v>22</v>
      </c>
      <c r="AD15" s="33">
        <f>RANK(OAM_ALL_ATT!AC9,OAM_ALL_ATT!AC$7:AC$30,OAM_ALL_ATT!AC$2)</f>
        <v>2</v>
      </c>
      <c r="AE15" s="33">
        <f>RANK(OAM_ALL_ATT!AD9,OAM_ALL_ATT!AD$7:AD$30,OAM_ALL_ATT!AD$2)</f>
        <v>9</v>
      </c>
      <c r="AF15" s="33">
        <f>RANK(OAM_ALL_ATT!AE9,OAM_ALL_ATT!AE$7:AE$30,OAM_ALL_ATT!AE$2)</f>
        <v>6</v>
      </c>
      <c r="AG15" s="33">
        <f>RANK(OAM_ALL_ATT!AF9,OAM_ALL_ATT!AF$7:AF$30,OAM_ALL_ATT!AF$2)</f>
        <v>22</v>
      </c>
      <c r="AH15" s="33">
        <f>RANK(OAM_ALL_ATT!AG9,OAM_ALL_ATT!AG$7:AG$30,OAM_ALL_ATT!AG$2)</f>
        <v>22</v>
      </c>
      <c r="AI15" s="33">
        <f>RANK(OAM_ALL_ATT!AH9,OAM_ALL_ATT!AH$7:AH$30,OAM_ALL_ATT!AH$2)</f>
        <v>6</v>
      </c>
      <c r="AJ15" s="6">
        <f>OAM_ALL_ATT!AI9</f>
        <v>1000</v>
      </c>
      <c r="AK15" s="6">
        <f>Model_All!AE88</f>
        <v>999</v>
      </c>
      <c r="AL15" s="6">
        <f>Model_All!AH88</f>
        <v>0.1</v>
      </c>
      <c r="AM15" s="6">
        <f>Model_All!CU88</f>
        <v>0</v>
      </c>
      <c r="AN15" s="6">
        <f>IF(Model_All!AH88*Model_All!CU88&lt;=0,1,0)</f>
        <v>1</v>
      </c>
      <c r="AO15" s="6">
        <f t="shared" si="3"/>
        <v>20</v>
      </c>
      <c r="AP15" s="6">
        <v>10</v>
      </c>
      <c r="AS15" t="str">
        <f t="shared" si="0"/>
        <v>student_3</v>
      </c>
      <c r="AT15">
        <f t="shared" si="4"/>
        <v>10</v>
      </c>
      <c r="AW15" s="109">
        <f t="shared" si="5"/>
        <v>3</v>
      </c>
      <c r="AX15" s="109" t="str">
        <f t="shared" si="1"/>
        <v>student_3</v>
      </c>
      <c r="AY15" s="108">
        <f t="shared" si="6"/>
        <v>1000</v>
      </c>
      <c r="AZ15" s="108">
        <f t="shared" si="2"/>
        <v>999</v>
      </c>
      <c r="BA15" s="6">
        <f t="shared" si="2"/>
        <v>0.1</v>
      </c>
      <c r="BB15" s="6">
        <f t="shared" si="2"/>
        <v>0</v>
      </c>
      <c r="BC15" s="6">
        <f t="shared" si="2"/>
        <v>1</v>
      </c>
      <c r="BD15" s="6">
        <f t="shared" si="2"/>
        <v>20</v>
      </c>
    </row>
    <row r="16" spans="3:56" x14ac:dyDescent="0.3">
      <c r="C16" s="6">
        <f>Rank_All!AO16</f>
        <v>1</v>
      </c>
      <c r="D16" s="6">
        <f>OAM_ALL_ATT!C10</f>
        <v>4</v>
      </c>
      <c r="E16" s="6">
        <f>OAM_ALL_ATT!D10</f>
        <v>4</v>
      </c>
      <c r="F16" s="6" t="str">
        <f>OAM_ALL_ATT!E10</f>
        <v>student_4</v>
      </c>
      <c r="G16" s="33">
        <f>RANK(OAM_ALL_ATT!F10,OAM_ALL_ATT!F$7:F$30,OAM_ALL_ATT!F$2)</f>
        <v>3</v>
      </c>
      <c r="H16" s="33">
        <f>RANK(OAM_ALL_ATT!G10,OAM_ALL_ATT!G$7:G$30,OAM_ALL_ATT!G$2)</f>
        <v>3</v>
      </c>
      <c r="I16" s="33">
        <f>RANK(OAM_ALL_ATT!H10,OAM_ALL_ATT!H$7:H$30,OAM_ALL_ATT!H$2)</f>
        <v>2</v>
      </c>
      <c r="J16" s="33">
        <f>RANK(OAM_ALL_ATT!I10,OAM_ALL_ATT!I$7:I$30,OAM_ALL_ATT!I$2)</f>
        <v>1</v>
      </c>
      <c r="K16" s="33">
        <f>RANK(OAM_ALL_ATT!J10,OAM_ALL_ATT!J$7:J$30,OAM_ALL_ATT!J$2)</f>
        <v>1</v>
      </c>
      <c r="L16" s="33">
        <f>RANK(OAM_ALL_ATT!K10,OAM_ALL_ATT!K$7:K$30,OAM_ALL_ATT!K$2)</f>
        <v>3</v>
      </c>
      <c r="M16" s="33">
        <f>RANK(OAM_ALL_ATT!L10,OAM_ALL_ATT!L$7:L$30,OAM_ALL_ATT!L$2)</f>
        <v>10</v>
      </c>
      <c r="N16" s="33">
        <f>RANK(OAM_ALL_ATT!M10,OAM_ALL_ATT!M$7:M$30,OAM_ALL_ATT!M$2)</f>
        <v>7</v>
      </c>
      <c r="O16" s="33">
        <f>RANK(OAM_ALL_ATT!N10,OAM_ALL_ATT!N$7:N$30,OAM_ALL_ATT!N$2)</f>
        <v>2</v>
      </c>
      <c r="P16" s="33">
        <f>RANK(OAM_ALL_ATT!O10,OAM_ALL_ATT!O$7:O$30,OAM_ALL_ATT!O$2)</f>
        <v>2</v>
      </c>
      <c r="Q16" s="33">
        <f>RANK(OAM_ALL_ATT!P10,OAM_ALL_ATT!P$7:P$30,OAM_ALL_ATT!P$2)</f>
        <v>20</v>
      </c>
      <c r="R16" s="33">
        <f>RANK(OAM_ALL_ATT!Q10,OAM_ALL_ATT!Q$7:Q$30,OAM_ALL_ATT!Q$2)</f>
        <v>20</v>
      </c>
      <c r="S16" s="33">
        <f>RANK(OAM_ALL_ATT!R10,OAM_ALL_ATT!R$7:R$30,OAM_ALL_ATT!R$2)</f>
        <v>1</v>
      </c>
      <c r="T16" s="33">
        <f>RANK(OAM_ALL_ATT!S10,OAM_ALL_ATT!S$7:S$30,OAM_ALL_ATT!S$2)</f>
        <v>1</v>
      </c>
      <c r="U16" s="33">
        <f>RANK(OAM_ALL_ATT!T10,OAM_ALL_ATT!T$7:T$30,OAM_ALL_ATT!T$2)</f>
        <v>22</v>
      </c>
      <c r="V16" s="33">
        <f>RANK(OAM_ALL_ATT!U10,OAM_ALL_ATT!U$7:U$30,OAM_ALL_ATT!U$2)</f>
        <v>12</v>
      </c>
      <c r="W16" s="33">
        <f>RANK(OAM_ALL_ATT!V10,OAM_ALL_ATT!V$7:V$30,OAM_ALL_ATT!V$2)</f>
        <v>5</v>
      </c>
      <c r="X16" s="33">
        <f>RANK(OAM_ALL_ATT!W10,OAM_ALL_ATT!W$7:W$30,OAM_ALL_ATT!W$2)</f>
        <v>2</v>
      </c>
      <c r="Y16" s="33">
        <f>RANK(OAM_ALL_ATT!X10,OAM_ALL_ATT!X$7:X$30,OAM_ALL_ATT!X$2)</f>
        <v>2</v>
      </c>
      <c r="Z16" s="33">
        <f>RANK(OAM_ALL_ATT!Y10,OAM_ALL_ATT!Y$7:Y$30,OAM_ALL_ATT!Y$2)</f>
        <v>2</v>
      </c>
      <c r="AA16" s="33">
        <f>RANK(OAM_ALL_ATT!Z10,OAM_ALL_ATT!Z$7:Z$30,OAM_ALL_ATT!Z$2)</f>
        <v>22</v>
      </c>
      <c r="AB16" s="33">
        <f>RANK(OAM_ALL_ATT!AA10,OAM_ALL_ATT!AA$7:AA$30,OAM_ALL_ATT!AA$2)</f>
        <v>15</v>
      </c>
      <c r="AC16" s="33">
        <f>RANK(OAM_ALL_ATT!AB10,OAM_ALL_ATT!AB$7:AB$30,OAM_ALL_ATT!AB$2)</f>
        <v>12</v>
      </c>
      <c r="AD16" s="33">
        <f>RANK(OAM_ALL_ATT!AC10,OAM_ALL_ATT!AC$7:AC$30,OAM_ALL_ATT!AC$2)</f>
        <v>2</v>
      </c>
      <c r="AE16" s="33">
        <f>RANK(OAM_ALL_ATT!AD10,OAM_ALL_ATT!AD$7:AD$30,OAM_ALL_ATT!AD$2)</f>
        <v>3</v>
      </c>
      <c r="AF16" s="33">
        <f>RANK(OAM_ALL_ATT!AE10,OAM_ALL_ATT!AE$7:AE$30,OAM_ALL_ATT!AE$2)</f>
        <v>11</v>
      </c>
      <c r="AG16" s="33">
        <f>RANK(OAM_ALL_ATT!AF10,OAM_ALL_ATT!AF$7:AF$30,OAM_ALL_ATT!AF$2)</f>
        <v>12</v>
      </c>
      <c r="AH16" s="33">
        <f>RANK(OAM_ALL_ATT!AG10,OAM_ALL_ATT!AG$7:AG$30,OAM_ALL_ATT!AG$2)</f>
        <v>18</v>
      </c>
      <c r="AI16" s="33">
        <f>RANK(OAM_ALL_ATT!AH10,OAM_ALL_ATT!AH$7:AH$30,OAM_ALL_ATT!AH$2)</f>
        <v>13</v>
      </c>
      <c r="AJ16" s="6">
        <f>OAM_ALL_ATT!AI10</f>
        <v>1000</v>
      </c>
      <c r="AK16" s="6">
        <f>Model_All!AE89</f>
        <v>1001</v>
      </c>
      <c r="AL16" s="6">
        <f>Model_All!AH89</f>
        <v>-0.1</v>
      </c>
      <c r="AM16" s="6">
        <f>Model_All!CU89</f>
        <v>-0.1</v>
      </c>
      <c r="AN16" s="6">
        <f>IF(Model_All!AH89*Model_All!CU89&lt;=0,1,0)</f>
        <v>0</v>
      </c>
      <c r="AO16" s="6">
        <f t="shared" si="3"/>
        <v>1</v>
      </c>
      <c r="AP16" s="6">
        <v>11</v>
      </c>
      <c r="AS16" t="str">
        <f t="shared" si="0"/>
        <v>student_4</v>
      </c>
      <c r="AT16">
        <f t="shared" si="4"/>
        <v>11</v>
      </c>
      <c r="AW16" s="109">
        <f t="shared" si="5"/>
        <v>4</v>
      </c>
      <c r="AX16" s="109" t="str">
        <f t="shared" si="1"/>
        <v>student_4</v>
      </c>
      <c r="AY16" s="108">
        <f t="shared" si="6"/>
        <v>1000</v>
      </c>
      <c r="AZ16" s="108">
        <f t="shared" si="2"/>
        <v>1001</v>
      </c>
      <c r="BA16" s="6">
        <f t="shared" si="2"/>
        <v>-0.1</v>
      </c>
      <c r="BB16" s="6">
        <f t="shared" si="2"/>
        <v>-0.1</v>
      </c>
      <c r="BC16" s="6">
        <f t="shared" si="2"/>
        <v>0</v>
      </c>
      <c r="BD16" s="6">
        <f t="shared" si="2"/>
        <v>1</v>
      </c>
    </row>
    <row r="17" spans="3:56" x14ac:dyDescent="0.3">
      <c r="C17" s="6">
        <f>Rank_All!AO17</f>
        <v>9</v>
      </c>
      <c r="D17" s="6">
        <f>OAM_ALL_ATT!C11</f>
        <v>5</v>
      </c>
      <c r="E17" s="6">
        <f>OAM_ALL_ATT!D11</f>
        <v>5</v>
      </c>
      <c r="F17" s="6" t="str">
        <f>OAM_ALL_ATT!E11</f>
        <v>student_5</v>
      </c>
      <c r="G17" s="33">
        <f>RANK(OAM_ALL_ATT!F11,OAM_ALL_ATT!F$7:F$30,OAM_ALL_ATT!F$2)</f>
        <v>19</v>
      </c>
      <c r="H17" s="33">
        <f>RANK(OAM_ALL_ATT!G11,OAM_ALL_ATT!G$7:G$30,OAM_ALL_ATT!G$2)</f>
        <v>14</v>
      </c>
      <c r="I17" s="33">
        <f>RANK(OAM_ALL_ATT!H11,OAM_ALL_ATT!H$7:H$30,OAM_ALL_ATT!H$2)</f>
        <v>18</v>
      </c>
      <c r="J17" s="33">
        <f>RANK(OAM_ALL_ATT!I11,OAM_ALL_ATT!I$7:I$30,OAM_ALL_ATT!I$2)</f>
        <v>14</v>
      </c>
      <c r="K17" s="33">
        <f>RANK(OAM_ALL_ATT!J11,OAM_ALL_ATT!J$7:J$30,OAM_ALL_ATT!J$2)</f>
        <v>14</v>
      </c>
      <c r="L17" s="33">
        <f>RANK(OAM_ALL_ATT!K11,OAM_ALL_ATT!K$7:K$30,OAM_ALL_ATT!K$2)</f>
        <v>12</v>
      </c>
      <c r="M17" s="33">
        <f>RANK(OAM_ALL_ATT!L11,OAM_ALL_ATT!L$7:L$30,OAM_ALL_ATT!L$2)</f>
        <v>22</v>
      </c>
      <c r="N17" s="33">
        <f>RANK(OAM_ALL_ATT!M11,OAM_ALL_ATT!M$7:M$30,OAM_ALL_ATT!M$2)</f>
        <v>14</v>
      </c>
      <c r="O17" s="33">
        <f>RANK(OAM_ALL_ATT!N11,OAM_ALL_ATT!N$7:N$30,OAM_ALL_ATT!N$2)</f>
        <v>18</v>
      </c>
      <c r="P17" s="33">
        <f>RANK(OAM_ALL_ATT!O11,OAM_ALL_ATT!O$7:O$30,OAM_ALL_ATT!O$2)</f>
        <v>16</v>
      </c>
      <c r="Q17" s="33">
        <f>RANK(OAM_ALL_ATT!P11,OAM_ALL_ATT!P$7:P$30,OAM_ALL_ATT!P$2)</f>
        <v>7</v>
      </c>
      <c r="R17" s="33">
        <f>RANK(OAM_ALL_ATT!Q11,OAM_ALL_ATT!Q$7:Q$30,OAM_ALL_ATT!Q$2)</f>
        <v>6</v>
      </c>
      <c r="S17" s="33">
        <f>RANK(OAM_ALL_ATT!R11,OAM_ALL_ATT!R$7:R$30,OAM_ALL_ATT!R$2)</f>
        <v>1</v>
      </c>
      <c r="T17" s="33">
        <f>RANK(OAM_ALL_ATT!S11,OAM_ALL_ATT!S$7:S$30,OAM_ALL_ATT!S$2)</f>
        <v>13</v>
      </c>
      <c r="U17" s="33">
        <f>RANK(OAM_ALL_ATT!T11,OAM_ALL_ATT!T$7:T$30,OAM_ALL_ATT!T$2)</f>
        <v>14</v>
      </c>
      <c r="V17" s="33">
        <f>RANK(OAM_ALL_ATT!U11,OAM_ALL_ATT!U$7:U$30,OAM_ALL_ATT!U$2)</f>
        <v>5</v>
      </c>
      <c r="W17" s="33">
        <f>RANK(OAM_ALL_ATT!V11,OAM_ALL_ATT!V$7:V$30,OAM_ALL_ATT!V$2)</f>
        <v>17</v>
      </c>
      <c r="X17" s="33">
        <f>RANK(OAM_ALL_ATT!W11,OAM_ALL_ATT!W$7:W$30,OAM_ALL_ATT!W$2)</f>
        <v>3</v>
      </c>
      <c r="Y17" s="33">
        <f>RANK(OAM_ALL_ATT!X11,OAM_ALL_ATT!X$7:X$30,OAM_ALL_ATT!X$2)</f>
        <v>13</v>
      </c>
      <c r="Z17" s="33">
        <f>RANK(OAM_ALL_ATT!Y11,OAM_ALL_ATT!Y$7:Y$30,OAM_ALL_ATT!Y$2)</f>
        <v>10</v>
      </c>
      <c r="AA17" s="33">
        <f>RANK(OAM_ALL_ATT!Z11,OAM_ALL_ATT!Z$7:Z$30,OAM_ALL_ATT!Z$2)</f>
        <v>15</v>
      </c>
      <c r="AB17" s="33">
        <f>RANK(OAM_ALL_ATT!AA11,OAM_ALL_ATT!AA$7:AA$30,OAM_ALL_ATT!AA$2)</f>
        <v>10</v>
      </c>
      <c r="AC17" s="33">
        <f>RANK(OAM_ALL_ATT!AB11,OAM_ALL_ATT!AB$7:AB$30,OAM_ALL_ATT!AB$2)</f>
        <v>14</v>
      </c>
      <c r="AD17" s="33">
        <f>RANK(OAM_ALL_ATT!AC11,OAM_ALL_ATT!AC$7:AC$30,OAM_ALL_ATT!AC$2)</f>
        <v>2</v>
      </c>
      <c r="AE17" s="33">
        <f>RANK(OAM_ALL_ATT!AD11,OAM_ALL_ATT!AD$7:AD$30,OAM_ALL_ATT!AD$2)</f>
        <v>12</v>
      </c>
      <c r="AF17" s="33">
        <f>RANK(OAM_ALL_ATT!AE11,OAM_ALL_ATT!AE$7:AE$30,OAM_ALL_ATT!AE$2)</f>
        <v>5</v>
      </c>
      <c r="AG17" s="33">
        <f>RANK(OAM_ALL_ATT!AF11,OAM_ALL_ATT!AF$7:AF$30,OAM_ALL_ATT!AF$2)</f>
        <v>18</v>
      </c>
      <c r="AH17" s="33">
        <f>RANK(OAM_ALL_ATT!AG11,OAM_ALL_ATT!AG$7:AG$30,OAM_ALL_ATT!AG$2)</f>
        <v>1</v>
      </c>
      <c r="AI17" s="33">
        <f>RANK(OAM_ALL_ATT!AH11,OAM_ALL_ATT!AH$7:AH$30,OAM_ALL_ATT!AH$2)</f>
        <v>19</v>
      </c>
      <c r="AJ17" s="6">
        <f>OAM_ALL_ATT!AI11</f>
        <v>1000</v>
      </c>
      <c r="AK17" s="6">
        <f>Model_All!AE90</f>
        <v>1000</v>
      </c>
      <c r="AL17" s="6">
        <f>Model_All!AH90</f>
        <v>0</v>
      </c>
      <c r="AM17" s="6">
        <f>Model_All!CU90</f>
        <v>0</v>
      </c>
      <c r="AN17" s="6">
        <f>IF(Model_All!AH90*Model_All!CU90&lt;=0,1,0)</f>
        <v>1</v>
      </c>
      <c r="AO17" s="6">
        <f t="shared" si="3"/>
        <v>9</v>
      </c>
      <c r="AP17" s="6">
        <v>21</v>
      </c>
      <c r="AS17" t="str">
        <f t="shared" si="0"/>
        <v>student_5</v>
      </c>
      <c r="AT17">
        <f t="shared" si="4"/>
        <v>21</v>
      </c>
      <c r="AW17" s="109">
        <f t="shared" si="5"/>
        <v>5</v>
      </c>
      <c r="AX17" s="109" t="str">
        <f t="shared" si="1"/>
        <v>student_5</v>
      </c>
      <c r="AY17" s="108">
        <f t="shared" si="6"/>
        <v>1000</v>
      </c>
      <c r="AZ17" s="108">
        <f t="shared" si="2"/>
        <v>1000</v>
      </c>
      <c r="BA17" s="6">
        <f t="shared" si="2"/>
        <v>0</v>
      </c>
      <c r="BB17" s="6">
        <f t="shared" si="2"/>
        <v>0</v>
      </c>
      <c r="BC17" s="6">
        <f t="shared" si="2"/>
        <v>1</v>
      </c>
      <c r="BD17" s="6">
        <f t="shared" si="2"/>
        <v>9</v>
      </c>
    </row>
    <row r="18" spans="3:56" x14ac:dyDescent="0.3">
      <c r="C18" s="6">
        <f>Rank_All!AO18</f>
        <v>9</v>
      </c>
      <c r="D18" s="6">
        <f>OAM_ALL_ATT!C12</f>
        <v>6</v>
      </c>
      <c r="E18" s="6">
        <f>OAM_ALL_ATT!D12</f>
        <v>6</v>
      </c>
      <c r="F18" s="6" t="str">
        <f>OAM_ALL_ATT!E12</f>
        <v>student_6</v>
      </c>
      <c r="G18" s="33">
        <f>RANK(OAM_ALL_ATT!F12,OAM_ALL_ATT!F$7:F$30,OAM_ALL_ATT!F$2)</f>
        <v>1</v>
      </c>
      <c r="H18" s="33">
        <f>RANK(OAM_ALL_ATT!G12,OAM_ALL_ATT!G$7:G$30,OAM_ALL_ATT!G$2)</f>
        <v>2</v>
      </c>
      <c r="I18" s="33">
        <f>RANK(OAM_ALL_ATT!H12,OAM_ALL_ATT!H$7:H$30,OAM_ALL_ATT!H$2)</f>
        <v>1</v>
      </c>
      <c r="J18" s="33">
        <f>RANK(OAM_ALL_ATT!I12,OAM_ALL_ATT!I$7:I$30,OAM_ALL_ATT!I$2)</f>
        <v>2</v>
      </c>
      <c r="K18" s="33">
        <f>RANK(OAM_ALL_ATT!J12,OAM_ALL_ATT!J$7:J$30,OAM_ALL_ATT!J$2)</f>
        <v>2</v>
      </c>
      <c r="L18" s="33">
        <f>RANK(OAM_ALL_ATT!K12,OAM_ALL_ATT!K$7:K$30,OAM_ALL_ATT!K$2)</f>
        <v>10</v>
      </c>
      <c r="M18" s="33">
        <f>RANK(OAM_ALL_ATT!L12,OAM_ALL_ATT!L$7:L$30,OAM_ALL_ATT!L$2)</f>
        <v>3</v>
      </c>
      <c r="N18" s="33">
        <f>RANK(OAM_ALL_ATT!M12,OAM_ALL_ATT!M$7:M$30,OAM_ALL_ATT!M$2)</f>
        <v>1</v>
      </c>
      <c r="O18" s="33">
        <f>RANK(OAM_ALL_ATT!N12,OAM_ALL_ATT!N$7:N$30,OAM_ALL_ATT!N$2)</f>
        <v>1</v>
      </c>
      <c r="P18" s="33">
        <f>RANK(OAM_ALL_ATT!O12,OAM_ALL_ATT!O$7:O$30,OAM_ALL_ATT!O$2)</f>
        <v>1</v>
      </c>
      <c r="Q18" s="33">
        <f>RANK(OAM_ALL_ATT!P12,OAM_ALL_ATT!P$7:P$30,OAM_ALL_ATT!P$2)</f>
        <v>12</v>
      </c>
      <c r="R18" s="33">
        <f>RANK(OAM_ALL_ATT!Q12,OAM_ALL_ATT!Q$7:Q$30,OAM_ALL_ATT!Q$2)</f>
        <v>14</v>
      </c>
      <c r="S18" s="33">
        <f>RANK(OAM_ALL_ATT!R12,OAM_ALL_ATT!R$7:R$30,OAM_ALL_ATT!R$2)</f>
        <v>1</v>
      </c>
      <c r="T18" s="33">
        <f>RANK(OAM_ALL_ATT!S12,OAM_ALL_ATT!S$7:S$30,OAM_ALL_ATT!S$2)</f>
        <v>1</v>
      </c>
      <c r="U18" s="33">
        <f>RANK(OAM_ALL_ATT!T12,OAM_ALL_ATT!T$7:T$30,OAM_ALL_ATT!T$2)</f>
        <v>15</v>
      </c>
      <c r="V18" s="33">
        <f>RANK(OAM_ALL_ATT!U12,OAM_ALL_ATT!U$7:U$30,OAM_ALL_ATT!U$2)</f>
        <v>18</v>
      </c>
      <c r="W18" s="33">
        <f>RANK(OAM_ALL_ATT!V12,OAM_ALL_ATT!V$7:V$30,OAM_ALL_ATT!V$2)</f>
        <v>12</v>
      </c>
      <c r="X18" s="33">
        <f>RANK(OAM_ALL_ATT!W12,OAM_ALL_ATT!W$7:W$30,OAM_ALL_ATT!W$2)</f>
        <v>8</v>
      </c>
      <c r="Y18" s="33">
        <f>RANK(OAM_ALL_ATT!X12,OAM_ALL_ATT!X$7:X$30,OAM_ALL_ATT!X$2)</f>
        <v>4</v>
      </c>
      <c r="Z18" s="33">
        <f>RANK(OAM_ALL_ATT!Y12,OAM_ALL_ATT!Y$7:Y$30,OAM_ALL_ATT!Y$2)</f>
        <v>12</v>
      </c>
      <c r="AA18" s="33">
        <f>RANK(OAM_ALL_ATT!Z12,OAM_ALL_ATT!Z$7:Z$30,OAM_ALL_ATT!Z$2)</f>
        <v>20</v>
      </c>
      <c r="AB18" s="33">
        <f>RANK(OAM_ALL_ATT!AA12,OAM_ALL_ATT!AA$7:AA$30,OAM_ALL_ATT!AA$2)</f>
        <v>13</v>
      </c>
      <c r="AC18" s="33">
        <f>RANK(OAM_ALL_ATT!AB12,OAM_ALL_ATT!AB$7:AB$30,OAM_ALL_ATT!AB$2)</f>
        <v>3</v>
      </c>
      <c r="AD18" s="33">
        <f>RANK(OAM_ALL_ATT!AC12,OAM_ALL_ATT!AC$7:AC$30,OAM_ALL_ATT!AC$2)</f>
        <v>2</v>
      </c>
      <c r="AE18" s="33">
        <f>RANK(OAM_ALL_ATT!AD12,OAM_ALL_ATT!AD$7:AD$30,OAM_ALL_ATT!AD$2)</f>
        <v>1</v>
      </c>
      <c r="AF18" s="33">
        <f>RANK(OAM_ALL_ATT!AE12,OAM_ALL_ATT!AE$7:AE$30,OAM_ALL_ATT!AE$2)</f>
        <v>10</v>
      </c>
      <c r="AG18" s="33">
        <f>RANK(OAM_ALL_ATT!AF12,OAM_ALL_ATT!AF$7:AF$30,OAM_ALL_ATT!AF$2)</f>
        <v>15</v>
      </c>
      <c r="AH18" s="33">
        <f>RANK(OAM_ALL_ATT!AG12,OAM_ALL_ATT!AG$7:AG$30,OAM_ALL_ATT!AG$2)</f>
        <v>13</v>
      </c>
      <c r="AI18" s="33">
        <f>RANK(OAM_ALL_ATT!AH12,OAM_ALL_ATT!AH$7:AH$30,OAM_ALL_ATT!AH$2)</f>
        <v>3</v>
      </c>
      <c r="AJ18" s="6">
        <f>OAM_ALL_ATT!AI12</f>
        <v>1000</v>
      </c>
      <c r="AK18" s="6">
        <f>Model_All!AE91</f>
        <v>1000</v>
      </c>
      <c r="AL18" s="6">
        <f>Model_All!AH91</f>
        <v>0</v>
      </c>
      <c r="AM18" s="6">
        <f>Model_All!CU91</f>
        <v>0</v>
      </c>
      <c r="AN18" s="6">
        <f>IF(Model_All!AH91*Model_All!CU91&lt;=0,1,0)</f>
        <v>1</v>
      </c>
      <c r="AO18" s="6">
        <f t="shared" si="3"/>
        <v>9</v>
      </c>
      <c r="AP18" s="6">
        <v>16</v>
      </c>
      <c r="AS18" t="str">
        <f t="shared" si="0"/>
        <v>student_6</v>
      </c>
      <c r="AT18">
        <f t="shared" si="4"/>
        <v>16</v>
      </c>
      <c r="AW18" s="109">
        <f t="shared" si="5"/>
        <v>6</v>
      </c>
      <c r="AX18" s="109" t="str">
        <f t="shared" si="1"/>
        <v>student_6</v>
      </c>
      <c r="AY18" s="108">
        <f t="shared" si="6"/>
        <v>1000</v>
      </c>
      <c r="AZ18" s="108">
        <f t="shared" si="2"/>
        <v>1000</v>
      </c>
      <c r="BA18" s="6">
        <f t="shared" si="2"/>
        <v>0</v>
      </c>
      <c r="BB18" s="6">
        <f t="shared" si="2"/>
        <v>0</v>
      </c>
      <c r="BC18" s="6">
        <f t="shared" si="2"/>
        <v>1</v>
      </c>
      <c r="BD18" s="6">
        <f t="shared" si="2"/>
        <v>9</v>
      </c>
    </row>
    <row r="19" spans="3:56" x14ac:dyDescent="0.3">
      <c r="C19" s="6">
        <f>Rank_All!AO19</f>
        <v>20</v>
      </c>
      <c r="D19" s="6">
        <f>OAM_ALL_ATT!C13</f>
        <v>7</v>
      </c>
      <c r="E19" s="6">
        <f>OAM_ALL_ATT!D13</f>
        <v>7</v>
      </c>
      <c r="F19" s="6" t="str">
        <f>OAM_ALL_ATT!E13</f>
        <v>student_7</v>
      </c>
      <c r="G19" s="33">
        <f>RANK(OAM_ALL_ATT!F13,OAM_ALL_ATT!F$7:F$30,OAM_ALL_ATT!F$2)</f>
        <v>14</v>
      </c>
      <c r="H19" s="33">
        <f>RANK(OAM_ALL_ATT!G13,OAM_ALL_ATT!G$7:G$30,OAM_ALL_ATT!G$2)</f>
        <v>6</v>
      </c>
      <c r="I19" s="33">
        <f>RANK(OAM_ALL_ATT!H13,OAM_ALL_ATT!H$7:H$30,OAM_ALL_ATT!H$2)</f>
        <v>11</v>
      </c>
      <c r="J19" s="33">
        <f>RANK(OAM_ALL_ATT!I13,OAM_ALL_ATT!I$7:I$30,OAM_ALL_ATT!I$2)</f>
        <v>13</v>
      </c>
      <c r="K19" s="33">
        <f>RANK(OAM_ALL_ATT!J13,OAM_ALL_ATT!J$7:J$30,OAM_ALL_ATT!J$2)</f>
        <v>13</v>
      </c>
      <c r="L19" s="33">
        <f>RANK(OAM_ALL_ATT!K13,OAM_ALL_ATT!K$7:K$30,OAM_ALL_ATT!K$2)</f>
        <v>13</v>
      </c>
      <c r="M19" s="33">
        <f>RANK(OAM_ALL_ATT!L13,OAM_ALL_ATT!L$7:L$30,OAM_ALL_ATT!L$2)</f>
        <v>22</v>
      </c>
      <c r="N19" s="33">
        <f>RANK(OAM_ALL_ATT!M13,OAM_ALL_ATT!M$7:M$30,OAM_ALL_ATT!M$2)</f>
        <v>7</v>
      </c>
      <c r="O19" s="33">
        <f>RANK(OAM_ALL_ATT!N13,OAM_ALL_ATT!N$7:N$30,OAM_ALL_ATT!N$2)</f>
        <v>11</v>
      </c>
      <c r="P19" s="33">
        <f>RANK(OAM_ALL_ATT!O13,OAM_ALL_ATT!O$7:O$30,OAM_ALL_ATT!O$2)</f>
        <v>9</v>
      </c>
      <c r="Q19" s="33">
        <f>RANK(OAM_ALL_ATT!P13,OAM_ALL_ATT!P$7:P$30,OAM_ALL_ATT!P$2)</f>
        <v>12</v>
      </c>
      <c r="R19" s="33">
        <f>RANK(OAM_ALL_ATT!Q13,OAM_ALL_ATT!Q$7:Q$30,OAM_ALL_ATT!Q$2)</f>
        <v>14</v>
      </c>
      <c r="S19" s="33">
        <f>RANK(OAM_ALL_ATT!R13,OAM_ALL_ATT!R$7:R$30,OAM_ALL_ATT!R$2)</f>
        <v>1</v>
      </c>
      <c r="T19" s="33">
        <f>RANK(OAM_ALL_ATT!S13,OAM_ALL_ATT!S$7:S$30,OAM_ALL_ATT!S$2)</f>
        <v>9</v>
      </c>
      <c r="U19" s="33">
        <f>RANK(OAM_ALL_ATT!T13,OAM_ALL_ATT!T$7:T$30,OAM_ALL_ATT!T$2)</f>
        <v>10</v>
      </c>
      <c r="V19" s="33">
        <f>RANK(OAM_ALL_ATT!U13,OAM_ALL_ATT!U$7:U$30,OAM_ALL_ATT!U$2)</f>
        <v>10</v>
      </c>
      <c r="W19" s="33">
        <f>RANK(OAM_ALL_ATT!V13,OAM_ALL_ATT!V$7:V$30,OAM_ALL_ATT!V$2)</f>
        <v>13</v>
      </c>
      <c r="X19" s="33">
        <f>RANK(OAM_ALL_ATT!W13,OAM_ALL_ATT!W$7:W$30,OAM_ALL_ATT!W$2)</f>
        <v>12</v>
      </c>
      <c r="Y19" s="33">
        <f>RANK(OAM_ALL_ATT!X13,OAM_ALL_ATT!X$7:X$30,OAM_ALL_ATT!X$2)</f>
        <v>4</v>
      </c>
      <c r="Z19" s="33">
        <f>RANK(OAM_ALL_ATT!Y13,OAM_ALL_ATT!Y$7:Y$30,OAM_ALL_ATT!Y$2)</f>
        <v>16</v>
      </c>
      <c r="AA19" s="33">
        <f>RANK(OAM_ALL_ATT!Z13,OAM_ALL_ATT!Z$7:Z$30,OAM_ALL_ATT!Z$2)</f>
        <v>9</v>
      </c>
      <c r="AB19" s="33">
        <f>RANK(OAM_ALL_ATT!AA13,OAM_ALL_ATT!AA$7:AA$30,OAM_ALL_ATT!AA$2)</f>
        <v>15</v>
      </c>
      <c r="AC19" s="33">
        <f>RANK(OAM_ALL_ATT!AB13,OAM_ALL_ATT!AB$7:AB$30,OAM_ALL_ATT!AB$2)</f>
        <v>6</v>
      </c>
      <c r="AD19" s="33">
        <f>RANK(OAM_ALL_ATT!AC13,OAM_ALL_ATT!AC$7:AC$30,OAM_ALL_ATT!AC$2)</f>
        <v>2</v>
      </c>
      <c r="AE19" s="33">
        <f>RANK(OAM_ALL_ATT!AD13,OAM_ALL_ATT!AD$7:AD$30,OAM_ALL_ATT!AD$2)</f>
        <v>3</v>
      </c>
      <c r="AF19" s="33">
        <f>RANK(OAM_ALL_ATT!AE13,OAM_ALL_ATT!AE$7:AE$30,OAM_ALL_ATT!AE$2)</f>
        <v>4</v>
      </c>
      <c r="AG19" s="33">
        <f>RANK(OAM_ALL_ATT!AF13,OAM_ALL_ATT!AF$7:AF$30,OAM_ALL_ATT!AF$2)</f>
        <v>12</v>
      </c>
      <c r="AH19" s="33">
        <f>RANK(OAM_ALL_ATT!AG13,OAM_ALL_ATT!AG$7:AG$30,OAM_ALL_ATT!AG$2)</f>
        <v>10</v>
      </c>
      <c r="AI19" s="33">
        <f>RANK(OAM_ALL_ATT!AH13,OAM_ALL_ATT!AH$7:AH$30,OAM_ALL_ATT!AH$2)</f>
        <v>17</v>
      </c>
      <c r="AJ19" s="6">
        <f>OAM_ALL_ATT!AI13</f>
        <v>1000</v>
      </c>
      <c r="AK19" s="6">
        <f>Model_All!AE92</f>
        <v>999</v>
      </c>
      <c r="AL19" s="6">
        <f>Model_All!AH92</f>
        <v>0.1</v>
      </c>
      <c r="AM19" s="6">
        <f>Model_All!CU92</f>
        <v>0</v>
      </c>
      <c r="AN19" s="6">
        <f>IF(Model_All!AH92*Model_All!CU92&lt;=0,1,0)</f>
        <v>1</v>
      </c>
      <c r="AO19" s="6">
        <f t="shared" si="3"/>
        <v>20</v>
      </c>
      <c r="AP19" s="6">
        <v>20</v>
      </c>
      <c r="AS19" t="str">
        <f t="shared" si="0"/>
        <v>student_7</v>
      </c>
      <c r="AT19">
        <f t="shared" si="4"/>
        <v>20</v>
      </c>
      <c r="AW19" s="109">
        <f t="shared" si="5"/>
        <v>7</v>
      </c>
      <c r="AX19" s="109" t="str">
        <f t="shared" si="1"/>
        <v>student_7</v>
      </c>
      <c r="AY19" s="108">
        <f t="shared" si="6"/>
        <v>1000</v>
      </c>
      <c r="AZ19" s="108">
        <f t="shared" si="2"/>
        <v>999</v>
      </c>
      <c r="BA19" s="6">
        <f t="shared" si="2"/>
        <v>0.1</v>
      </c>
      <c r="BB19" s="6">
        <f t="shared" si="2"/>
        <v>0</v>
      </c>
      <c r="BC19" s="6">
        <f t="shared" si="2"/>
        <v>1</v>
      </c>
      <c r="BD19" s="6">
        <f t="shared" si="2"/>
        <v>20</v>
      </c>
    </row>
    <row r="20" spans="3:56" x14ac:dyDescent="0.3">
      <c r="C20" s="6">
        <f>Rank_All!AO20</f>
        <v>1</v>
      </c>
      <c r="D20" s="6">
        <f>OAM_ALL_ATT!C14</f>
        <v>8</v>
      </c>
      <c r="E20" s="6">
        <f>OAM_ALL_ATT!D14</f>
        <v>8</v>
      </c>
      <c r="F20" s="6" t="str">
        <f>OAM_ALL_ATT!E14</f>
        <v>student_8</v>
      </c>
      <c r="G20" s="33">
        <f>RANK(OAM_ALL_ATT!F14,OAM_ALL_ATT!F$7:F$30,OAM_ALL_ATT!F$2)</f>
        <v>7</v>
      </c>
      <c r="H20" s="33">
        <f>RANK(OAM_ALL_ATT!G14,OAM_ALL_ATT!G$7:G$30,OAM_ALL_ATT!G$2)</f>
        <v>11</v>
      </c>
      <c r="I20" s="33">
        <f>RANK(OAM_ALL_ATT!H14,OAM_ALL_ATT!H$7:H$30,OAM_ALL_ATT!H$2)</f>
        <v>6</v>
      </c>
      <c r="J20" s="33">
        <f>RANK(OAM_ALL_ATT!I14,OAM_ALL_ATT!I$7:I$30,OAM_ALL_ATT!I$2)</f>
        <v>8</v>
      </c>
      <c r="K20" s="33">
        <f>RANK(OAM_ALL_ATT!J14,OAM_ALL_ATT!J$7:J$30,OAM_ALL_ATT!J$2)</f>
        <v>8</v>
      </c>
      <c r="L20" s="33">
        <f>RANK(OAM_ALL_ATT!K14,OAM_ALL_ATT!K$7:K$30,OAM_ALL_ATT!K$2)</f>
        <v>4</v>
      </c>
      <c r="M20" s="33">
        <f>RANK(OAM_ALL_ATT!L14,OAM_ALL_ATT!L$7:L$30,OAM_ALL_ATT!L$2)</f>
        <v>10</v>
      </c>
      <c r="N20" s="33">
        <f>RANK(OAM_ALL_ATT!M14,OAM_ALL_ATT!M$7:M$30,OAM_ALL_ATT!M$2)</f>
        <v>14</v>
      </c>
      <c r="O20" s="33">
        <f>RANK(OAM_ALL_ATT!N14,OAM_ALL_ATT!N$7:N$30,OAM_ALL_ATT!N$2)</f>
        <v>6</v>
      </c>
      <c r="P20" s="33">
        <f>RANK(OAM_ALL_ATT!O14,OAM_ALL_ATT!O$7:O$30,OAM_ALL_ATT!O$2)</f>
        <v>8</v>
      </c>
      <c r="Q20" s="33">
        <f>RANK(OAM_ALL_ATT!P14,OAM_ALL_ATT!P$7:P$30,OAM_ALL_ATT!P$2)</f>
        <v>12</v>
      </c>
      <c r="R20" s="33">
        <f>RANK(OAM_ALL_ATT!Q14,OAM_ALL_ATT!Q$7:Q$30,OAM_ALL_ATT!Q$2)</f>
        <v>14</v>
      </c>
      <c r="S20" s="33">
        <f>RANK(OAM_ALL_ATT!R14,OAM_ALL_ATT!R$7:R$30,OAM_ALL_ATT!R$2)</f>
        <v>1</v>
      </c>
      <c r="T20" s="33">
        <f>RANK(OAM_ALL_ATT!S14,OAM_ALL_ATT!S$7:S$30,OAM_ALL_ATT!S$2)</f>
        <v>1</v>
      </c>
      <c r="U20" s="33">
        <f>RANK(OAM_ALL_ATT!T14,OAM_ALL_ATT!T$7:T$30,OAM_ALL_ATT!T$2)</f>
        <v>21</v>
      </c>
      <c r="V20" s="33">
        <f>RANK(OAM_ALL_ATT!U14,OAM_ALL_ATT!U$7:U$30,OAM_ALL_ATT!U$2)</f>
        <v>9</v>
      </c>
      <c r="W20" s="33">
        <f>RANK(OAM_ALL_ATT!V14,OAM_ALL_ATT!V$7:V$30,OAM_ALL_ATT!V$2)</f>
        <v>10</v>
      </c>
      <c r="X20" s="33">
        <f>RANK(OAM_ALL_ATT!W14,OAM_ALL_ATT!W$7:W$30,OAM_ALL_ATT!W$2)</f>
        <v>3</v>
      </c>
      <c r="Y20" s="33">
        <f>RANK(OAM_ALL_ATT!X14,OAM_ALL_ATT!X$7:X$30,OAM_ALL_ATT!X$2)</f>
        <v>13</v>
      </c>
      <c r="Z20" s="33">
        <f>RANK(OAM_ALL_ATT!Y14,OAM_ALL_ATT!Y$7:Y$30,OAM_ALL_ATT!Y$2)</f>
        <v>4</v>
      </c>
      <c r="AA20" s="33">
        <f>RANK(OAM_ALL_ATT!Z14,OAM_ALL_ATT!Z$7:Z$30,OAM_ALL_ATT!Z$2)</f>
        <v>19</v>
      </c>
      <c r="AB20" s="33">
        <f>RANK(OAM_ALL_ATT!AA14,OAM_ALL_ATT!AA$7:AA$30,OAM_ALL_ATT!AA$2)</f>
        <v>15</v>
      </c>
      <c r="AC20" s="33">
        <f>RANK(OAM_ALL_ATT!AB14,OAM_ALL_ATT!AB$7:AB$30,OAM_ALL_ATT!AB$2)</f>
        <v>18</v>
      </c>
      <c r="AD20" s="33">
        <f>RANK(OAM_ALL_ATT!AC14,OAM_ALL_ATT!AC$7:AC$30,OAM_ALL_ATT!AC$2)</f>
        <v>2</v>
      </c>
      <c r="AE20" s="33">
        <f>RANK(OAM_ALL_ATT!AD14,OAM_ALL_ATT!AD$7:AD$30,OAM_ALL_ATT!AD$2)</f>
        <v>16</v>
      </c>
      <c r="AF20" s="33">
        <f>RANK(OAM_ALL_ATT!AE14,OAM_ALL_ATT!AE$7:AE$30,OAM_ALL_ATT!AE$2)</f>
        <v>16</v>
      </c>
      <c r="AG20" s="33">
        <f>RANK(OAM_ALL_ATT!AF14,OAM_ALL_ATT!AF$7:AF$30,OAM_ALL_ATT!AF$2)</f>
        <v>15</v>
      </c>
      <c r="AH20" s="33">
        <f>RANK(OAM_ALL_ATT!AG14,OAM_ALL_ATT!AG$7:AG$30,OAM_ALL_ATT!AG$2)</f>
        <v>14</v>
      </c>
      <c r="AI20" s="33">
        <f>RANK(OAM_ALL_ATT!AH14,OAM_ALL_ATT!AH$7:AH$30,OAM_ALL_ATT!AH$2)</f>
        <v>4</v>
      </c>
      <c r="AJ20" s="6">
        <f>OAM_ALL_ATT!AI14</f>
        <v>1000</v>
      </c>
      <c r="AK20" s="6">
        <f>Model_All!AE93</f>
        <v>1001</v>
      </c>
      <c r="AL20" s="6">
        <f>Model_All!AH93</f>
        <v>-0.1</v>
      </c>
      <c r="AM20" s="6">
        <f>Model_All!CU93</f>
        <v>0</v>
      </c>
      <c r="AN20" s="6">
        <f>IF(Model_All!AH93*Model_All!CU93&lt;=0,1,0)</f>
        <v>1</v>
      </c>
      <c r="AO20" s="6">
        <f t="shared" si="3"/>
        <v>1</v>
      </c>
      <c r="AP20" s="6">
        <v>23</v>
      </c>
      <c r="AS20" t="str">
        <f t="shared" si="0"/>
        <v>student_8</v>
      </c>
      <c r="AT20">
        <f t="shared" si="4"/>
        <v>23</v>
      </c>
      <c r="AW20" s="109">
        <f t="shared" si="5"/>
        <v>8</v>
      </c>
      <c r="AX20" s="109" t="str">
        <f t="shared" si="1"/>
        <v>student_8</v>
      </c>
      <c r="AY20" s="108">
        <f t="shared" si="6"/>
        <v>1000</v>
      </c>
      <c r="AZ20" s="108">
        <f t="shared" si="2"/>
        <v>1001</v>
      </c>
      <c r="BA20" s="6">
        <f t="shared" si="2"/>
        <v>-0.1</v>
      </c>
      <c r="BB20" s="6">
        <f t="shared" si="2"/>
        <v>0</v>
      </c>
      <c r="BC20" s="6">
        <f t="shared" si="2"/>
        <v>1</v>
      </c>
      <c r="BD20" s="6">
        <f t="shared" si="2"/>
        <v>1</v>
      </c>
    </row>
    <row r="21" spans="3:56" x14ac:dyDescent="0.3">
      <c r="C21" s="6">
        <f>Rank_All!AO21</f>
        <v>9</v>
      </c>
      <c r="D21" s="6">
        <f>OAM_ALL_ATT!C15</f>
        <v>9</v>
      </c>
      <c r="E21" s="6">
        <f>OAM_ALL_ATT!D15</f>
        <v>9</v>
      </c>
      <c r="F21" s="6" t="str">
        <f>OAM_ALL_ATT!E15</f>
        <v>student_9</v>
      </c>
      <c r="G21" s="33">
        <f>RANK(OAM_ALL_ATT!F15,OAM_ALL_ATT!F$7:F$30,OAM_ALL_ATT!F$2)</f>
        <v>17</v>
      </c>
      <c r="H21" s="33">
        <f>RANK(OAM_ALL_ATT!G15,OAM_ALL_ATT!G$7:G$30,OAM_ALL_ATT!G$2)</f>
        <v>14</v>
      </c>
      <c r="I21" s="33">
        <f>RANK(OAM_ALL_ATT!H15,OAM_ALL_ATT!H$7:H$30,OAM_ALL_ATT!H$2)</f>
        <v>16</v>
      </c>
      <c r="J21" s="33">
        <f>RANK(OAM_ALL_ATT!I15,OAM_ALL_ATT!I$7:I$30,OAM_ALL_ATT!I$2)</f>
        <v>16</v>
      </c>
      <c r="K21" s="33">
        <f>RANK(OAM_ALL_ATT!J15,OAM_ALL_ATT!J$7:J$30,OAM_ALL_ATT!J$2)</f>
        <v>16</v>
      </c>
      <c r="L21" s="33">
        <f>RANK(OAM_ALL_ATT!K15,OAM_ALL_ATT!K$7:K$30,OAM_ALL_ATT!K$2)</f>
        <v>14</v>
      </c>
      <c r="M21" s="33">
        <f>RANK(OAM_ALL_ATT!L15,OAM_ALL_ATT!L$7:L$30,OAM_ALL_ATT!L$2)</f>
        <v>10</v>
      </c>
      <c r="N21" s="33">
        <f>RANK(OAM_ALL_ATT!M15,OAM_ALL_ATT!M$7:M$30,OAM_ALL_ATT!M$2)</f>
        <v>7</v>
      </c>
      <c r="O21" s="33">
        <f>RANK(OAM_ALL_ATT!N15,OAM_ALL_ATT!N$7:N$30,OAM_ALL_ATT!N$2)</f>
        <v>16</v>
      </c>
      <c r="P21" s="33">
        <f>RANK(OAM_ALL_ATT!O15,OAM_ALL_ATT!O$7:O$30,OAM_ALL_ATT!O$2)</f>
        <v>14</v>
      </c>
      <c r="Q21" s="33">
        <f>RANK(OAM_ALL_ATT!P15,OAM_ALL_ATT!P$7:P$30,OAM_ALL_ATT!P$2)</f>
        <v>7</v>
      </c>
      <c r="R21" s="33">
        <f>RANK(OAM_ALL_ATT!Q15,OAM_ALL_ATT!Q$7:Q$30,OAM_ALL_ATT!Q$2)</f>
        <v>6</v>
      </c>
      <c r="S21" s="33">
        <f>RANK(OAM_ALL_ATT!R15,OAM_ALL_ATT!R$7:R$30,OAM_ALL_ATT!R$2)</f>
        <v>1</v>
      </c>
      <c r="T21" s="33">
        <f>RANK(OAM_ALL_ATT!S15,OAM_ALL_ATT!S$7:S$30,OAM_ALL_ATT!S$2)</f>
        <v>9</v>
      </c>
      <c r="U21" s="33">
        <f>RANK(OAM_ALL_ATT!T15,OAM_ALL_ATT!T$7:T$30,OAM_ALL_ATT!T$2)</f>
        <v>13</v>
      </c>
      <c r="V21" s="33">
        <f>RANK(OAM_ALL_ATT!U15,OAM_ALL_ATT!U$7:U$30,OAM_ALL_ATT!U$2)</f>
        <v>14</v>
      </c>
      <c r="W21" s="33">
        <f>RANK(OAM_ALL_ATT!V15,OAM_ALL_ATT!V$7:V$30,OAM_ALL_ATT!V$2)</f>
        <v>3</v>
      </c>
      <c r="X21" s="33">
        <f>RANK(OAM_ALL_ATT!W15,OAM_ALL_ATT!W$7:W$30,OAM_ALL_ATT!W$2)</f>
        <v>12</v>
      </c>
      <c r="Y21" s="33">
        <f>RANK(OAM_ALL_ATT!X15,OAM_ALL_ATT!X$7:X$30,OAM_ALL_ATT!X$2)</f>
        <v>13</v>
      </c>
      <c r="Z21" s="33">
        <f>RANK(OAM_ALL_ATT!Y15,OAM_ALL_ATT!Y$7:Y$30,OAM_ALL_ATT!Y$2)</f>
        <v>13</v>
      </c>
      <c r="AA21" s="33">
        <f>RANK(OAM_ALL_ATT!Z15,OAM_ALL_ATT!Z$7:Z$30,OAM_ALL_ATT!Z$2)</f>
        <v>10</v>
      </c>
      <c r="AB21" s="33">
        <f>RANK(OAM_ALL_ATT!AA15,OAM_ALL_ATT!AA$7:AA$30,OAM_ALL_ATT!AA$2)</f>
        <v>13</v>
      </c>
      <c r="AC21" s="33">
        <f>RANK(OAM_ALL_ATT!AB15,OAM_ALL_ATT!AB$7:AB$30,OAM_ALL_ATT!AB$2)</f>
        <v>11</v>
      </c>
      <c r="AD21" s="33">
        <f>RANK(OAM_ALL_ATT!AC15,OAM_ALL_ATT!AC$7:AC$30,OAM_ALL_ATT!AC$2)</f>
        <v>2</v>
      </c>
      <c r="AE21" s="33">
        <f>RANK(OAM_ALL_ATT!AD15,OAM_ALL_ATT!AD$7:AD$30,OAM_ALL_ATT!AD$2)</f>
        <v>12</v>
      </c>
      <c r="AF21" s="33">
        <f>RANK(OAM_ALL_ATT!AE15,OAM_ALL_ATT!AE$7:AE$30,OAM_ALL_ATT!AE$2)</f>
        <v>2</v>
      </c>
      <c r="AG21" s="33">
        <f>RANK(OAM_ALL_ATT!AF15,OAM_ALL_ATT!AF$7:AF$30,OAM_ALL_ATT!AF$2)</f>
        <v>18</v>
      </c>
      <c r="AH21" s="33">
        <f>RANK(OAM_ALL_ATT!AG15,OAM_ALL_ATT!AG$7:AG$30,OAM_ALL_ATT!AG$2)</f>
        <v>18</v>
      </c>
      <c r="AI21" s="33">
        <f>RANK(OAM_ALL_ATT!AH15,OAM_ALL_ATT!AH$7:AH$30,OAM_ALL_ATT!AH$2)</f>
        <v>13</v>
      </c>
      <c r="AJ21" s="6">
        <f>OAM_ALL_ATT!AI15</f>
        <v>1000</v>
      </c>
      <c r="AK21" s="6">
        <f>Model_All!AE94</f>
        <v>1000</v>
      </c>
      <c r="AL21" s="6">
        <f>Model_All!AH94</f>
        <v>0</v>
      </c>
      <c r="AM21" s="6">
        <f>Model_All!CU94</f>
        <v>0</v>
      </c>
      <c r="AN21" s="6">
        <f>IF(Model_All!AH94*Model_All!CU94&lt;=0,1,0)</f>
        <v>1</v>
      </c>
      <c r="AO21" s="6">
        <f t="shared" si="3"/>
        <v>9</v>
      </c>
      <c r="AP21" s="6">
        <v>3</v>
      </c>
      <c r="AS21" t="str">
        <f t="shared" si="0"/>
        <v>student_9</v>
      </c>
      <c r="AT21">
        <f t="shared" si="4"/>
        <v>3</v>
      </c>
      <c r="AW21" s="109">
        <f t="shared" si="5"/>
        <v>9</v>
      </c>
      <c r="AX21" s="109" t="str">
        <f t="shared" si="1"/>
        <v>student_9</v>
      </c>
      <c r="AY21" s="108">
        <f t="shared" si="6"/>
        <v>1000</v>
      </c>
      <c r="AZ21" s="108">
        <f t="shared" si="2"/>
        <v>1000</v>
      </c>
      <c r="BA21" s="6">
        <f t="shared" si="2"/>
        <v>0</v>
      </c>
      <c r="BB21" s="6">
        <f t="shared" si="2"/>
        <v>0</v>
      </c>
      <c r="BC21" s="6">
        <f t="shared" si="2"/>
        <v>1</v>
      </c>
      <c r="BD21" s="6">
        <f t="shared" si="2"/>
        <v>9</v>
      </c>
    </row>
    <row r="22" spans="3:56" x14ac:dyDescent="0.3">
      <c r="C22" s="6">
        <f>Rank_All!AO22</f>
        <v>20</v>
      </c>
      <c r="D22" s="6">
        <f>OAM_ALL_ATT!C16</f>
        <v>10</v>
      </c>
      <c r="E22" s="6">
        <f>OAM_ALL_ATT!D16</f>
        <v>10</v>
      </c>
      <c r="F22" s="6" t="str">
        <f>OAM_ALL_ATT!E16</f>
        <v>student_10</v>
      </c>
      <c r="G22" s="33">
        <f>RANK(OAM_ALL_ATT!F16,OAM_ALL_ATT!F$7:F$30,OAM_ALL_ATT!F$2)</f>
        <v>8</v>
      </c>
      <c r="H22" s="33">
        <f>RANK(OAM_ALL_ATT!G16,OAM_ALL_ATT!G$7:G$30,OAM_ALL_ATT!G$2)</f>
        <v>11</v>
      </c>
      <c r="I22" s="33">
        <f>RANK(OAM_ALL_ATT!H16,OAM_ALL_ATT!H$7:H$30,OAM_ALL_ATT!H$2)</f>
        <v>13</v>
      </c>
      <c r="J22" s="33">
        <f>RANK(OAM_ALL_ATT!I16,OAM_ALL_ATT!I$7:I$30,OAM_ALL_ATT!I$2)</f>
        <v>18</v>
      </c>
      <c r="K22" s="33">
        <f>RANK(OAM_ALL_ATT!J16,OAM_ALL_ATT!J$7:J$30,OAM_ALL_ATT!J$2)</f>
        <v>18</v>
      </c>
      <c r="L22" s="33">
        <f>RANK(OAM_ALL_ATT!K16,OAM_ALL_ATT!K$7:K$30,OAM_ALL_ATT!K$2)</f>
        <v>22</v>
      </c>
      <c r="M22" s="33">
        <f>RANK(OAM_ALL_ATT!L16,OAM_ALL_ATT!L$7:L$30,OAM_ALL_ATT!L$2)</f>
        <v>3</v>
      </c>
      <c r="N22" s="33">
        <f>RANK(OAM_ALL_ATT!M16,OAM_ALL_ATT!M$7:M$30,OAM_ALL_ATT!M$2)</f>
        <v>3</v>
      </c>
      <c r="O22" s="33">
        <f>RANK(OAM_ALL_ATT!N16,OAM_ALL_ATT!N$7:N$30,OAM_ALL_ATT!N$2)</f>
        <v>13</v>
      </c>
      <c r="P22" s="33">
        <f>RANK(OAM_ALL_ATT!O16,OAM_ALL_ATT!O$7:O$30,OAM_ALL_ATT!O$2)</f>
        <v>13</v>
      </c>
      <c r="Q22" s="33">
        <f>RANK(OAM_ALL_ATT!P16,OAM_ALL_ATT!P$7:P$30,OAM_ALL_ATT!P$2)</f>
        <v>10</v>
      </c>
      <c r="R22" s="33">
        <f>RANK(OAM_ALL_ATT!Q16,OAM_ALL_ATT!Q$7:Q$30,OAM_ALL_ATT!Q$2)</f>
        <v>10</v>
      </c>
      <c r="S22" s="33">
        <f>RANK(OAM_ALL_ATT!R16,OAM_ALL_ATT!R$7:R$30,OAM_ALL_ATT!R$2)</f>
        <v>1</v>
      </c>
      <c r="T22" s="33">
        <f>RANK(OAM_ALL_ATT!S16,OAM_ALL_ATT!S$7:S$30,OAM_ALL_ATT!S$2)</f>
        <v>1</v>
      </c>
      <c r="U22" s="33">
        <f>RANK(OAM_ALL_ATT!T16,OAM_ALL_ATT!T$7:T$30,OAM_ALL_ATT!T$2)</f>
        <v>3</v>
      </c>
      <c r="V22" s="33">
        <f>RANK(OAM_ALL_ATT!U16,OAM_ALL_ATT!U$7:U$30,OAM_ALL_ATT!U$2)</f>
        <v>21</v>
      </c>
      <c r="W22" s="33">
        <f>RANK(OAM_ALL_ATT!V16,OAM_ALL_ATT!V$7:V$30,OAM_ALL_ATT!V$2)</f>
        <v>23</v>
      </c>
      <c r="X22" s="33">
        <f>RANK(OAM_ALL_ATT!W16,OAM_ALL_ATT!W$7:W$30,OAM_ALL_ATT!W$2)</f>
        <v>12</v>
      </c>
      <c r="Y22" s="33">
        <f>RANK(OAM_ALL_ATT!X16,OAM_ALL_ATT!X$7:X$30,OAM_ALL_ATT!X$2)</f>
        <v>13</v>
      </c>
      <c r="Z22" s="33">
        <f>RANK(OAM_ALL_ATT!Y16,OAM_ALL_ATT!Y$7:Y$30,OAM_ALL_ATT!Y$2)</f>
        <v>22</v>
      </c>
      <c r="AA22" s="33">
        <f>RANK(OAM_ALL_ATT!Z16,OAM_ALL_ATT!Z$7:Z$30,OAM_ALL_ATT!Z$2)</f>
        <v>7</v>
      </c>
      <c r="AB22" s="33">
        <f>RANK(OAM_ALL_ATT!AA16,OAM_ALL_ATT!AA$7:AA$30,OAM_ALL_ATT!AA$2)</f>
        <v>15</v>
      </c>
      <c r="AC22" s="33">
        <f>RANK(OAM_ALL_ATT!AB16,OAM_ALL_ATT!AB$7:AB$30,OAM_ALL_ATT!AB$2)</f>
        <v>10</v>
      </c>
      <c r="AD22" s="33">
        <f>RANK(OAM_ALL_ATT!AC16,OAM_ALL_ATT!AC$7:AC$30,OAM_ALL_ATT!AC$2)</f>
        <v>2</v>
      </c>
      <c r="AE22" s="33">
        <f>RANK(OAM_ALL_ATT!AD16,OAM_ALL_ATT!AD$7:AD$30,OAM_ALL_ATT!AD$2)</f>
        <v>9</v>
      </c>
      <c r="AF22" s="33">
        <f>RANK(OAM_ALL_ATT!AE16,OAM_ALL_ATT!AE$7:AE$30,OAM_ALL_ATT!AE$2)</f>
        <v>7</v>
      </c>
      <c r="AG22" s="33">
        <f>RANK(OAM_ALL_ATT!AF16,OAM_ALL_ATT!AF$7:AF$30,OAM_ALL_ATT!AF$2)</f>
        <v>14</v>
      </c>
      <c r="AH22" s="33">
        <f>RANK(OAM_ALL_ATT!AG16,OAM_ALL_ATT!AG$7:AG$30,OAM_ALL_ATT!AG$2)</f>
        <v>11</v>
      </c>
      <c r="AI22" s="33">
        <f>RANK(OAM_ALL_ATT!AH16,OAM_ALL_ATT!AH$7:AH$30,OAM_ALL_ATT!AH$2)</f>
        <v>5</v>
      </c>
      <c r="AJ22" s="6">
        <f>OAM_ALL_ATT!AI16</f>
        <v>1000</v>
      </c>
      <c r="AK22" s="6">
        <f>Model_All!AE95</f>
        <v>999</v>
      </c>
      <c r="AL22" s="6">
        <f>Model_All!AH95</f>
        <v>0.1</v>
      </c>
      <c r="AM22" s="6">
        <f>Model_All!CU95</f>
        <v>0</v>
      </c>
      <c r="AN22" s="6">
        <f>IF(Model_All!AH95*Model_All!CU95&lt;=0,1,0)</f>
        <v>1</v>
      </c>
      <c r="AO22" s="6">
        <f>RANK(AK22,AK$13:AK$36,0)</f>
        <v>20</v>
      </c>
      <c r="AP22" s="6">
        <v>15</v>
      </c>
      <c r="AS22" t="str">
        <f t="shared" si="0"/>
        <v>student_10</v>
      </c>
      <c r="AT22">
        <f t="shared" si="4"/>
        <v>15</v>
      </c>
      <c r="AW22" s="109">
        <f t="shared" si="5"/>
        <v>10</v>
      </c>
      <c r="AX22" s="109" t="str">
        <f t="shared" si="1"/>
        <v>student_10</v>
      </c>
      <c r="AY22" s="108">
        <f t="shared" si="6"/>
        <v>1000</v>
      </c>
      <c r="AZ22" s="108">
        <f t="shared" si="2"/>
        <v>999</v>
      </c>
      <c r="BA22" s="6">
        <f t="shared" si="2"/>
        <v>0.1</v>
      </c>
      <c r="BB22" s="6">
        <f t="shared" si="2"/>
        <v>0</v>
      </c>
      <c r="BC22" s="6">
        <f t="shared" si="2"/>
        <v>1</v>
      </c>
      <c r="BD22" s="6">
        <f t="shared" si="2"/>
        <v>20</v>
      </c>
    </row>
    <row r="23" spans="3:56" x14ac:dyDescent="0.3">
      <c r="C23" s="6">
        <f>Rank_All!AO23</f>
        <v>9</v>
      </c>
      <c r="D23" s="6">
        <f>OAM_ALL_ATT!C17</f>
        <v>11</v>
      </c>
      <c r="E23" s="6">
        <f>OAM_ALL_ATT!D17</f>
        <v>11</v>
      </c>
      <c r="F23" s="6" t="str">
        <f>OAM_ALL_ATT!E17</f>
        <v>student_11</v>
      </c>
      <c r="G23" s="33">
        <f>RANK(OAM_ALL_ATT!F17,OAM_ALL_ATT!F$7:F$30,OAM_ALL_ATT!F$2)</f>
        <v>21</v>
      </c>
      <c r="H23" s="33">
        <f>RANK(OAM_ALL_ATT!G17,OAM_ALL_ATT!G$7:G$30,OAM_ALL_ATT!G$2)</f>
        <v>22</v>
      </c>
      <c r="I23" s="33">
        <f>RANK(OAM_ALL_ATT!H17,OAM_ALL_ATT!H$7:H$30,OAM_ALL_ATT!H$2)</f>
        <v>19</v>
      </c>
      <c r="J23" s="33">
        <f>RANK(OAM_ALL_ATT!I17,OAM_ALL_ATT!I$7:I$30,OAM_ALL_ATT!I$2)</f>
        <v>23</v>
      </c>
      <c r="K23" s="33">
        <f>RANK(OAM_ALL_ATT!J17,OAM_ALL_ATT!J$7:J$30,OAM_ALL_ATT!J$2)</f>
        <v>23</v>
      </c>
      <c r="L23" s="33">
        <f>RANK(OAM_ALL_ATT!K17,OAM_ALL_ATT!K$7:K$30,OAM_ALL_ATT!K$2)</f>
        <v>23</v>
      </c>
      <c r="M23" s="33">
        <f>RANK(OAM_ALL_ATT!L17,OAM_ALL_ATT!L$7:L$30,OAM_ALL_ATT!L$2)</f>
        <v>10</v>
      </c>
      <c r="N23" s="33">
        <f>RANK(OAM_ALL_ATT!M17,OAM_ALL_ATT!M$7:M$30,OAM_ALL_ATT!M$2)</f>
        <v>21</v>
      </c>
      <c r="O23" s="33">
        <f>RANK(OAM_ALL_ATT!N17,OAM_ALL_ATT!N$7:N$30,OAM_ALL_ATT!N$2)</f>
        <v>19</v>
      </c>
      <c r="P23" s="33">
        <f>RANK(OAM_ALL_ATT!O17,OAM_ALL_ATT!O$7:O$30,OAM_ALL_ATT!O$2)</f>
        <v>22</v>
      </c>
      <c r="Q23" s="33">
        <f>RANK(OAM_ALL_ATT!P17,OAM_ALL_ATT!P$7:P$30,OAM_ALL_ATT!P$2)</f>
        <v>1</v>
      </c>
      <c r="R23" s="33">
        <f>RANK(OAM_ALL_ATT!Q17,OAM_ALL_ATT!Q$7:Q$30,OAM_ALL_ATT!Q$2)</f>
        <v>1</v>
      </c>
      <c r="S23" s="33">
        <f>RANK(OAM_ALL_ATT!R17,OAM_ALL_ATT!R$7:R$30,OAM_ALL_ATT!R$2)</f>
        <v>1</v>
      </c>
      <c r="T23" s="33">
        <f>RANK(OAM_ALL_ATT!S17,OAM_ALL_ATT!S$7:S$30,OAM_ALL_ATT!S$2)</f>
        <v>13</v>
      </c>
      <c r="U23" s="33">
        <f>RANK(OAM_ALL_ATT!T17,OAM_ALL_ATT!T$7:T$30,OAM_ALL_ATT!T$2)</f>
        <v>2</v>
      </c>
      <c r="V23" s="33">
        <f>RANK(OAM_ALL_ATT!U17,OAM_ALL_ATT!U$7:U$30,OAM_ALL_ATT!U$2)</f>
        <v>15</v>
      </c>
      <c r="W23" s="33">
        <f>RANK(OAM_ALL_ATT!V17,OAM_ALL_ATT!V$7:V$30,OAM_ALL_ATT!V$2)</f>
        <v>11</v>
      </c>
      <c r="X23" s="33">
        <f>RANK(OAM_ALL_ATT!W17,OAM_ALL_ATT!W$7:W$30,OAM_ALL_ATT!W$2)</f>
        <v>8</v>
      </c>
      <c r="Y23" s="33">
        <f>RANK(OAM_ALL_ATT!X17,OAM_ALL_ATT!X$7:X$30,OAM_ALL_ATT!X$2)</f>
        <v>4</v>
      </c>
      <c r="Z23" s="33">
        <f>RANK(OAM_ALL_ATT!Y17,OAM_ALL_ATT!Y$7:Y$30,OAM_ALL_ATT!Y$2)</f>
        <v>23</v>
      </c>
      <c r="AA23" s="33">
        <f>RANK(OAM_ALL_ATT!Z17,OAM_ALL_ATT!Z$7:Z$30,OAM_ALL_ATT!Z$2)</f>
        <v>2</v>
      </c>
      <c r="AB23" s="33">
        <f>RANK(OAM_ALL_ATT!AA17,OAM_ALL_ATT!AA$7:AA$30,OAM_ALL_ATT!AA$2)</f>
        <v>5</v>
      </c>
      <c r="AC23" s="33">
        <f>RANK(OAM_ALL_ATT!AB17,OAM_ALL_ATT!AB$7:AB$30,OAM_ALL_ATT!AB$2)</f>
        <v>23</v>
      </c>
      <c r="AD23" s="33">
        <f>RANK(OAM_ALL_ATT!AC17,OAM_ALL_ATT!AC$7:AC$30,OAM_ALL_ATT!AC$2)</f>
        <v>2</v>
      </c>
      <c r="AE23" s="33">
        <f>RANK(OAM_ALL_ATT!AD17,OAM_ALL_ATT!AD$7:AD$30,OAM_ALL_ATT!AD$2)</f>
        <v>9</v>
      </c>
      <c r="AF23" s="33">
        <f>RANK(OAM_ALL_ATT!AE17,OAM_ALL_ATT!AE$7:AE$30,OAM_ALL_ATT!AE$2)</f>
        <v>1</v>
      </c>
      <c r="AG23" s="33">
        <f>RANK(OAM_ALL_ATT!AF17,OAM_ALL_ATT!AF$7:AF$30,OAM_ALL_ATT!AF$2)</f>
        <v>1</v>
      </c>
      <c r="AH23" s="33">
        <f>RANK(OAM_ALL_ATT!AG17,OAM_ALL_ATT!AG$7:AG$30,OAM_ALL_ATT!AG$2)</f>
        <v>1</v>
      </c>
      <c r="AI23" s="33">
        <f>RANK(OAM_ALL_ATT!AH17,OAM_ALL_ATT!AH$7:AH$30,OAM_ALL_ATT!AH$2)</f>
        <v>9</v>
      </c>
      <c r="AJ23" s="6">
        <f>OAM_ALL_ATT!AI17</f>
        <v>1000</v>
      </c>
      <c r="AK23" s="6">
        <f>Model_All!AE96</f>
        <v>1000</v>
      </c>
      <c r="AL23" s="6">
        <f>Model_All!AH96</f>
        <v>0</v>
      </c>
      <c r="AM23" s="6">
        <f>Model_All!CU96</f>
        <v>0</v>
      </c>
      <c r="AN23" s="6">
        <f>IF(Model_All!AH96*Model_All!CU96&lt;=0,1,0)</f>
        <v>1</v>
      </c>
      <c r="AO23" s="6">
        <f t="shared" si="3"/>
        <v>9</v>
      </c>
      <c r="AP23" s="6">
        <v>2</v>
      </c>
      <c r="AS23" t="str">
        <f t="shared" si="0"/>
        <v>student_11</v>
      </c>
      <c r="AT23">
        <f t="shared" si="4"/>
        <v>2</v>
      </c>
      <c r="AW23" s="109">
        <f t="shared" si="5"/>
        <v>11</v>
      </c>
      <c r="AX23" s="109" t="str">
        <f t="shared" si="1"/>
        <v>student_11</v>
      </c>
      <c r="AY23" s="108">
        <f t="shared" si="6"/>
        <v>1000</v>
      </c>
      <c r="AZ23" s="108">
        <f t="shared" si="2"/>
        <v>1000</v>
      </c>
      <c r="BA23" s="6">
        <f t="shared" si="2"/>
        <v>0</v>
      </c>
      <c r="BB23" s="6">
        <f t="shared" si="2"/>
        <v>0</v>
      </c>
      <c r="BC23" s="6">
        <f t="shared" si="2"/>
        <v>1</v>
      </c>
      <c r="BD23" s="6">
        <f t="shared" si="2"/>
        <v>9</v>
      </c>
    </row>
    <row r="24" spans="3:56" x14ac:dyDescent="0.3">
      <c r="C24" s="6">
        <f>Rank_All!AO24</f>
        <v>20</v>
      </c>
      <c r="D24" s="6">
        <f>OAM_ALL_ATT!C18</f>
        <v>12</v>
      </c>
      <c r="E24" s="6">
        <f>OAM_ALL_ATT!D18</f>
        <v>12</v>
      </c>
      <c r="F24" s="6" t="str">
        <f>OAM_ALL_ATT!E18</f>
        <v>student_12</v>
      </c>
      <c r="G24" s="33">
        <f>RANK(OAM_ALL_ATT!F18,OAM_ALL_ATT!F$7:F$30,OAM_ALL_ATT!F$2)</f>
        <v>14</v>
      </c>
      <c r="H24" s="33">
        <f>RANK(OAM_ALL_ATT!G18,OAM_ALL_ATT!G$7:G$30,OAM_ALL_ATT!G$2)</f>
        <v>5</v>
      </c>
      <c r="I24" s="33">
        <f>RANK(OAM_ALL_ATT!H18,OAM_ALL_ATT!H$7:H$30,OAM_ALL_ATT!H$2)</f>
        <v>14</v>
      </c>
      <c r="J24" s="33">
        <f>RANK(OAM_ALL_ATT!I18,OAM_ALL_ATT!I$7:I$30,OAM_ALL_ATT!I$2)</f>
        <v>15</v>
      </c>
      <c r="K24" s="33">
        <f>RANK(OAM_ALL_ATT!J18,OAM_ALL_ATT!J$7:J$30,OAM_ALL_ATT!J$2)</f>
        <v>15</v>
      </c>
      <c r="L24" s="33">
        <f>RANK(OAM_ALL_ATT!K18,OAM_ALL_ATT!K$7:K$30,OAM_ALL_ATT!K$2)</f>
        <v>15</v>
      </c>
      <c r="M24" s="33">
        <f>RANK(OAM_ALL_ATT!L18,OAM_ALL_ATT!L$7:L$30,OAM_ALL_ATT!L$2)</f>
        <v>5</v>
      </c>
      <c r="N24" s="33">
        <f>RANK(OAM_ALL_ATT!M18,OAM_ALL_ATT!M$7:M$30,OAM_ALL_ATT!M$2)</f>
        <v>7</v>
      </c>
      <c r="O24" s="33">
        <f>RANK(OAM_ALL_ATT!N18,OAM_ALL_ATT!N$7:N$30,OAM_ALL_ATT!N$2)</f>
        <v>14</v>
      </c>
      <c r="P24" s="33">
        <f>RANK(OAM_ALL_ATT!O18,OAM_ALL_ATT!O$7:O$30,OAM_ALL_ATT!O$2)</f>
        <v>15</v>
      </c>
      <c r="Q24" s="33">
        <f>RANK(OAM_ALL_ATT!P18,OAM_ALL_ATT!P$7:P$30,OAM_ALL_ATT!P$2)</f>
        <v>24</v>
      </c>
      <c r="R24" s="33">
        <f>RANK(OAM_ALL_ATT!Q18,OAM_ALL_ATT!Q$7:Q$30,OAM_ALL_ATT!Q$2)</f>
        <v>13</v>
      </c>
      <c r="S24" s="33">
        <f>RANK(OAM_ALL_ATT!R18,OAM_ALL_ATT!R$7:R$30,OAM_ALL_ATT!R$2)</f>
        <v>1</v>
      </c>
      <c r="T24" s="33">
        <f>RANK(OAM_ALL_ATT!S18,OAM_ALL_ATT!S$7:S$30,OAM_ALL_ATT!S$2)</f>
        <v>13</v>
      </c>
      <c r="U24" s="33">
        <f>RANK(OAM_ALL_ATT!T18,OAM_ALL_ATT!T$7:T$30,OAM_ALL_ATT!T$2)</f>
        <v>11</v>
      </c>
      <c r="V24" s="33">
        <f>RANK(OAM_ALL_ATT!U18,OAM_ALL_ATT!U$7:U$30,OAM_ALL_ATT!U$2)</f>
        <v>17</v>
      </c>
      <c r="W24" s="33">
        <f>RANK(OAM_ALL_ATT!V18,OAM_ALL_ATT!V$7:V$30,OAM_ALL_ATT!V$2)</f>
        <v>18</v>
      </c>
      <c r="X24" s="33">
        <f>RANK(OAM_ALL_ATT!W18,OAM_ALL_ATT!W$7:W$30,OAM_ALL_ATT!W$2)</f>
        <v>8</v>
      </c>
      <c r="Y24" s="33">
        <f>RANK(OAM_ALL_ATT!X18,OAM_ALL_ATT!X$7:X$30,OAM_ALL_ATT!X$2)</f>
        <v>1</v>
      </c>
      <c r="Z24" s="33">
        <f>RANK(OAM_ALL_ATT!Y18,OAM_ALL_ATT!Y$7:Y$30,OAM_ALL_ATT!Y$2)</f>
        <v>15</v>
      </c>
      <c r="AA24" s="33">
        <f>RANK(OAM_ALL_ATT!Z18,OAM_ALL_ATT!Z$7:Z$30,OAM_ALL_ATT!Z$2)</f>
        <v>17</v>
      </c>
      <c r="AB24" s="33">
        <f>RANK(OAM_ALL_ATT!AA18,OAM_ALL_ATT!AA$7:AA$30,OAM_ALL_ATT!AA$2)</f>
        <v>10</v>
      </c>
      <c r="AC24" s="33">
        <f>RANK(OAM_ALL_ATT!AB18,OAM_ALL_ATT!AB$7:AB$30,OAM_ALL_ATT!AB$2)</f>
        <v>20</v>
      </c>
      <c r="AD24" s="33">
        <f>RANK(OAM_ALL_ATT!AC18,OAM_ALL_ATT!AC$7:AC$30,OAM_ALL_ATT!AC$2)</f>
        <v>2</v>
      </c>
      <c r="AE24" s="33">
        <f>RANK(OAM_ALL_ATT!AD18,OAM_ALL_ATT!AD$7:AD$30,OAM_ALL_ATT!AD$2)</f>
        <v>6</v>
      </c>
      <c r="AF24" s="33">
        <f>RANK(OAM_ALL_ATT!AE18,OAM_ALL_ATT!AE$7:AE$30,OAM_ALL_ATT!AE$2)</f>
        <v>2</v>
      </c>
      <c r="AG24" s="33">
        <f>RANK(OAM_ALL_ATT!AF18,OAM_ALL_ATT!AF$7:AF$30,OAM_ALL_ATT!AF$2)</f>
        <v>1</v>
      </c>
      <c r="AH24" s="33">
        <f>RANK(OAM_ALL_ATT!AG18,OAM_ALL_ATT!AG$7:AG$30,OAM_ALL_ATT!AG$2)</f>
        <v>1</v>
      </c>
      <c r="AI24" s="33">
        <f>RANK(OAM_ALL_ATT!AH18,OAM_ALL_ATT!AH$7:AH$30,OAM_ALL_ATT!AH$2)</f>
        <v>19</v>
      </c>
      <c r="AJ24" s="6">
        <f>OAM_ALL_ATT!AI18</f>
        <v>1000</v>
      </c>
      <c r="AK24" s="6">
        <f>Model_All!AE97</f>
        <v>999</v>
      </c>
      <c r="AL24" s="6">
        <f>Model_All!AH97</f>
        <v>0.1</v>
      </c>
      <c r="AM24" s="6">
        <f>Model_All!CU97</f>
        <v>0</v>
      </c>
      <c r="AN24" s="6">
        <f>IF(Model_All!AH97*Model_All!CU97&lt;=0,1,0)</f>
        <v>1</v>
      </c>
      <c r="AO24" s="6">
        <f t="shared" si="3"/>
        <v>20</v>
      </c>
      <c r="AP24" s="6">
        <v>7</v>
      </c>
      <c r="AS24" t="str">
        <f t="shared" si="0"/>
        <v>student_12</v>
      </c>
      <c r="AT24">
        <f t="shared" si="4"/>
        <v>7</v>
      </c>
      <c r="AW24" s="109">
        <f t="shared" si="5"/>
        <v>12</v>
      </c>
      <c r="AX24" s="109" t="str">
        <f t="shared" si="1"/>
        <v>student_12</v>
      </c>
      <c r="AY24" s="108">
        <f t="shared" si="6"/>
        <v>1000</v>
      </c>
      <c r="AZ24" s="108">
        <f t="shared" si="2"/>
        <v>999</v>
      </c>
      <c r="BA24" s="6">
        <f t="shared" si="2"/>
        <v>0.1</v>
      </c>
      <c r="BB24" s="6">
        <f t="shared" si="2"/>
        <v>0</v>
      </c>
      <c r="BC24" s="6">
        <f t="shared" si="2"/>
        <v>1</v>
      </c>
      <c r="BD24" s="6">
        <f t="shared" si="2"/>
        <v>20</v>
      </c>
    </row>
    <row r="25" spans="3:56" x14ac:dyDescent="0.3">
      <c r="C25" s="6">
        <f>Rank_All!AO25</f>
        <v>1</v>
      </c>
      <c r="D25" s="6">
        <f>OAM_ALL_ATT!C19</f>
        <v>13</v>
      </c>
      <c r="E25" s="6">
        <f>OAM_ALL_ATT!D19</f>
        <v>13</v>
      </c>
      <c r="F25" s="6" t="str">
        <f>OAM_ALL_ATT!E19</f>
        <v>student_13</v>
      </c>
      <c r="G25" s="33">
        <f>RANK(OAM_ALL_ATT!F19,OAM_ALL_ATT!F$7:F$30,OAM_ALL_ATT!F$2)</f>
        <v>23</v>
      </c>
      <c r="H25" s="33">
        <f>RANK(OAM_ALL_ATT!G19,OAM_ALL_ATT!G$7:G$30,OAM_ALL_ATT!G$2)</f>
        <v>22</v>
      </c>
      <c r="I25" s="33">
        <f>RANK(OAM_ALL_ATT!H19,OAM_ALL_ATT!H$7:H$30,OAM_ALL_ATT!H$2)</f>
        <v>19</v>
      </c>
      <c r="J25" s="33">
        <f>RANK(OAM_ALL_ATT!I19,OAM_ALL_ATT!I$7:I$30,OAM_ALL_ATT!I$2)</f>
        <v>20</v>
      </c>
      <c r="K25" s="33">
        <f>RANK(OAM_ALL_ATT!J19,OAM_ALL_ATT!J$7:J$30,OAM_ALL_ATT!J$2)</f>
        <v>20</v>
      </c>
      <c r="L25" s="33">
        <f>RANK(OAM_ALL_ATT!K19,OAM_ALL_ATT!K$7:K$30,OAM_ALL_ATT!K$2)</f>
        <v>2</v>
      </c>
      <c r="M25" s="33">
        <f>RANK(OAM_ALL_ATT!L19,OAM_ALL_ATT!L$7:L$30,OAM_ALL_ATT!L$2)</f>
        <v>10</v>
      </c>
      <c r="N25" s="33">
        <f>RANK(OAM_ALL_ATT!M19,OAM_ALL_ATT!M$7:M$30,OAM_ALL_ATT!M$2)</f>
        <v>21</v>
      </c>
      <c r="O25" s="33">
        <f>RANK(OAM_ALL_ATT!N19,OAM_ALL_ATT!N$7:N$30,OAM_ALL_ATT!N$2)</f>
        <v>19</v>
      </c>
      <c r="P25" s="33">
        <f>RANK(OAM_ALL_ATT!O19,OAM_ALL_ATT!O$7:O$30,OAM_ALL_ATT!O$2)</f>
        <v>23</v>
      </c>
      <c r="Q25" s="33">
        <f>RANK(OAM_ALL_ATT!P19,OAM_ALL_ATT!P$7:P$30,OAM_ALL_ATT!P$2)</f>
        <v>1</v>
      </c>
      <c r="R25" s="33">
        <f>RANK(OAM_ALL_ATT!Q19,OAM_ALL_ATT!Q$7:Q$30,OAM_ALL_ATT!Q$2)</f>
        <v>1</v>
      </c>
      <c r="S25" s="33">
        <f>RANK(OAM_ALL_ATT!R19,OAM_ALL_ATT!R$7:R$30,OAM_ALL_ATT!R$2)</f>
        <v>1</v>
      </c>
      <c r="T25" s="33">
        <f>RANK(OAM_ALL_ATT!S19,OAM_ALL_ATT!S$7:S$30,OAM_ALL_ATT!S$2)</f>
        <v>13</v>
      </c>
      <c r="U25" s="33">
        <f>RANK(OAM_ALL_ATT!T19,OAM_ALL_ATT!T$7:T$30,OAM_ALL_ATT!T$2)</f>
        <v>23</v>
      </c>
      <c r="V25" s="33">
        <f>RANK(OAM_ALL_ATT!U19,OAM_ALL_ATT!U$7:U$30,OAM_ALL_ATT!U$2)</f>
        <v>21</v>
      </c>
      <c r="W25" s="33">
        <f>RANK(OAM_ALL_ATT!V19,OAM_ALL_ATT!V$7:V$30,OAM_ALL_ATT!V$2)</f>
        <v>7</v>
      </c>
      <c r="X25" s="33">
        <f>RANK(OAM_ALL_ATT!W19,OAM_ALL_ATT!W$7:W$30,OAM_ALL_ATT!W$2)</f>
        <v>12</v>
      </c>
      <c r="Y25" s="33">
        <f>RANK(OAM_ALL_ATT!X19,OAM_ALL_ATT!X$7:X$30,OAM_ALL_ATT!X$2)</f>
        <v>13</v>
      </c>
      <c r="Z25" s="33">
        <f>RANK(OAM_ALL_ATT!Y19,OAM_ALL_ATT!Y$7:Y$30,OAM_ALL_ATT!Y$2)</f>
        <v>3</v>
      </c>
      <c r="AA25" s="33">
        <f>RANK(OAM_ALL_ATT!Z19,OAM_ALL_ATT!Z$7:Z$30,OAM_ALL_ATT!Z$2)</f>
        <v>13</v>
      </c>
      <c r="AB25" s="33">
        <f>RANK(OAM_ALL_ATT!AA19,OAM_ALL_ATT!AA$7:AA$30,OAM_ALL_ATT!AA$2)</f>
        <v>1</v>
      </c>
      <c r="AC25" s="33">
        <f>RANK(OAM_ALL_ATT!AB19,OAM_ALL_ATT!AB$7:AB$30,OAM_ALL_ATT!AB$2)</f>
        <v>24</v>
      </c>
      <c r="AD25" s="33">
        <f>RANK(OAM_ALL_ATT!AC19,OAM_ALL_ATT!AC$7:AC$30,OAM_ALL_ATT!AC$2)</f>
        <v>2</v>
      </c>
      <c r="AE25" s="33">
        <f>RANK(OAM_ALL_ATT!AD19,OAM_ALL_ATT!AD$7:AD$30,OAM_ALL_ATT!AD$2)</f>
        <v>16</v>
      </c>
      <c r="AF25" s="33">
        <f>RANK(OAM_ALL_ATT!AE19,OAM_ALL_ATT!AE$7:AE$30,OAM_ALL_ATT!AE$2)</f>
        <v>16</v>
      </c>
      <c r="AG25" s="33">
        <f>RANK(OAM_ALL_ATT!AF19,OAM_ALL_ATT!AF$7:AF$30,OAM_ALL_ATT!AF$2)</f>
        <v>1</v>
      </c>
      <c r="AH25" s="33">
        <f>RANK(OAM_ALL_ATT!AG19,OAM_ALL_ATT!AG$7:AG$30,OAM_ALL_ATT!AG$2)</f>
        <v>1</v>
      </c>
      <c r="AI25" s="33">
        <f>RANK(OAM_ALL_ATT!AH19,OAM_ALL_ATT!AH$7:AH$30,OAM_ALL_ATT!AH$2)</f>
        <v>19</v>
      </c>
      <c r="AJ25" s="6">
        <f>OAM_ALL_ATT!AI19</f>
        <v>1000</v>
      </c>
      <c r="AK25" s="6">
        <f>Model_All!AE98</f>
        <v>1001</v>
      </c>
      <c r="AL25" s="6">
        <f>Model_All!AH98</f>
        <v>-0.1</v>
      </c>
      <c r="AM25" s="6">
        <f>Model_All!CU98</f>
        <v>0</v>
      </c>
      <c r="AN25" s="6">
        <f>IF(Model_All!AH98*Model_All!CU98&lt;=0,1,0)</f>
        <v>1</v>
      </c>
      <c r="AO25" s="6">
        <f t="shared" si="3"/>
        <v>1</v>
      </c>
      <c r="AP25" s="6">
        <v>12</v>
      </c>
      <c r="AS25" t="str">
        <f t="shared" si="0"/>
        <v>student_13</v>
      </c>
      <c r="AT25">
        <f t="shared" si="4"/>
        <v>12</v>
      </c>
      <c r="AW25" s="109">
        <f t="shared" si="5"/>
        <v>13</v>
      </c>
      <c r="AX25" s="109" t="str">
        <f t="shared" si="1"/>
        <v>student_13</v>
      </c>
      <c r="AY25" s="108">
        <f t="shared" si="6"/>
        <v>1000</v>
      </c>
      <c r="AZ25" s="108">
        <f t="shared" si="2"/>
        <v>1001</v>
      </c>
      <c r="BA25" s="6">
        <f t="shared" si="2"/>
        <v>-0.1</v>
      </c>
      <c r="BB25" s="6">
        <f t="shared" si="2"/>
        <v>0</v>
      </c>
      <c r="BC25" s="6">
        <f t="shared" si="2"/>
        <v>1</v>
      </c>
      <c r="BD25" s="6">
        <f t="shared" si="2"/>
        <v>1</v>
      </c>
    </row>
    <row r="26" spans="3:56" x14ac:dyDescent="0.3">
      <c r="C26" s="6">
        <f>Rank_All!AO26</f>
        <v>9</v>
      </c>
      <c r="D26" s="6">
        <f>OAM_ALL_ATT!C20</f>
        <v>14</v>
      </c>
      <c r="E26" s="6">
        <f>OAM_ALL_ATT!D20</f>
        <v>14</v>
      </c>
      <c r="F26" s="6" t="str">
        <f>OAM_ALL_ATT!E20</f>
        <v>student_14</v>
      </c>
      <c r="G26" s="33">
        <f>RANK(OAM_ALL_ATT!F20,OAM_ALL_ATT!F$7:F$30,OAM_ALL_ATT!F$2)</f>
        <v>21</v>
      </c>
      <c r="H26" s="33">
        <f>RANK(OAM_ALL_ATT!G20,OAM_ALL_ATT!G$7:G$30,OAM_ALL_ATT!G$2)</f>
        <v>18</v>
      </c>
      <c r="I26" s="33">
        <f>RANK(OAM_ALL_ATT!H20,OAM_ALL_ATT!H$7:H$30,OAM_ALL_ATT!H$2)</f>
        <v>19</v>
      </c>
      <c r="J26" s="33">
        <f>RANK(OAM_ALL_ATT!I20,OAM_ALL_ATT!I$7:I$30,OAM_ALL_ATT!I$2)</f>
        <v>21</v>
      </c>
      <c r="K26" s="33">
        <f>RANK(OAM_ALL_ATT!J20,OAM_ALL_ATT!J$7:J$30,OAM_ALL_ATT!J$2)</f>
        <v>21</v>
      </c>
      <c r="L26" s="33">
        <f>RANK(OAM_ALL_ATT!K20,OAM_ALL_ATT!K$7:K$30,OAM_ALL_ATT!K$2)</f>
        <v>19</v>
      </c>
      <c r="M26" s="33">
        <f>RANK(OAM_ALL_ATT!L20,OAM_ALL_ATT!L$7:L$30,OAM_ALL_ATT!L$2)</f>
        <v>10</v>
      </c>
      <c r="N26" s="33">
        <f>RANK(OAM_ALL_ATT!M20,OAM_ALL_ATT!M$7:M$30,OAM_ALL_ATT!M$2)</f>
        <v>20</v>
      </c>
      <c r="O26" s="33">
        <f>RANK(OAM_ALL_ATT!N20,OAM_ALL_ATT!N$7:N$30,OAM_ALL_ATT!N$2)</f>
        <v>19</v>
      </c>
      <c r="P26" s="33">
        <f>RANK(OAM_ALL_ATT!O20,OAM_ALL_ATT!O$7:O$30,OAM_ALL_ATT!O$2)</f>
        <v>20</v>
      </c>
      <c r="Q26" s="33">
        <f>RANK(OAM_ALL_ATT!P20,OAM_ALL_ATT!P$7:P$30,OAM_ALL_ATT!P$2)</f>
        <v>7</v>
      </c>
      <c r="R26" s="33">
        <f>RANK(OAM_ALL_ATT!Q20,OAM_ALL_ATT!Q$7:Q$30,OAM_ALL_ATT!Q$2)</f>
        <v>6</v>
      </c>
      <c r="S26" s="33">
        <f>RANK(OAM_ALL_ATT!R20,OAM_ALL_ATT!R$7:R$30,OAM_ALL_ATT!R$2)</f>
        <v>1</v>
      </c>
      <c r="T26" s="33">
        <f>RANK(OAM_ALL_ATT!S20,OAM_ALL_ATT!S$7:S$30,OAM_ALL_ATT!S$2)</f>
        <v>13</v>
      </c>
      <c r="U26" s="33">
        <f>RANK(OAM_ALL_ATT!T20,OAM_ALL_ATT!T$7:T$30,OAM_ALL_ATT!T$2)</f>
        <v>9</v>
      </c>
      <c r="V26" s="33">
        <f>RANK(OAM_ALL_ATT!U20,OAM_ALL_ATT!U$7:U$30,OAM_ALL_ATT!U$2)</f>
        <v>21</v>
      </c>
      <c r="W26" s="33">
        <f>RANK(OAM_ALL_ATT!V20,OAM_ALL_ATT!V$7:V$30,OAM_ALL_ATT!V$2)</f>
        <v>22</v>
      </c>
      <c r="X26" s="33">
        <f>RANK(OAM_ALL_ATT!W20,OAM_ALL_ATT!W$7:W$30,OAM_ALL_ATT!W$2)</f>
        <v>12</v>
      </c>
      <c r="Y26" s="33">
        <f>RANK(OAM_ALL_ATT!X20,OAM_ALL_ATT!X$7:X$30,OAM_ALL_ATT!X$2)</f>
        <v>13</v>
      </c>
      <c r="Z26" s="33">
        <f>RANK(OAM_ALL_ATT!Y20,OAM_ALL_ATT!Y$7:Y$30,OAM_ALL_ATT!Y$2)</f>
        <v>8</v>
      </c>
      <c r="AA26" s="33">
        <f>RANK(OAM_ALL_ATT!Z20,OAM_ALL_ATT!Z$7:Z$30,OAM_ALL_ATT!Z$2)</f>
        <v>5</v>
      </c>
      <c r="AB26" s="33">
        <f>RANK(OAM_ALL_ATT!AA20,OAM_ALL_ATT!AA$7:AA$30,OAM_ALL_ATT!AA$2)</f>
        <v>3</v>
      </c>
      <c r="AC26" s="33">
        <f>RANK(OAM_ALL_ATT!AB20,OAM_ALL_ATT!AB$7:AB$30,OAM_ALL_ATT!AB$2)</f>
        <v>8</v>
      </c>
      <c r="AD26" s="33">
        <f>RANK(OAM_ALL_ATT!AC20,OAM_ALL_ATT!AC$7:AC$30,OAM_ALL_ATT!AC$2)</f>
        <v>2</v>
      </c>
      <c r="AE26" s="33">
        <f>RANK(OAM_ALL_ATT!AD20,OAM_ALL_ATT!AD$7:AD$30,OAM_ALL_ATT!AD$2)</f>
        <v>12</v>
      </c>
      <c r="AF26" s="33">
        <f>RANK(OAM_ALL_ATT!AE20,OAM_ALL_ATT!AE$7:AE$30,OAM_ALL_ATT!AE$2)</f>
        <v>14</v>
      </c>
      <c r="AG26" s="33">
        <f>RANK(OAM_ALL_ATT!AF20,OAM_ALL_ATT!AF$7:AF$30,OAM_ALL_ATT!AF$2)</f>
        <v>1</v>
      </c>
      <c r="AH26" s="33">
        <f>RANK(OAM_ALL_ATT!AG20,OAM_ALL_ATT!AG$7:AG$30,OAM_ALL_ATT!AG$2)</f>
        <v>1</v>
      </c>
      <c r="AI26" s="33">
        <f>RANK(OAM_ALL_ATT!AH20,OAM_ALL_ATT!AH$7:AH$30,OAM_ALL_ATT!AH$2)</f>
        <v>23</v>
      </c>
      <c r="AJ26" s="6">
        <f>OAM_ALL_ATT!AI20</f>
        <v>1000</v>
      </c>
      <c r="AK26" s="6">
        <f>Model_All!AE99</f>
        <v>1000</v>
      </c>
      <c r="AL26" s="6">
        <f>Model_All!AH99</f>
        <v>0</v>
      </c>
      <c r="AM26" s="6">
        <f>Model_All!CU99</f>
        <v>0</v>
      </c>
      <c r="AN26" s="6">
        <f>IF(Model_All!AH99*Model_All!CU99&lt;=0,1,0)</f>
        <v>1</v>
      </c>
      <c r="AO26" s="6">
        <f t="shared" si="3"/>
        <v>9</v>
      </c>
      <c r="AP26" s="6">
        <v>24</v>
      </c>
      <c r="AS26" t="str">
        <f t="shared" si="0"/>
        <v>student_14</v>
      </c>
      <c r="AT26">
        <f t="shared" si="4"/>
        <v>24</v>
      </c>
      <c r="AW26" s="109">
        <f t="shared" si="5"/>
        <v>14</v>
      </c>
      <c r="AX26" s="109" t="str">
        <f t="shared" si="1"/>
        <v>student_14</v>
      </c>
      <c r="AY26" s="108">
        <f t="shared" si="6"/>
        <v>1000</v>
      </c>
      <c r="AZ26" s="108">
        <f t="shared" si="2"/>
        <v>1000</v>
      </c>
      <c r="BA26" s="6">
        <f t="shared" si="2"/>
        <v>0</v>
      </c>
      <c r="BB26" s="6">
        <f t="shared" si="2"/>
        <v>0</v>
      </c>
      <c r="BC26" s="6">
        <f t="shared" si="2"/>
        <v>1</v>
      </c>
      <c r="BD26" s="6">
        <f t="shared" si="2"/>
        <v>9</v>
      </c>
    </row>
    <row r="27" spans="3:56" x14ac:dyDescent="0.3">
      <c r="C27" s="6">
        <f>Rank_All!AO27</f>
        <v>9</v>
      </c>
      <c r="D27" s="6">
        <f>OAM_ALL_ATT!C21</f>
        <v>15</v>
      </c>
      <c r="E27" s="6">
        <f>OAM_ALL_ATT!D21</f>
        <v>15</v>
      </c>
      <c r="F27" s="6" t="str">
        <f>OAM_ALL_ATT!E21</f>
        <v>student_15</v>
      </c>
      <c r="G27" s="33">
        <f>RANK(OAM_ALL_ATT!F21,OAM_ALL_ATT!F$7:F$30,OAM_ALL_ATT!F$2)</f>
        <v>2</v>
      </c>
      <c r="H27" s="33">
        <f>RANK(OAM_ALL_ATT!G21,OAM_ALL_ATT!G$7:G$30,OAM_ALL_ATT!G$2)</f>
        <v>1</v>
      </c>
      <c r="I27" s="33">
        <f>RANK(OAM_ALL_ATT!H21,OAM_ALL_ATT!H$7:H$30,OAM_ALL_ATT!H$2)</f>
        <v>6</v>
      </c>
      <c r="J27" s="33">
        <f>RANK(OAM_ALL_ATT!I21,OAM_ALL_ATT!I$7:I$30,OAM_ALL_ATT!I$2)</f>
        <v>11</v>
      </c>
      <c r="K27" s="33">
        <f>RANK(OAM_ALL_ATT!J21,OAM_ALL_ATT!J$7:J$30,OAM_ALL_ATT!J$2)</f>
        <v>11</v>
      </c>
      <c r="L27" s="33">
        <f>RANK(OAM_ALL_ATT!K21,OAM_ALL_ATT!K$7:K$30,OAM_ALL_ATT!K$2)</f>
        <v>16</v>
      </c>
      <c r="M27" s="33">
        <f>RANK(OAM_ALL_ATT!L21,OAM_ALL_ATT!L$7:L$30,OAM_ALL_ATT!L$2)</f>
        <v>1</v>
      </c>
      <c r="N27" s="33">
        <f>RANK(OAM_ALL_ATT!M21,OAM_ALL_ATT!M$7:M$30,OAM_ALL_ATT!M$2)</f>
        <v>1</v>
      </c>
      <c r="O27" s="33">
        <f>RANK(OAM_ALL_ATT!N21,OAM_ALL_ATT!N$7:N$30,OAM_ALL_ATT!N$2)</f>
        <v>6</v>
      </c>
      <c r="P27" s="33">
        <f>RANK(OAM_ALL_ATT!O21,OAM_ALL_ATT!O$7:O$30,OAM_ALL_ATT!O$2)</f>
        <v>4</v>
      </c>
      <c r="Q27" s="33">
        <f>RANK(OAM_ALL_ATT!P21,OAM_ALL_ATT!P$7:P$30,OAM_ALL_ATT!P$2)</f>
        <v>12</v>
      </c>
      <c r="R27" s="33">
        <f>RANK(OAM_ALL_ATT!Q21,OAM_ALL_ATT!Q$7:Q$30,OAM_ALL_ATT!Q$2)</f>
        <v>10</v>
      </c>
      <c r="S27" s="33">
        <f>RANK(OAM_ALL_ATT!R21,OAM_ALL_ATT!R$7:R$30,OAM_ALL_ATT!R$2)</f>
        <v>1</v>
      </c>
      <c r="T27" s="33">
        <f>RANK(OAM_ALL_ATT!S21,OAM_ALL_ATT!S$7:S$30,OAM_ALL_ATT!S$2)</f>
        <v>13</v>
      </c>
      <c r="U27" s="33">
        <f>RANK(OAM_ALL_ATT!T21,OAM_ALL_ATT!T$7:T$30,OAM_ALL_ATT!T$2)</f>
        <v>8</v>
      </c>
      <c r="V27" s="33">
        <f>RANK(OAM_ALL_ATT!U21,OAM_ALL_ATT!U$7:U$30,OAM_ALL_ATT!U$2)</f>
        <v>16</v>
      </c>
      <c r="W27" s="33">
        <f>RANK(OAM_ALL_ATT!V21,OAM_ALL_ATT!V$7:V$30,OAM_ALL_ATT!V$2)</f>
        <v>4</v>
      </c>
      <c r="X27" s="33">
        <f>RANK(OAM_ALL_ATT!W21,OAM_ALL_ATT!W$7:W$30,OAM_ALL_ATT!W$2)</f>
        <v>12</v>
      </c>
      <c r="Y27" s="33">
        <f>RANK(OAM_ALL_ATT!X21,OAM_ALL_ATT!X$7:X$30,OAM_ALL_ATT!X$2)</f>
        <v>2</v>
      </c>
      <c r="Z27" s="33">
        <f>RANK(OAM_ALL_ATT!Y21,OAM_ALL_ATT!Y$7:Y$30,OAM_ALL_ATT!Y$2)</f>
        <v>17</v>
      </c>
      <c r="AA27" s="33">
        <f>RANK(OAM_ALL_ATT!Z21,OAM_ALL_ATT!Z$7:Z$30,OAM_ALL_ATT!Z$2)</f>
        <v>8</v>
      </c>
      <c r="AB27" s="33">
        <f>RANK(OAM_ALL_ATT!AA21,OAM_ALL_ATT!AA$7:AA$30,OAM_ALL_ATT!AA$2)</f>
        <v>8</v>
      </c>
      <c r="AC27" s="33">
        <f>RANK(OAM_ALL_ATT!AB21,OAM_ALL_ATT!AB$7:AB$30,OAM_ALL_ATT!AB$2)</f>
        <v>4</v>
      </c>
      <c r="AD27" s="33">
        <f>RANK(OAM_ALL_ATT!AC21,OAM_ALL_ATT!AC$7:AC$30,OAM_ALL_ATT!AC$2)</f>
        <v>2</v>
      </c>
      <c r="AE27" s="33">
        <f>RANK(OAM_ALL_ATT!AD21,OAM_ALL_ATT!AD$7:AD$30,OAM_ALL_ATT!AD$2)</f>
        <v>16</v>
      </c>
      <c r="AF27" s="33">
        <f>RANK(OAM_ALL_ATT!AE21,OAM_ALL_ATT!AE$7:AE$30,OAM_ALL_ATT!AE$2)</f>
        <v>16</v>
      </c>
      <c r="AG27" s="33">
        <f>RANK(OAM_ALL_ATT!AF21,OAM_ALL_ATT!AF$7:AF$30,OAM_ALL_ATT!AF$2)</f>
        <v>23</v>
      </c>
      <c r="AH27" s="33">
        <f>RANK(OAM_ALL_ATT!AG21,OAM_ALL_ATT!AG$7:AG$30,OAM_ALL_ATT!AG$2)</f>
        <v>24</v>
      </c>
      <c r="AI27" s="33">
        <f>RANK(OAM_ALL_ATT!AH21,OAM_ALL_ATT!AH$7:AH$30,OAM_ALL_ATT!AH$2)</f>
        <v>18</v>
      </c>
      <c r="AJ27" s="6">
        <f>OAM_ALL_ATT!AI21</f>
        <v>1000</v>
      </c>
      <c r="AK27" s="6">
        <f>Model_All!AE100</f>
        <v>1000</v>
      </c>
      <c r="AL27" s="6">
        <f>Model_All!AH100</f>
        <v>0</v>
      </c>
      <c r="AM27" s="6">
        <f>Model_All!CU100</f>
        <v>0.1</v>
      </c>
      <c r="AN27" s="6">
        <f>IF(Model_All!AH100*Model_All!CU100&lt;=0,1,0)</f>
        <v>1</v>
      </c>
      <c r="AO27" s="6">
        <f t="shared" si="3"/>
        <v>9</v>
      </c>
      <c r="AP27" s="6">
        <v>22</v>
      </c>
      <c r="AS27" t="str">
        <f t="shared" si="0"/>
        <v>student_15</v>
      </c>
      <c r="AT27">
        <f t="shared" si="4"/>
        <v>22</v>
      </c>
      <c r="AW27" s="109">
        <f t="shared" si="5"/>
        <v>15</v>
      </c>
      <c r="AX27" s="109" t="str">
        <f t="shared" si="1"/>
        <v>student_15</v>
      </c>
      <c r="AY27" s="108">
        <f t="shared" si="6"/>
        <v>1000</v>
      </c>
      <c r="AZ27" s="108">
        <f t="shared" si="2"/>
        <v>1000</v>
      </c>
      <c r="BA27" s="6">
        <f t="shared" si="2"/>
        <v>0</v>
      </c>
      <c r="BB27" s="6">
        <f t="shared" si="2"/>
        <v>0.1</v>
      </c>
      <c r="BC27" s="6">
        <f t="shared" si="2"/>
        <v>1</v>
      </c>
      <c r="BD27" s="6">
        <f t="shared" si="2"/>
        <v>9</v>
      </c>
    </row>
    <row r="28" spans="3:56" x14ac:dyDescent="0.3">
      <c r="C28" s="6">
        <f>Rank_All!AO28</f>
        <v>1</v>
      </c>
      <c r="D28" s="6">
        <f>OAM_ALL_ATT!C22</f>
        <v>16</v>
      </c>
      <c r="E28" s="6">
        <f>OAM_ALL_ATT!D22</f>
        <v>16</v>
      </c>
      <c r="F28" s="6" t="str">
        <f>OAM_ALL_ATT!E22</f>
        <v>student_16</v>
      </c>
      <c r="G28" s="33">
        <f>RANK(OAM_ALL_ATT!F22,OAM_ALL_ATT!F$7:F$30,OAM_ALL_ATT!F$2)</f>
        <v>8</v>
      </c>
      <c r="H28" s="33">
        <f>RANK(OAM_ALL_ATT!G22,OAM_ALL_ATT!G$7:G$30,OAM_ALL_ATT!G$2)</f>
        <v>6</v>
      </c>
      <c r="I28" s="33">
        <f>RANK(OAM_ALL_ATT!H22,OAM_ALL_ATT!H$7:H$30,OAM_ALL_ATT!H$2)</f>
        <v>8</v>
      </c>
      <c r="J28" s="33">
        <f>RANK(OAM_ALL_ATT!I22,OAM_ALL_ATT!I$7:I$30,OAM_ALL_ATT!I$2)</f>
        <v>5</v>
      </c>
      <c r="K28" s="33">
        <f>RANK(OAM_ALL_ATT!J22,OAM_ALL_ATT!J$7:J$30,OAM_ALL_ATT!J$2)</f>
        <v>5</v>
      </c>
      <c r="L28" s="33">
        <f>RANK(OAM_ALL_ATT!K22,OAM_ALL_ATT!K$7:K$30,OAM_ALL_ATT!K$2)</f>
        <v>5</v>
      </c>
      <c r="M28" s="33">
        <f>RANK(OAM_ALL_ATT!L22,OAM_ALL_ATT!L$7:L$30,OAM_ALL_ATT!L$2)</f>
        <v>5</v>
      </c>
      <c r="N28" s="33">
        <f>RANK(OAM_ALL_ATT!M22,OAM_ALL_ATT!M$7:M$30,OAM_ALL_ATT!M$2)</f>
        <v>4</v>
      </c>
      <c r="O28" s="33">
        <f>RANK(OAM_ALL_ATT!N22,OAM_ALL_ATT!N$7:N$30,OAM_ALL_ATT!N$2)</f>
        <v>8</v>
      </c>
      <c r="P28" s="33">
        <f>RANK(OAM_ALL_ATT!O22,OAM_ALL_ATT!O$7:O$30,OAM_ALL_ATT!O$2)</f>
        <v>7</v>
      </c>
      <c r="Q28" s="33">
        <f>RANK(OAM_ALL_ATT!P22,OAM_ALL_ATT!P$7:P$30,OAM_ALL_ATT!P$2)</f>
        <v>20</v>
      </c>
      <c r="R28" s="33">
        <f>RANK(OAM_ALL_ATT!Q22,OAM_ALL_ATT!Q$7:Q$30,OAM_ALL_ATT!Q$2)</f>
        <v>20</v>
      </c>
      <c r="S28" s="33">
        <f>RANK(OAM_ALL_ATT!R22,OAM_ALL_ATT!R$7:R$30,OAM_ALL_ATT!R$2)</f>
        <v>23</v>
      </c>
      <c r="T28" s="33">
        <f>RANK(OAM_ALL_ATT!S22,OAM_ALL_ATT!S$7:S$30,OAM_ALL_ATT!S$2)</f>
        <v>13</v>
      </c>
      <c r="U28" s="33">
        <f>RANK(OAM_ALL_ATT!T22,OAM_ALL_ATT!T$7:T$30,OAM_ALL_ATT!T$2)</f>
        <v>20</v>
      </c>
      <c r="V28" s="33">
        <f>RANK(OAM_ALL_ATT!U22,OAM_ALL_ATT!U$7:U$30,OAM_ALL_ATT!U$2)</f>
        <v>4</v>
      </c>
      <c r="W28" s="33">
        <f>RANK(OAM_ALL_ATT!V22,OAM_ALL_ATT!V$7:V$30,OAM_ALL_ATT!V$2)</f>
        <v>2</v>
      </c>
      <c r="X28" s="33">
        <f>RANK(OAM_ALL_ATT!W22,OAM_ALL_ATT!W$7:W$30,OAM_ALL_ATT!W$2)</f>
        <v>3</v>
      </c>
      <c r="Y28" s="33">
        <f>RANK(OAM_ALL_ATT!X22,OAM_ALL_ATT!X$7:X$30,OAM_ALL_ATT!X$2)</f>
        <v>4</v>
      </c>
      <c r="Z28" s="33">
        <f>RANK(OAM_ALL_ATT!Y22,OAM_ALL_ATT!Y$7:Y$30,OAM_ALL_ATT!Y$2)</f>
        <v>5</v>
      </c>
      <c r="AA28" s="33">
        <f>RANK(OAM_ALL_ATT!Z22,OAM_ALL_ATT!Z$7:Z$30,OAM_ALL_ATT!Z$2)</f>
        <v>18</v>
      </c>
      <c r="AB28" s="33">
        <f>RANK(OAM_ALL_ATT!AA22,OAM_ALL_ATT!AA$7:AA$30,OAM_ALL_ATT!AA$2)</f>
        <v>8</v>
      </c>
      <c r="AC28" s="33">
        <f>RANK(OAM_ALL_ATT!AB22,OAM_ALL_ATT!AB$7:AB$30,OAM_ALL_ATT!AB$2)</f>
        <v>9</v>
      </c>
      <c r="AD28" s="33">
        <f>RANK(OAM_ALL_ATT!AC22,OAM_ALL_ATT!AC$7:AC$30,OAM_ALL_ATT!AC$2)</f>
        <v>2</v>
      </c>
      <c r="AE28" s="33">
        <f>RANK(OAM_ALL_ATT!AD22,OAM_ALL_ATT!AD$7:AD$30,OAM_ALL_ATT!AD$2)</f>
        <v>3</v>
      </c>
      <c r="AF28" s="33">
        <f>RANK(OAM_ALL_ATT!AE22,OAM_ALL_ATT!AE$7:AE$30,OAM_ALL_ATT!AE$2)</f>
        <v>13</v>
      </c>
      <c r="AG28" s="33">
        <f>RANK(OAM_ALL_ATT!AF22,OAM_ALL_ATT!AF$7:AF$30,OAM_ALL_ATT!AF$2)</f>
        <v>9</v>
      </c>
      <c r="AH28" s="33">
        <f>RANK(OAM_ALL_ATT!AG22,OAM_ALL_ATT!AG$7:AG$30,OAM_ALL_ATT!AG$2)</f>
        <v>14</v>
      </c>
      <c r="AI28" s="33">
        <f>RANK(OAM_ALL_ATT!AH22,OAM_ALL_ATT!AH$7:AH$30,OAM_ALL_ATT!AH$2)</f>
        <v>11</v>
      </c>
      <c r="AJ28" s="6">
        <f>OAM_ALL_ATT!AI22</f>
        <v>1000</v>
      </c>
      <c r="AK28" s="6">
        <f>Model_All!AE101</f>
        <v>1001</v>
      </c>
      <c r="AL28" s="6">
        <f>Model_All!AH101</f>
        <v>-0.1</v>
      </c>
      <c r="AM28" s="6">
        <f>Model_All!CU101</f>
        <v>-0.1</v>
      </c>
      <c r="AN28" s="6">
        <f>IF(Model_All!AH101*Model_All!CU101&lt;=0,1,0)</f>
        <v>0</v>
      </c>
      <c r="AO28" s="6">
        <f t="shared" si="3"/>
        <v>1</v>
      </c>
      <c r="AP28" s="6">
        <v>18</v>
      </c>
      <c r="AS28" t="str">
        <f t="shared" si="0"/>
        <v>student_16</v>
      </c>
      <c r="AT28">
        <f t="shared" si="4"/>
        <v>18</v>
      </c>
      <c r="AW28" s="109">
        <f t="shared" si="5"/>
        <v>16</v>
      </c>
      <c r="AX28" s="109" t="str">
        <f t="shared" si="1"/>
        <v>student_16</v>
      </c>
      <c r="AY28" s="108">
        <f t="shared" si="6"/>
        <v>1000</v>
      </c>
      <c r="AZ28" s="108">
        <f t="shared" si="2"/>
        <v>1001</v>
      </c>
      <c r="BA28" s="6">
        <f t="shared" si="2"/>
        <v>-0.1</v>
      </c>
      <c r="BB28" s="6">
        <f t="shared" si="2"/>
        <v>-0.1</v>
      </c>
      <c r="BC28" s="6">
        <f t="shared" si="2"/>
        <v>0</v>
      </c>
      <c r="BD28" s="6">
        <f t="shared" si="2"/>
        <v>1</v>
      </c>
    </row>
    <row r="29" spans="3:56" x14ac:dyDescent="0.3">
      <c r="C29" s="6">
        <f>Rank_All!AO29</f>
        <v>9</v>
      </c>
      <c r="D29" s="6">
        <f>OAM_ALL_ATT!C23</f>
        <v>17</v>
      </c>
      <c r="E29" s="6">
        <f>OAM_ALL_ATT!D23</f>
        <v>17</v>
      </c>
      <c r="F29" s="6" t="str">
        <f>OAM_ALL_ATT!E23</f>
        <v>student_17</v>
      </c>
      <c r="G29" s="33">
        <f>RANK(OAM_ALL_ATT!F23,OAM_ALL_ATT!F$7:F$30,OAM_ALL_ATT!F$2)</f>
        <v>4</v>
      </c>
      <c r="H29" s="33">
        <f>RANK(OAM_ALL_ATT!G23,OAM_ALL_ATT!G$7:G$30,OAM_ALL_ATT!G$2)</f>
        <v>3</v>
      </c>
      <c r="I29" s="33">
        <f>RANK(OAM_ALL_ATT!H23,OAM_ALL_ATT!H$7:H$30,OAM_ALL_ATT!H$2)</f>
        <v>3</v>
      </c>
      <c r="J29" s="33">
        <f>RANK(OAM_ALL_ATT!I23,OAM_ALL_ATT!I$7:I$30,OAM_ALL_ATT!I$2)</f>
        <v>9</v>
      </c>
      <c r="K29" s="33">
        <f>RANK(OAM_ALL_ATT!J23,OAM_ALL_ATT!J$7:J$30,OAM_ALL_ATT!J$2)</f>
        <v>7</v>
      </c>
      <c r="L29" s="33">
        <f>RANK(OAM_ALL_ATT!K23,OAM_ALL_ATT!K$7:K$30,OAM_ALL_ATT!K$2)</f>
        <v>11</v>
      </c>
      <c r="M29" s="33">
        <f>RANK(OAM_ALL_ATT!L23,OAM_ALL_ATT!L$7:L$30,OAM_ALL_ATT!L$2)</f>
        <v>5</v>
      </c>
      <c r="N29" s="33">
        <f>RANK(OAM_ALL_ATT!M23,OAM_ALL_ATT!M$7:M$30,OAM_ALL_ATT!M$2)</f>
        <v>7</v>
      </c>
      <c r="O29" s="33">
        <f>RANK(OAM_ALL_ATT!N23,OAM_ALL_ATT!N$7:N$30,OAM_ALL_ATT!N$2)</f>
        <v>3</v>
      </c>
      <c r="P29" s="33">
        <f>RANK(OAM_ALL_ATT!O23,OAM_ALL_ATT!O$7:O$30,OAM_ALL_ATT!O$2)</f>
        <v>3</v>
      </c>
      <c r="Q29" s="33">
        <f>RANK(OAM_ALL_ATT!P23,OAM_ALL_ATT!P$7:P$30,OAM_ALL_ATT!P$2)</f>
        <v>12</v>
      </c>
      <c r="R29" s="33">
        <f>RANK(OAM_ALL_ATT!Q23,OAM_ALL_ATT!Q$7:Q$30,OAM_ALL_ATT!Q$2)</f>
        <v>14</v>
      </c>
      <c r="S29" s="33">
        <f>RANK(OAM_ALL_ATT!R23,OAM_ALL_ATT!R$7:R$30,OAM_ALL_ATT!R$2)</f>
        <v>23</v>
      </c>
      <c r="T29" s="33">
        <f>RANK(OAM_ALL_ATT!S23,OAM_ALL_ATT!S$7:S$30,OAM_ALL_ATT!S$2)</f>
        <v>13</v>
      </c>
      <c r="U29" s="33">
        <f>RANK(OAM_ALL_ATT!T23,OAM_ALL_ATT!T$7:T$30,OAM_ALL_ATT!T$2)</f>
        <v>12</v>
      </c>
      <c r="V29" s="33">
        <f>RANK(OAM_ALL_ATT!U23,OAM_ALL_ATT!U$7:U$30,OAM_ALL_ATT!U$2)</f>
        <v>13</v>
      </c>
      <c r="W29" s="33">
        <f>RANK(OAM_ALL_ATT!V23,OAM_ALL_ATT!V$7:V$30,OAM_ALL_ATT!V$2)</f>
        <v>8</v>
      </c>
      <c r="X29" s="33">
        <f>RANK(OAM_ALL_ATT!W23,OAM_ALL_ATT!W$7:W$30,OAM_ALL_ATT!W$2)</f>
        <v>8</v>
      </c>
      <c r="Y29" s="33">
        <f>RANK(OAM_ALL_ATT!X23,OAM_ALL_ATT!X$7:X$30,OAM_ALL_ATT!X$2)</f>
        <v>4</v>
      </c>
      <c r="Z29" s="33">
        <f>RANK(OAM_ALL_ATT!Y23,OAM_ALL_ATT!Y$7:Y$30,OAM_ALL_ATT!Y$2)</f>
        <v>14</v>
      </c>
      <c r="AA29" s="33">
        <f>RANK(OAM_ALL_ATT!Z23,OAM_ALL_ATT!Z$7:Z$30,OAM_ALL_ATT!Z$2)</f>
        <v>14</v>
      </c>
      <c r="AB29" s="33">
        <f>RANK(OAM_ALL_ATT!AA23,OAM_ALL_ATT!AA$7:AA$30,OAM_ALL_ATT!AA$2)</f>
        <v>7</v>
      </c>
      <c r="AC29" s="33">
        <f>RANK(OAM_ALL_ATT!AB23,OAM_ALL_ATT!AB$7:AB$30,OAM_ALL_ATT!AB$2)</f>
        <v>5</v>
      </c>
      <c r="AD29" s="33">
        <f>RANK(OAM_ALL_ATT!AC23,OAM_ALL_ATT!AC$7:AC$30,OAM_ALL_ATT!AC$2)</f>
        <v>2</v>
      </c>
      <c r="AE29" s="33">
        <f>RANK(OAM_ALL_ATT!AD23,OAM_ALL_ATT!AD$7:AD$30,OAM_ALL_ATT!AD$2)</f>
        <v>16</v>
      </c>
      <c r="AF29" s="33">
        <f>RANK(OAM_ALL_ATT!AE23,OAM_ALL_ATT!AE$7:AE$30,OAM_ALL_ATT!AE$2)</f>
        <v>16</v>
      </c>
      <c r="AG29" s="33">
        <f>RANK(OAM_ALL_ATT!AF23,OAM_ALL_ATT!AF$7:AF$30,OAM_ALL_ATT!AF$2)</f>
        <v>9</v>
      </c>
      <c r="AH29" s="33">
        <f>RANK(OAM_ALL_ATT!AG23,OAM_ALL_ATT!AG$7:AG$30,OAM_ALL_ATT!AG$2)</f>
        <v>18</v>
      </c>
      <c r="AI29" s="33">
        <f>RANK(OAM_ALL_ATT!AH23,OAM_ALL_ATT!AH$7:AH$30,OAM_ALL_ATT!AH$2)</f>
        <v>16</v>
      </c>
      <c r="AJ29" s="6">
        <f>OAM_ALL_ATT!AI23</f>
        <v>1000</v>
      </c>
      <c r="AK29" s="6">
        <f>Model_All!AE102</f>
        <v>1000</v>
      </c>
      <c r="AL29" s="6">
        <f>Model_All!AH102</f>
        <v>0</v>
      </c>
      <c r="AM29" s="6">
        <f>Model_All!CU102</f>
        <v>0</v>
      </c>
      <c r="AN29" s="6">
        <f>IF(Model_All!AH102*Model_All!CU102&lt;=0,1,0)</f>
        <v>1</v>
      </c>
      <c r="AO29" s="6">
        <f t="shared" si="3"/>
        <v>9</v>
      </c>
      <c r="AP29" s="6">
        <v>4</v>
      </c>
      <c r="AS29" t="str">
        <f t="shared" si="0"/>
        <v>student_17</v>
      </c>
      <c r="AT29">
        <f t="shared" si="4"/>
        <v>4</v>
      </c>
      <c r="AW29" s="109">
        <f t="shared" si="5"/>
        <v>17</v>
      </c>
      <c r="AX29" s="109" t="str">
        <f t="shared" ref="AX29:AX36" si="7">F29</f>
        <v>student_17</v>
      </c>
      <c r="AY29" s="108">
        <f t="shared" si="6"/>
        <v>1000</v>
      </c>
      <c r="AZ29" s="108">
        <f t="shared" ref="AZ29:AZ36" si="8">AK29</f>
        <v>1000</v>
      </c>
      <c r="BA29" s="6">
        <f t="shared" ref="BA29:BA36" si="9">AL29</f>
        <v>0</v>
      </c>
      <c r="BB29" s="6">
        <f t="shared" ref="BB29:BB36" si="10">AM29</f>
        <v>0</v>
      </c>
      <c r="BC29" s="6">
        <f t="shared" ref="BC29:BC36" si="11">AN29</f>
        <v>1</v>
      </c>
      <c r="BD29" s="6">
        <f t="shared" ref="BD29:BD36" si="12">AO29</f>
        <v>9</v>
      </c>
    </row>
    <row r="30" spans="3:56" x14ac:dyDescent="0.3">
      <c r="C30" s="6">
        <f>Rank_All!AO30</f>
        <v>20</v>
      </c>
      <c r="D30" s="6">
        <f>OAM_ALL_ATT!C24</f>
        <v>18</v>
      </c>
      <c r="E30" s="6">
        <f>OAM_ALL_ATT!D24</f>
        <v>18</v>
      </c>
      <c r="F30" s="6" t="str">
        <f>OAM_ALL_ATT!E24</f>
        <v>student_18</v>
      </c>
      <c r="G30" s="33">
        <f>RANK(OAM_ALL_ATT!F24,OAM_ALL_ATT!F$7:F$30,OAM_ALL_ATT!F$2)</f>
        <v>16</v>
      </c>
      <c r="H30" s="33">
        <f>RANK(OAM_ALL_ATT!G24,OAM_ALL_ATT!G$7:G$30,OAM_ALL_ATT!G$2)</f>
        <v>14</v>
      </c>
      <c r="I30" s="33">
        <f>RANK(OAM_ALL_ATT!H24,OAM_ALL_ATT!H$7:H$30,OAM_ALL_ATT!H$2)</f>
        <v>14</v>
      </c>
      <c r="J30" s="33">
        <f>RANK(OAM_ALL_ATT!I24,OAM_ALL_ATT!I$7:I$30,OAM_ALL_ATT!I$2)</f>
        <v>17</v>
      </c>
      <c r="K30" s="33">
        <f>RANK(OAM_ALL_ATT!J24,OAM_ALL_ATT!J$7:J$30,OAM_ALL_ATT!J$2)</f>
        <v>17</v>
      </c>
      <c r="L30" s="33">
        <f>RANK(OAM_ALL_ATT!K24,OAM_ALL_ATT!K$7:K$30,OAM_ALL_ATT!K$2)</f>
        <v>21</v>
      </c>
      <c r="M30" s="33">
        <f>RANK(OAM_ALL_ATT!L24,OAM_ALL_ATT!L$7:L$30,OAM_ALL_ATT!L$2)</f>
        <v>10</v>
      </c>
      <c r="N30" s="33">
        <f>RANK(OAM_ALL_ATT!M24,OAM_ALL_ATT!M$7:M$30,OAM_ALL_ATT!M$2)</f>
        <v>14</v>
      </c>
      <c r="O30" s="33">
        <f>RANK(OAM_ALL_ATT!N24,OAM_ALL_ATT!N$7:N$30,OAM_ALL_ATT!N$2)</f>
        <v>14</v>
      </c>
      <c r="P30" s="33">
        <f>RANK(OAM_ALL_ATT!O24,OAM_ALL_ATT!O$7:O$30,OAM_ALL_ATT!O$2)</f>
        <v>18</v>
      </c>
      <c r="Q30" s="33">
        <f>RANK(OAM_ALL_ATT!P24,OAM_ALL_ATT!P$7:P$30,OAM_ALL_ATT!P$2)</f>
        <v>11</v>
      </c>
      <c r="R30" s="33">
        <f>RANK(OAM_ALL_ATT!Q24,OAM_ALL_ATT!Q$7:Q$30,OAM_ALL_ATT!Q$2)</f>
        <v>10</v>
      </c>
      <c r="S30" s="33">
        <f>RANK(OAM_ALL_ATT!R24,OAM_ALL_ATT!R$7:R$30,OAM_ALL_ATT!R$2)</f>
        <v>1</v>
      </c>
      <c r="T30" s="33">
        <f>RANK(OAM_ALL_ATT!S24,OAM_ALL_ATT!S$7:S$30,OAM_ALL_ATT!S$2)</f>
        <v>13</v>
      </c>
      <c r="U30" s="33">
        <f>RANK(OAM_ALL_ATT!T24,OAM_ALL_ATT!T$7:T$30,OAM_ALL_ATT!T$2)</f>
        <v>5</v>
      </c>
      <c r="V30" s="33">
        <f>RANK(OAM_ALL_ATT!U24,OAM_ALL_ATT!U$7:U$30,OAM_ALL_ATT!U$2)</f>
        <v>19</v>
      </c>
      <c r="W30" s="33">
        <f>RANK(OAM_ALL_ATT!V24,OAM_ALL_ATT!V$7:V$30,OAM_ALL_ATT!V$2)</f>
        <v>19</v>
      </c>
      <c r="X30" s="33">
        <f>RANK(OAM_ALL_ATT!W24,OAM_ALL_ATT!W$7:W$30,OAM_ALL_ATT!W$2)</f>
        <v>3</v>
      </c>
      <c r="Y30" s="33">
        <f>RANK(OAM_ALL_ATT!X24,OAM_ALL_ATT!X$7:X$30,OAM_ALL_ATT!X$2)</f>
        <v>4</v>
      </c>
      <c r="Z30" s="33">
        <f>RANK(OAM_ALL_ATT!Y24,OAM_ALL_ATT!Y$7:Y$30,OAM_ALL_ATT!Y$2)</f>
        <v>19</v>
      </c>
      <c r="AA30" s="33">
        <f>RANK(OAM_ALL_ATT!Z24,OAM_ALL_ATT!Z$7:Z$30,OAM_ALL_ATT!Z$2)</f>
        <v>6</v>
      </c>
      <c r="AB30" s="33">
        <f>RANK(OAM_ALL_ATT!AA24,OAM_ALL_ATT!AA$7:AA$30,OAM_ALL_ATT!AA$2)</f>
        <v>10</v>
      </c>
      <c r="AC30" s="33">
        <f>RANK(OAM_ALL_ATT!AB24,OAM_ALL_ATT!AB$7:AB$30,OAM_ALL_ATT!AB$2)</f>
        <v>21</v>
      </c>
      <c r="AD30" s="33">
        <f>RANK(OAM_ALL_ATT!AC24,OAM_ALL_ATT!AC$7:AC$30,OAM_ALL_ATT!AC$2)</f>
        <v>2</v>
      </c>
      <c r="AE30" s="33">
        <f>RANK(OAM_ALL_ATT!AD24,OAM_ALL_ATT!AD$7:AD$30,OAM_ALL_ATT!AD$2)</f>
        <v>1</v>
      </c>
      <c r="AF30" s="33">
        <f>RANK(OAM_ALL_ATT!AE24,OAM_ALL_ATT!AE$7:AE$30,OAM_ALL_ATT!AE$2)</f>
        <v>7</v>
      </c>
      <c r="AG30" s="33">
        <f>RANK(OAM_ALL_ATT!AF24,OAM_ALL_ATT!AF$7:AF$30,OAM_ALL_ATT!AF$2)</f>
        <v>20</v>
      </c>
      <c r="AH30" s="33">
        <f>RANK(OAM_ALL_ATT!AG24,OAM_ALL_ATT!AG$7:AG$30,OAM_ALL_ATT!AG$2)</f>
        <v>11</v>
      </c>
      <c r="AI30" s="33">
        <f>RANK(OAM_ALL_ATT!AH24,OAM_ALL_ATT!AH$7:AH$30,OAM_ALL_ATT!AH$2)</f>
        <v>9</v>
      </c>
      <c r="AJ30" s="6">
        <f>OAM_ALL_ATT!AI24</f>
        <v>1000</v>
      </c>
      <c r="AK30" s="6">
        <f>Model_All!AE103</f>
        <v>999</v>
      </c>
      <c r="AL30" s="6">
        <f>Model_All!AH103</f>
        <v>0.1</v>
      </c>
      <c r="AM30" s="6">
        <f>Model_All!CU103</f>
        <v>0</v>
      </c>
      <c r="AN30" s="6">
        <f>IF(Model_All!AH103*Model_All!CU103&lt;=0,1,0)</f>
        <v>1</v>
      </c>
      <c r="AO30" s="6">
        <f t="shared" si="3"/>
        <v>20</v>
      </c>
      <c r="AP30" s="6">
        <v>13</v>
      </c>
      <c r="AS30" t="str">
        <f t="shared" si="0"/>
        <v>student_18</v>
      </c>
      <c r="AT30">
        <f t="shared" si="4"/>
        <v>13</v>
      </c>
      <c r="AW30" s="109">
        <f t="shared" si="5"/>
        <v>18</v>
      </c>
      <c r="AX30" s="109" t="str">
        <f t="shared" si="7"/>
        <v>student_18</v>
      </c>
      <c r="AY30" s="108">
        <f t="shared" si="6"/>
        <v>1000</v>
      </c>
      <c r="AZ30" s="108">
        <f t="shared" si="8"/>
        <v>999</v>
      </c>
      <c r="BA30" s="6">
        <f t="shared" si="9"/>
        <v>0.1</v>
      </c>
      <c r="BB30" s="6">
        <f t="shared" si="10"/>
        <v>0</v>
      </c>
      <c r="BC30" s="6">
        <f t="shared" si="11"/>
        <v>1</v>
      </c>
      <c r="BD30" s="6">
        <f t="shared" si="12"/>
        <v>20</v>
      </c>
    </row>
    <row r="31" spans="3:56" x14ac:dyDescent="0.3">
      <c r="C31" s="6">
        <f>Rank_All!AO31</f>
        <v>1</v>
      </c>
      <c r="D31" s="6">
        <f>OAM_ALL_ATT!C25</f>
        <v>19</v>
      </c>
      <c r="E31" s="6">
        <f>OAM_ALL_ATT!D25</f>
        <v>19</v>
      </c>
      <c r="F31" s="6" t="str">
        <f>OAM_ALL_ATT!E25</f>
        <v>student_19</v>
      </c>
      <c r="G31" s="33">
        <f>RANK(OAM_ALL_ATT!F25,OAM_ALL_ATT!F$7:F$30,OAM_ALL_ATT!F$2)</f>
        <v>11</v>
      </c>
      <c r="H31" s="33">
        <f>RANK(OAM_ALL_ATT!G25,OAM_ALL_ATT!G$7:G$30,OAM_ALL_ATT!G$2)</f>
        <v>6</v>
      </c>
      <c r="I31" s="33">
        <f>RANK(OAM_ALL_ATT!H25,OAM_ALL_ATT!H$7:H$30,OAM_ALL_ATT!H$2)</f>
        <v>11</v>
      </c>
      <c r="J31" s="33">
        <f>RANK(OAM_ALL_ATT!I25,OAM_ALL_ATT!I$7:I$30,OAM_ALL_ATT!I$2)</f>
        <v>7</v>
      </c>
      <c r="K31" s="33">
        <f>RANK(OAM_ALL_ATT!J25,OAM_ALL_ATT!J$7:J$30,OAM_ALL_ATT!J$2)</f>
        <v>9</v>
      </c>
      <c r="L31" s="33">
        <f>RANK(OAM_ALL_ATT!K25,OAM_ALL_ATT!K$7:K$30,OAM_ALL_ATT!K$2)</f>
        <v>1</v>
      </c>
      <c r="M31" s="33">
        <f>RANK(OAM_ALL_ATT!L25,OAM_ALL_ATT!L$7:L$30,OAM_ALL_ATT!L$2)</f>
        <v>5</v>
      </c>
      <c r="N31" s="33">
        <f>RANK(OAM_ALL_ATT!M25,OAM_ALL_ATT!M$7:M$30,OAM_ALL_ATT!M$2)</f>
        <v>4</v>
      </c>
      <c r="O31" s="33">
        <f>RANK(OAM_ALL_ATT!N25,OAM_ALL_ATT!N$7:N$30,OAM_ALL_ATT!N$2)</f>
        <v>11</v>
      </c>
      <c r="P31" s="33">
        <f>RANK(OAM_ALL_ATT!O25,OAM_ALL_ATT!O$7:O$30,OAM_ALL_ATT!O$2)</f>
        <v>11</v>
      </c>
      <c r="Q31" s="33">
        <f>RANK(OAM_ALL_ATT!P25,OAM_ALL_ATT!P$7:P$30,OAM_ALL_ATT!P$2)</f>
        <v>12</v>
      </c>
      <c r="R31" s="33">
        <f>RANK(OAM_ALL_ATT!Q25,OAM_ALL_ATT!Q$7:Q$30,OAM_ALL_ATT!Q$2)</f>
        <v>14</v>
      </c>
      <c r="S31" s="33">
        <f>RANK(OAM_ALL_ATT!R25,OAM_ALL_ATT!R$7:R$30,OAM_ALL_ATT!R$2)</f>
        <v>1</v>
      </c>
      <c r="T31" s="33">
        <f>RANK(OAM_ALL_ATT!S25,OAM_ALL_ATT!S$7:S$30,OAM_ALL_ATT!S$2)</f>
        <v>1</v>
      </c>
      <c r="U31" s="33">
        <f>RANK(OAM_ALL_ATT!T25,OAM_ALL_ATT!T$7:T$30,OAM_ALL_ATT!T$2)</f>
        <v>24</v>
      </c>
      <c r="V31" s="33">
        <f>RANK(OAM_ALL_ATT!U25,OAM_ALL_ATT!U$7:U$30,OAM_ALL_ATT!U$2)</f>
        <v>5</v>
      </c>
      <c r="W31" s="33">
        <f>RANK(OAM_ALL_ATT!V25,OAM_ALL_ATT!V$7:V$30,OAM_ALL_ATT!V$2)</f>
        <v>6</v>
      </c>
      <c r="X31" s="33">
        <f>RANK(OAM_ALL_ATT!W25,OAM_ALL_ATT!W$7:W$30,OAM_ALL_ATT!W$2)</f>
        <v>12</v>
      </c>
      <c r="Y31" s="33">
        <f>RANK(OAM_ALL_ATT!X25,OAM_ALL_ATT!X$7:X$30,OAM_ALL_ATT!X$2)</f>
        <v>13</v>
      </c>
      <c r="Z31" s="33">
        <f>RANK(OAM_ALL_ATT!Y25,OAM_ALL_ATT!Y$7:Y$30,OAM_ALL_ATT!Y$2)</f>
        <v>1</v>
      </c>
      <c r="AA31" s="33">
        <f>RANK(OAM_ALL_ATT!Z25,OAM_ALL_ATT!Z$7:Z$30,OAM_ALL_ATT!Z$2)</f>
        <v>24</v>
      </c>
      <c r="AB31" s="33">
        <f>RANK(OAM_ALL_ATT!AA25,OAM_ALL_ATT!AA$7:AA$30,OAM_ALL_ATT!AA$2)</f>
        <v>15</v>
      </c>
      <c r="AC31" s="33">
        <f>RANK(OAM_ALL_ATT!AB25,OAM_ALL_ATT!AB$7:AB$30,OAM_ALL_ATT!AB$2)</f>
        <v>7</v>
      </c>
      <c r="AD31" s="33">
        <f>RANK(OAM_ALL_ATT!AC25,OAM_ALL_ATT!AC$7:AC$30,OAM_ALL_ATT!AC$2)</f>
        <v>1</v>
      </c>
      <c r="AE31" s="33">
        <f>RANK(OAM_ALL_ATT!AD25,OAM_ALL_ATT!AD$7:AD$30,OAM_ALL_ATT!AD$2)</f>
        <v>12</v>
      </c>
      <c r="AF31" s="33">
        <f>RANK(OAM_ALL_ATT!AE25,OAM_ALL_ATT!AE$7:AE$30,OAM_ALL_ATT!AE$2)</f>
        <v>15</v>
      </c>
      <c r="AG31" s="33">
        <f>RANK(OAM_ALL_ATT!AF25,OAM_ALL_ATT!AF$7:AF$30,OAM_ALL_ATT!AF$2)</f>
        <v>21</v>
      </c>
      <c r="AH31" s="33">
        <f>RANK(OAM_ALL_ATT!AG25,OAM_ALL_ATT!AG$7:AG$30,OAM_ALL_ATT!AG$2)</f>
        <v>21</v>
      </c>
      <c r="AI31" s="33">
        <f>RANK(OAM_ALL_ATT!AH25,OAM_ALL_ATT!AH$7:AH$30,OAM_ALL_ATT!AH$2)</f>
        <v>15</v>
      </c>
      <c r="AJ31" s="6">
        <f>OAM_ALL_ATT!AI25</f>
        <v>1000</v>
      </c>
      <c r="AK31" s="6">
        <f>Model_All!AE104</f>
        <v>1001</v>
      </c>
      <c r="AL31" s="6">
        <f>Model_All!AH104</f>
        <v>-0.1</v>
      </c>
      <c r="AM31" s="6">
        <f>Model_All!CU104</f>
        <v>0</v>
      </c>
      <c r="AN31" s="6">
        <f>IF(Model_All!AH104*Model_All!CU104&lt;=0,1,0)</f>
        <v>1</v>
      </c>
      <c r="AO31" s="6">
        <f t="shared" si="3"/>
        <v>1</v>
      </c>
      <c r="AP31" s="6">
        <v>19</v>
      </c>
      <c r="AS31" t="str">
        <f t="shared" si="0"/>
        <v>student_19</v>
      </c>
      <c r="AT31">
        <f t="shared" si="4"/>
        <v>19</v>
      </c>
      <c r="AW31" s="109">
        <f t="shared" si="5"/>
        <v>19</v>
      </c>
      <c r="AX31" s="109" t="str">
        <f t="shared" si="7"/>
        <v>student_19</v>
      </c>
      <c r="AY31" s="108">
        <f t="shared" si="6"/>
        <v>1000</v>
      </c>
      <c r="AZ31" s="108">
        <f t="shared" si="8"/>
        <v>1001</v>
      </c>
      <c r="BA31" s="6">
        <f t="shared" si="9"/>
        <v>-0.1</v>
      </c>
      <c r="BB31" s="6">
        <f t="shared" si="10"/>
        <v>0</v>
      </c>
      <c r="BC31" s="6">
        <f t="shared" si="11"/>
        <v>1</v>
      </c>
      <c r="BD31" s="6">
        <f t="shared" si="12"/>
        <v>1</v>
      </c>
    </row>
    <row r="32" spans="3:56" x14ac:dyDescent="0.3">
      <c r="C32" s="6">
        <f>Rank_All!AO32</f>
        <v>1</v>
      </c>
      <c r="D32" s="6">
        <f>OAM_ALL_ATT!C26</f>
        <v>20</v>
      </c>
      <c r="E32" s="6">
        <f>OAM_ALL_ATT!D26</f>
        <v>20</v>
      </c>
      <c r="F32" s="6" t="str">
        <f>OAM_ALL_ATT!E26</f>
        <v>student_20</v>
      </c>
      <c r="G32" s="33">
        <f>RANK(OAM_ALL_ATT!F26,OAM_ALL_ATT!F$7:F$30,OAM_ALL_ATT!F$2)</f>
        <v>5</v>
      </c>
      <c r="H32" s="33">
        <f>RANK(OAM_ALL_ATT!G26,OAM_ALL_ATT!G$7:G$30,OAM_ALL_ATT!G$2)</f>
        <v>6</v>
      </c>
      <c r="I32" s="33">
        <f>RANK(OAM_ALL_ATT!H26,OAM_ALL_ATT!H$7:H$30,OAM_ALL_ATT!H$2)</f>
        <v>3</v>
      </c>
      <c r="J32" s="33">
        <f>RANK(OAM_ALL_ATT!I26,OAM_ALL_ATT!I$7:I$30,OAM_ALL_ATT!I$2)</f>
        <v>6</v>
      </c>
      <c r="K32" s="33">
        <f>RANK(OAM_ALL_ATT!J26,OAM_ALL_ATT!J$7:J$30,OAM_ALL_ATT!J$2)</f>
        <v>6</v>
      </c>
      <c r="L32" s="33">
        <f>RANK(OAM_ALL_ATT!K26,OAM_ALL_ATT!K$7:K$30,OAM_ALL_ATT!K$2)</f>
        <v>9</v>
      </c>
      <c r="M32" s="33">
        <f>RANK(OAM_ALL_ATT!L26,OAM_ALL_ATT!L$7:L$30,OAM_ALL_ATT!L$2)</f>
        <v>10</v>
      </c>
      <c r="N32" s="33">
        <f>RANK(OAM_ALL_ATT!M26,OAM_ALL_ATT!M$7:M$30,OAM_ALL_ATT!M$2)</f>
        <v>7</v>
      </c>
      <c r="O32" s="33">
        <f>RANK(OAM_ALL_ATT!N26,OAM_ALL_ATT!N$7:N$30,OAM_ALL_ATT!N$2)</f>
        <v>3</v>
      </c>
      <c r="P32" s="33">
        <f>RANK(OAM_ALL_ATT!O26,OAM_ALL_ATT!O$7:O$30,OAM_ALL_ATT!O$2)</f>
        <v>5</v>
      </c>
      <c r="Q32" s="33">
        <f>RANK(OAM_ALL_ATT!P26,OAM_ALL_ATT!P$7:P$30,OAM_ALL_ATT!P$2)</f>
        <v>22</v>
      </c>
      <c r="R32" s="33">
        <f>RANK(OAM_ALL_ATT!Q26,OAM_ALL_ATT!Q$7:Q$30,OAM_ALL_ATT!Q$2)</f>
        <v>20</v>
      </c>
      <c r="S32" s="33">
        <f>RANK(OAM_ALL_ATT!R26,OAM_ALL_ATT!R$7:R$30,OAM_ALL_ATT!R$2)</f>
        <v>1</v>
      </c>
      <c r="T32" s="33">
        <f>RANK(OAM_ALL_ATT!S26,OAM_ALL_ATT!S$7:S$30,OAM_ALL_ATT!S$2)</f>
        <v>1</v>
      </c>
      <c r="U32" s="33">
        <f>RANK(OAM_ALL_ATT!T26,OAM_ALL_ATT!T$7:T$30,OAM_ALL_ATT!T$2)</f>
        <v>16</v>
      </c>
      <c r="V32" s="33">
        <f>RANK(OAM_ALL_ATT!U26,OAM_ALL_ATT!U$7:U$30,OAM_ALL_ATT!U$2)</f>
        <v>1</v>
      </c>
      <c r="W32" s="33">
        <f>RANK(OAM_ALL_ATT!V26,OAM_ALL_ATT!V$7:V$30,OAM_ALL_ATT!V$2)</f>
        <v>16</v>
      </c>
      <c r="X32" s="33">
        <f>RANK(OAM_ALL_ATT!W26,OAM_ALL_ATT!W$7:W$30,OAM_ALL_ATT!W$2)</f>
        <v>1</v>
      </c>
      <c r="Y32" s="33">
        <f>RANK(OAM_ALL_ATT!X26,OAM_ALL_ATT!X$7:X$30,OAM_ALL_ATT!X$2)</f>
        <v>4</v>
      </c>
      <c r="Z32" s="33">
        <f>RANK(OAM_ALL_ATT!Y26,OAM_ALL_ATT!Y$7:Y$30,OAM_ALL_ATT!Y$2)</f>
        <v>9</v>
      </c>
      <c r="AA32" s="33">
        <f>RANK(OAM_ALL_ATT!Z26,OAM_ALL_ATT!Z$7:Z$30,OAM_ALL_ATT!Z$2)</f>
        <v>16</v>
      </c>
      <c r="AB32" s="33">
        <f>RANK(OAM_ALL_ATT!AA26,OAM_ALL_ATT!AA$7:AA$30,OAM_ALL_ATT!AA$2)</f>
        <v>15</v>
      </c>
      <c r="AC32" s="33">
        <f>RANK(OAM_ALL_ATT!AB26,OAM_ALL_ATT!AB$7:AB$30,OAM_ALL_ATT!AB$2)</f>
        <v>13</v>
      </c>
      <c r="AD32" s="33">
        <f>RANK(OAM_ALL_ATT!AC26,OAM_ALL_ATT!AC$7:AC$30,OAM_ALL_ATT!AC$2)</f>
        <v>2</v>
      </c>
      <c r="AE32" s="33">
        <f>RANK(OAM_ALL_ATT!AD26,OAM_ALL_ATT!AD$7:AD$30,OAM_ALL_ATT!AD$2)</f>
        <v>6</v>
      </c>
      <c r="AF32" s="33">
        <f>RANK(OAM_ALL_ATT!AE26,OAM_ALL_ATT!AE$7:AE$30,OAM_ALL_ATT!AE$2)</f>
        <v>12</v>
      </c>
      <c r="AG32" s="33">
        <f>RANK(OAM_ALL_ATT!AF26,OAM_ALL_ATT!AF$7:AF$30,OAM_ALL_ATT!AF$2)</f>
        <v>11</v>
      </c>
      <c r="AH32" s="33">
        <f>RANK(OAM_ALL_ATT!AG26,OAM_ALL_ATT!AG$7:AG$30,OAM_ALL_ATT!AG$2)</f>
        <v>14</v>
      </c>
      <c r="AI32" s="33">
        <f>RANK(OAM_ALL_ATT!AH26,OAM_ALL_ATT!AH$7:AH$30,OAM_ALL_ATT!AH$2)</f>
        <v>6</v>
      </c>
      <c r="AJ32" s="6">
        <f>OAM_ALL_ATT!AI26</f>
        <v>1000</v>
      </c>
      <c r="AK32" s="6">
        <f>Model_All!AE105</f>
        <v>1001</v>
      </c>
      <c r="AL32" s="6">
        <f>Model_All!AH105</f>
        <v>-0.1</v>
      </c>
      <c r="AM32" s="6">
        <f>Model_All!CU105</f>
        <v>-0.1</v>
      </c>
      <c r="AN32" s="6">
        <f>IF(Model_All!AH105*Model_All!CU105&lt;=0,1,0)</f>
        <v>0</v>
      </c>
      <c r="AO32" s="6">
        <f t="shared" si="3"/>
        <v>1</v>
      </c>
      <c r="AP32" s="6">
        <v>17</v>
      </c>
      <c r="AS32" t="str">
        <f t="shared" si="0"/>
        <v>student_20</v>
      </c>
      <c r="AT32">
        <f t="shared" si="4"/>
        <v>17</v>
      </c>
      <c r="AW32" s="109">
        <f t="shared" si="5"/>
        <v>20</v>
      </c>
      <c r="AX32" s="109" t="str">
        <f t="shared" si="7"/>
        <v>student_20</v>
      </c>
      <c r="AY32" s="108">
        <f t="shared" si="6"/>
        <v>1000</v>
      </c>
      <c r="AZ32" s="108">
        <f t="shared" si="8"/>
        <v>1001</v>
      </c>
      <c r="BA32" s="6">
        <f t="shared" si="9"/>
        <v>-0.1</v>
      </c>
      <c r="BB32" s="6">
        <f t="shared" si="10"/>
        <v>-0.1</v>
      </c>
      <c r="BC32" s="6">
        <f t="shared" si="11"/>
        <v>0</v>
      </c>
      <c r="BD32" s="6">
        <f t="shared" si="12"/>
        <v>1</v>
      </c>
    </row>
    <row r="33" spans="3:56" x14ac:dyDescent="0.3">
      <c r="C33" s="6">
        <f>Rank_All!AO33</f>
        <v>9</v>
      </c>
      <c r="D33" s="6">
        <f>OAM_ALL_ATT!C27</f>
        <v>21</v>
      </c>
      <c r="E33" s="6">
        <f>OAM_ALL_ATT!D27</f>
        <v>21</v>
      </c>
      <c r="F33" s="6" t="str">
        <f>OAM_ALL_ATT!E27</f>
        <v>student_21</v>
      </c>
      <c r="G33" s="33">
        <f>RANK(OAM_ALL_ATT!F27,OAM_ALL_ATT!F$7:F$30,OAM_ALL_ATT!F$2)</f>
        <v>8</v>
      </c>
      <c r="H33" s="33">
        <f>RANK(OAM_ALL_ATT!G27,OAM_ALL_ATT!G$7:G$30,OAM_ALL_ATT!G$2)</f>
        <v>6</v>
      </c>
      <c r="I33" s="33">
        <f>RANK(OAM_ALL_ATT!H27,OAM_ALL_ATT!H$7:H$30,OAM_ALL_ATT!H$2)</f>
        <v>8</v>
      </c>
      <c r="J33" s="33">
        <f>RANK(OAM_ALL_ATT!I27,OAM_ALL_ATT!I$7:I$30,OAM_ALL_ATT!I$2)</f>
        <v>12</v>
      </c>
      <c r="K33" s="33">
        <f>RANK(OAM_ALL_ATT!J27,OAM_ALL_ATT!J$7:J$30,OAM_ALL_ATT!J$2)</f>
        <v>12</v>
      </c>
      <c r="L33" s="33">
        <f>RANK(OAM_ALL_ATT!K27,OAM_ALL_ATT!K$7:K$30,OAM_ALL_ATT!K$2)</f>
        <v>18</v>
      </c>
      <c r="M33" s="33">
        <f>RANK(OAM_ALL_ATT!L27,OAM_ALL_ATT!L$7:L$30,OAM_ALL_ATT!L$2)</f>
        <v>10</v>
      </c>
      <c r="N33" s="33">
        <f>RANK(OAM_ALL_ATT!M27,OAM_ALL_ATT!M$7:M$30,OAM_ALL_ATT!M$2)</f>
        <v>14</v>
      </c>
      <c r="O33" s="33">
        <f>RANK(OAM_ALL_ATT!N27,OAM_ALL_ATT!N$7:N$30,OAM_ALL_ATT!N$2)</f>
        <v>8</v>
      </c>
      <c r="P33" s="33">
        <f>RANK(OAM_ALL_ATT!O27,OAM_ALL_ATT!O$7:O$30,OAM_ALL_ATT!O$2)</f>
        <v>10</v>
      </c>
      <c r="Q33" s="33">
        <f>RANK(OAM_ALL_ATT!P27,OAM_ALL_ATT!P$7:P$30,OAM_ALL_ATT!P$2)</f>
        <v>12</v>
      </c>
      <c r="R33" s="33">
        <f>RANK(OAM_ALL_ATT!Q27,OAM_ALL_ATT!Q$7:Q$30,OAM_ALL_ATT!Q$2)</f>
        <v>14</v>
      </c>
      <c r="S33" s="33">
        <f>RANK(OAM_ALL_ATT!R27,OAM_ALL_ATT!R$7:R$30,OAM_ALL_ATT!R$2)</f>
        <v>1</v>
      </c>
      <c r="T33" s="33">
        <f>RANK(OAM_ALL_ATT!S27,OAM_ALL_ATT!S$7:S$30,OAM_ALL_ATT!S$2)</f>
        <v>1</v>
      </c>
      <c r="U33" s="33">
        <f>RANK(OAM_ALL_ATT!T27,OAM_ALL_ATT!T$7:T$30,OAM_ALL_ATT!T$2)</f>
        <v>6</v>
      </c>
      <c r="V33" s="33">
        <f>RANK(OAM_ALL_ATT!U27,OAM_ALL_ATT!U$7:U$30,OAM_ALL_ATT!U$2)</f>
        <v>5</v>
      </c>
      <c r="W33" s="33">
        <f>RANK(OAM_ALL_ATT!V27,OAM_ALL_ATT!V$7:V$30,OAM_ALL_ATT!V$2)</f>
        <v>20</v>
      </c>
      <c r="X33" s="33">
        <f>RANK(OAM_ALL_ATT!W27,OAM_ALL_ATT!W$7:W$30,OAM_ALL_ATT!W$2)</f>
        <v>7</v>
      </c>
      <c r="Y33" s="33">
        <f>RANK(OAM_ALL_ATT!X27,OAM_ALL_ATT!X$7:X$30,OAM_ALL_ATT!X$2)</f>
        <v>4</v>
      </c>
      <c r="Z33" s="33">
        <f>RANK(OAM_ALL_ATT!Y27,OAM_ALL_ATT!Y$7:Y$30,OAM_ALL_ATT!Y$2)</f>
        <v>18</v>
      </c>
      <c r="AA33" s="33">
        <f>RANK(OAM_ALL_ATT!Z27,OAM_ALL_ATT!Z$7:Z$30,OAM_ALL_ATT!Z$2)</f>
        <v>11</v>
      </c>
      <c r="AB33" s="33">
        <f>RANK(OAM_ALL_ATT!AA27,OAM_ALL_ATT!AA$7:AA$30,OAM_ALL_ATT!AA$2)</f>
        <v>15</v>
      </c>
      <c r="AC33" s="33">
        <f>RANK(OAM_ALL_ATT!AB27,OAM_ALL_ATT!AB$7:AB$30,OAM_ALL_ATT!AB$2)</f>
        <v>17</v>
      </c>
      <c r="AD33" s="33">
        <f>RANK(OAM_ALL_ATT!AC27,OAM_ALL_ATT!AC$7:AC$30,OAM_ALL_ATT!AC$2)</f>
        <v>2</v>
      </c>
      <c r="AE33" s="33">
        <f>RANK(OAM_ALL_ATT!AD27,OAM_ALL_ATT!AD$7:AD$30,OAM_ALL_ATT!AD$2)</f>
        <v>16</v>
      </c>
      <c r="AF33" s="33">
        <f>RANK(OAM_ALL_ATT!AE27,OAM_ALL_ATT!AE$7:AE$30,OAM_ALL_ATT!AE$2)</f>
        <v>16</v>
      </c>
      <c r="AG33" s="33">
        <f>RANK(OAM_ALL_ATT!AF27,OAM_ALL_ATT!AF$7:AF$30,OAM_ALL_ATT!AF$2)</f>
        <v>15</v>
      </c>
      <c r="AH33" s="33">
        <f>RANK(OAM_ALL_ATT!AG27,OAM_ALL_ATT!AG$7:AG$30,OAM_ALL_ATT!AG$2)</f>
        <v>14</v>
      </c>
      <c r="AI33" s="33">
        <f>RANK(OAM_ALL_ATT!AH27,OAM_ALL_ATT!AH$7:AH$30,OAM_ALL_ATT!AH$2)</f>
        <v>11</v>
      </c>
      <c r="AJ33" s="6">
        <f>OAM_ALL_ATT!AI27</f>
        <v>1000</v>
      </c>
      <c r="AK33" s="6">
        <f>Model_All!AE106</f>
        <v>1000</v>
      </c>
      <c r="AL33" s="6">
        <f>Model_All!AH106</f>
        <v>0</v>
      </c>
      <c r="AM33" s="6">
        <f>Model_All!CU106</f>
        <v>0</v>
      </c>
      <c r="AN33" s="6">
        <f>IF(Model_All!AH106*Model_All!CU106&lt;=0,1,0)</f>
        <v>1</v>
      </c>
      <c r="AO33" s="6">
        <f t="shared" si="3"/>
        <v>9</v>
      </c>
      <c r="AP33" s="6">
        <v>6</v>
      </c>
      <c r="AS33" t="str">
        <f t="shared" si="0"/>
        <v>student_21</v>
      </c>
      <c r="AT33">
        <f t="shared" si="4"/>
        <v>6</v>
      </c>
      <c r="AW33" s="109">
        <f t="shared" si="5"/>
        <v>21</v>
      </c>
      <c r="AX33" s="109" t="str">
        <f t="shared" si="7"/>
        <v>student_21</v>
      </c>
      <c r="AY33" s="108">
        <f t="shared" si="6"/>
        <v>1000</v>
      </c>
      <c r="AZ33" s="108">
        <f t="shared" si="8"/>
        <v>1000</v>
      </c>
      <c r="BA33" s="6">
        <f t="shared" si="9"/>
        <v>0</v>
      </c>
      <c r="BB33" s="6">
        <f t="shared" si="10"/>
        <v>0</v>
      </c>
      <c r="BC33" s="6">
        <f t="shared" si="11"/>
        <v>1</v>
      </c>
      <c r="BD33" s="6">
        <f t="shared" si="12"/>
        <v>9</v>
      </c>
    </row>
    <row r="34" spans="3:56" x14ac:dyDescent="0.3">
      <c r="C34" s="6">
        <f>Rank_All!AO34</f>
        <v>1</v>
      </c>
      <c r="D34" s="6">
        <f>OAM_ALL_ATT!C28</f>
        <v>22</v>
      </c>
      <c r="E34" s="6">
        <f>OAM_ALL_ATT!D28</f>
        <v>22</v>
      </c>
      <c r="F34" s="6" t="str">
        <f>OAM_ALL_ATT!E28</f>
        <v>student_22</v>
      </c>
      <c r="G34" s="33">
        <f>RANK(OAM_ALL_ATT!F28,OAM_ALL_ATT!F$7:F$30,OAM_ALL_ATT!F$2)</f>
        <v>5</v>
      </c>
      <c r="H34" s="33">
        <f>RANK(OAM_ALL_ATT!G28,OAM_ALL_ATT!G$7:G$30,OAM_ALL_ATT!G$2)</f>
        <v>14</v>
      </c>
      <c r="I34" s="33">
        <f>RANK(OAM_ALL_ATT!H28,OAM_ALL_ATT!H$7:H$30,OAM_ALL_ATT!H$2)</f>
        <v>3</v>
      </c>
      <c r="J34" s="33">
        <f>RANK(OAM_ALL_ATT!I28,OAM_ALL_ATT!I$7:I$30,OAM_ALL_ATT!I$2)</f>
        <v>3</v>
      </c>
      <c r="K34" s="33">
        <f>RANK(OAM_ALL_ATT!J28,OAM_ALL_ATT!J$7:J$30,OAM_ALL_ATT!J$2)</f>
        <v>3</v>
      </c>
      <c r="L34" s="33">
        <f>RANK(OAM_ALL_ATT!K28,OAM_ALL_ATT!K$7:K$30,OAM_ALL_ATT!K$2)</f>
        <v>6</v>
      </c>
      <c r="M34" s="33">
        <f>RANK(OAM_ALL_ATT!L28,OAM_ALL_ATT!L$7:L$30,OAM_ALL_ATT!L$2)</f>
        <v>10</v>
      </c>
      <c r="N34" s="33">
        <f>RANK(OAM_ALL_ATT!M28,OAM_ALL_ATT!M$7:M$30,OAM_ALL_ATT!M$2)</f>
        <v>4</v>
      </c>
      <c r="O34" s="33">
        <f>RANK(OAM_ALL_ATT!N28,OAM_ALL_ATT!N$7:N$30,OAM_ALL_ATT!N$2)</f>
        <v>3</v>
      </c>
      <c r="P34" s="33">
        <f>RANK(OAM_ALL_ATT!O28,OAM_ALL_ATT!O$7:O$30,OAM_ALL_ATT!O$2)</f>
        <v>6</v>
      </c>
      <c r="Q34" s="33">
        <f>RANK(OAM_ALL_ATT!P28,OAM_ALL_ATT!P$7:P$30,OAM_ALL_ATT!P$2)</f>
        <v>22</v>
      </c>
      <c r="R34" s="33">
        <f>RANK(OAM_ALL_ATT!Q28,OAM_ALL_ATT!Q$7:Q$30,OAM_ALL_ATT!Q$2)</f>
        <v>24</v>
      </c>
      <c r="S34" s="33">
        <f>RANK(OAM_ALL_ATT!R28,OAM_ALL_ATT!R$7:R$30,OAM_ALL_ATT!R$2)</f>
        <v>1</v>
      </c>
      <c r="T34" s="33">
        <f>RANK(OAM_ALL_ATT!S28,OAM_ALL_ATT!S$7:S$30,OAM_ALL_ATT!S$2)</f>
        <v>9</v>
      </c>
      <c r="U34" s="33">
        <f>RANK(OAM_ALL_ATT!T28,OAM_ALL_ATT!T$7:T$30,OAM_ALL_ATT!T$2)</f>
        <v>19</v>
      </c>
      <c r="V34" s="33">
        <f>RANK(OAM_ALL_ATT!U28,OAM_ALL_ATT!U$7:U$30,OAM_ALL_ATT!U$2)</f>
        <v>1</v>
      </c>
      <c r="W34" s="33">
        <f>RANK(OAM_ALL_ATT!V28,OAM_ALL_ATT!V$7:V$30,OAM_ALL_ATT!V$2)</f>
        <v>9</v>
      </c>
      <c r="X34" s="33">
        <f>RANK(OAM_ALL_ATT!W28,OAM_ALL_ATT!W$7:W$30,OAM_ALL_ATT!W$2)</f>
        <v>12</v>
      </c>
      <c r="Y34" s="33">
        <f>RANK(OAM_ALL_ATT!X28,OAM_ALL_ATT!X$7:X$30,OAM_ALL_ATT!X$2)</f>
        <v>13</v>
      </c>
      <c r="Z34" s="33">
        <f>RANK(OAM_ALL_ATT!Y28,OAM_ALL_ATT!Y$7:Y$30,OAM_ALL_ATT!Y$2)</f>
        <v>6</v>
      </c>
      <c r="AA34" s="33">
        <f>RANK(OAM_ALL_ATT!Z28,OAM_ALL_ATT!Z$7:Z$30,OAM_ALL_ATT!Z$2)</f>
        <v>21</v>
      </c>
      <c r="AB34" s="33">
        <f>RANK(OAM_ALL_ATT!AA28,OAM_ALL_ATT!AA$7:AA$30,OAM_ALL_ATT!AA$2)</f>
        <v>15</v>
      </c>
      <c r="AC34" s="33">
        <f>RANK(OAM_ALL_ATT!AB28,OAM_ALL_ATT!AB$7:AB$30,OAM_ALL_ATT!AB$2)</f>
        <v>19</v>
      </c>
      <c r="AD34" s="33">
        <f>RANK(OAM_ALL_ATT!AC28,OAM_ALL_ATT!AC$7:AC$30,OAM_ALL_ATT!AC$2)</f>
        <v>2</v>
      </c>
      <c r="AE34" s="33">
        <f>RANK(OAM_ALL_ATT!AD28,OAM_ALL_ATT!AD$7:AD$30,OAM_ALL_ATT!AD$2)</f>
        <v>6</v>
      </c>
      <c r="AF34" s="33">
        <f>RANK(OAM_ALL_ATT!AE28,OAM_ALL_ATT!AE$7:AE$30,OAM_ALL_ATT!AE$2)</f>
        <v>9</v>
      </c>
      <c r="AG34" s="33">
        <f>RANK(OAM_ALL_ATT!AF28,OAM_ALL_ATT!AF$7:AF$30,OAM_ALL_ATT!AF$2)</f>
        <v>8</v>
      </c>
      <c r="AH34" s="33">
        <f>RANK(OAM_ALL_ATT!AG28,OAM_ALL_ATT!AG$7:AG$30,OAM_ALL_ATT!AG$2)</f>
        <v>9</v>
      </c>
      <c r="AI34" s="33">
        <f>RANK(OAM_ALL_ATT!AH28,OAM_ALL_ATT!AH$7:AH$30,OAM_ALL_ATT!AH$2)</f>
        <v>2</v>
      </c>
      <c r="AJ34" s="6">
        <f>OAM_ALL_ATT!AI28</f>
        <v>1000</v>
      </c>
      <c r="AK34" s="6">
        <f>Model_All!AE107</f>
        <v>1001</v>
      </c>
      <c r="AL34" s="6">
        <f>Model_All!AH107</f>
        <v>-0.1</v>
      </c>
      <c r="AM34" s="6">
        <f>Model_All!CU107</f>
        <v>0</v>
      </c>
      <c r="AN34" s="6">
        <f>IF(Model_All!AH107*Model_All!CU107&lt;=0,1,0)</f>
        <v>1</v>
      </c>
      <c r="AO34" s="6">
        <f t="shared" si="3"/>
        <v>1</v>
      </c>
      <c r="AP34" s="6">
        <v>8</v>
      </c>
      <c r="AS34" t="str">
        <f t="shared" si="0"/>
        <v>student_22</v>
      </c>
      <c r="AT34">
        <f t="shared" si="4"/>
        <v>8</v>
      </c>
      <c r="AW34" s="109">
        <f t="shared" si="5"/>
        <v>22</v>
      </c>
      <c r="AX34" s="109" t="str">
        <f t="shared" si="7"/>
        <v>student_22</v>
      </c>
      <c r="AY34" s="108">
        <f t="shared" si="6"/>
        <v>1000</v>
      </c>
      <c r="AZ34" s="108">
        <f t="shared" si="8"/>
        <v>1001</v>
      </c>
      <c r="BA34" s="6">
        <f t="shared" si="9"/>
        <v>-0.1</v>
      </c>
      <c r="BB34" s="6">
        <f t="shared" si="10"/>
        <v>0</v>
      </c>
      <c r="BC34" s="6">
        <f t="shared" si="11"/>
        <v>1</v>
      </c>
      <c r="BD34" s="6">
        <f t="shared" si="12"/>
        <v>1</v>
      </c>
    </row>
    <row r="35" spans="3:56" x14ac:dyDescent="0.3">
      <c r="C35" s="6">
        <f>Rank_All!AO35</f>
        <v>9</v>
      </c>
      <c r="D35" s="6">
        <f>OAM_ALL_ATT!C29</f>
        <v>23</v>
      </c>
      <c r="E35" s="6">
        <f>OAM_ALL_ATT!D29</f>
        <v>23</v>
      </c>
      <c r="F35" s="6" t="str">
        <f>OAM_ALL_ATT!E29</f>
        <v>student_23</v>
      </c>
      <c r="G35" s="33">
        <f>RANK(OAM_ALL_ATT!F29,OAM_ALL_ATT!F$7:F$30,OAM_ALL_ATT!F$2)</f>
        <v>20</v>
      </c>
      <c r="H35" s="33">
        <f>RANK(OAM_ALL_ATT!G29,OAM_ALL_ATT!G$7:G$30,OAM_ALL_ATT!G$2)</f>
        <v>18</v>
      </c>
      <c r="I35" s="33">
        <f>RANK(OAM_ALL_ATT!H29,OAM_ALL_ATT!H$7:H$30,OAM_ALL_ATT!H$2)</f>
        <v>22</v>
      </c>
      <c r="J35" s="33">
        <f>RANK(OAM_ALL_ATT!I29,OAM_ALL_ATT!I$7:I$30,OAM_ALL_ATT!I$2)</f>
        <v>22</v>
      </c>
      <c r="K35" s="33">
        <f>RANK(OAM_ALL_ATT!J29,OAM_ALL_ATT!J$7:J$30,OAM_ALL_ATT!J$2)</f>
        <v>22</v>
      </c>
      <c r="L35" s="33">
        <f>RANK(OAM_ALL_ATT!K29,OAM_ALL_ATT!K$7:K$30,OAM_ALL_ATT!K$2)</f>
        <v>17</v>
      </c>
      <c r="M35" s="33">
        <f>RANK(OAM_ALL_ATT!L29,OAM_ALL_ATT!L$7:L$30,OAM_ALL_ATT!L$2)</f>
        <v>5</v>
      </c>
      <c r="N35" s="33">
        <f>RANK(OAM_ALL_ATT!M29,OAM_ALL_ATT!M$7:M$30,OAM_ALL_ATT!M$2)</f>
        <v>23</v>
      </c>
      <c r="O35" s="33">
        <f>RANK(OAM_ALL_ATT!N29,OAM_ALL_ATT!N$7:N$30,OAM_ALL_ATT!N$2)</f>
        <v>22</v>
      </c>
      <c r="P35" s="33">
        <f>RANK(OAM_ALL_ATT!O29,OAM_ALL_ATT!O$7:O$30,OAM_ALL_ATT!O$2)</f>
        <v>17</v>
      </c>
      <c r="Q35" s="33">
        <f>RANK(OAM_ALL_ATT!P29,OAM_ALL_ATT!P$7:P$30,OAM_ALL_ATT!P$2)</f>
        <v>1</v>
      </c>
      <c r="R35" s="33">
        <f>RANK(OAM_ALL_ATT!Q29,OAM_ALL_ATT!Q$7:Q$30,OAM_ALL_ATT!Q$2)</f>
        <v>1</v>
      </c>
      <c r="S35" s="33">
        <f>RANK(OAM_ALL_ATT!R29,OAM_ALL_ATT!R$7:R$30,OAM_ALL_ATT!R$2)</f>
        <v>1</v>
      </c>
      <c r="T35" s="33">
        <f>RANK(OAM_ALL_ATT!S29,OAM_ALL_ATT!S$7:S$30,OAM_ALL_ATT!S$2)</f>
        <v>13</v>
      </c>
      <c r="U35" s="33">
        <f>RANK(OAM_ALL_ATT!T29,OAM_ALL_ATT!T$7:T$30,OAM_ALL_ATT!T$2)</f>
        <v>7</v>
      </c>
      <c r="V35" s="33">
        <f>RANK(OAM_ALL_ATT!U29,OAM_ALL_ATT!U$7:U$30,OAM_ALL_ATT!U$2)</f>
        <v>1</v>
      </c>
      <c r="W35" s="33">
        <f>RANK(OAM_ALL_ATT!V29,OAM_ALL_ATT!V$7:V$30,OAM_ALL_ATT!V$2)</f>
        <v>21</v>
      </c>
      <c r="X35" s="33">
        <f>RANK(OAM_ALL_ATT!W29,OAM_ALL_ATT!W$7:W$30,OAM_ALL_ATT!W$2)</f>
        <v>12</v>
      </c>
      <c r="Y35" s="33">
        <f>RANK(OAM_ALL_ATT!X29,OAM_ALL_ATT!X$7:X$30,OAM_ALL_ATT!X$2)</f>
        <v>13</v>
      </c>
      <c r="Z35" s="33">
        <f>RANK(OAM_ALL_ATT!Y29,OAM_ALL_ATT!Y$7:Y$30,OAM_ALL_ATT!Y$2)</f>
        <v>20</v>
      </c>
      <c r="AA35" s="33">
        <f>RANK(OAM_ALL_ATT!Z29,OAM_ALL_ATT!Z$7:Z$30,OAM_ALL_ATT!Z$2)</f>
        <v>3</v>
      </c>
      <c r="AB35" s="33">
        <f>RANK(OAM_ALL_ATT!AA29,OAM_ALL_ATT!AA$7:AA$30,OAM_ALL_ATT!AA$2)</f>
        <v>2</v>
      </c>
      <c r="AC35" s="33">
        <f>RANK(OAM_ALL_ATT!AB29,OAM_ALL_ATT!AB$7:AB$30,OAM_ALL_ATT!AB$2)</f>
        <v>2</v>
      </c>
      <c r="AD35" s="33">
        <f>RANK(OAM_ALL_ATT!AC29,OAM_ALL_ATT!AC$7:AC$30,OAM_ALL_ATT!AC$2)</f>
        <v>2</v>
      </c>
      <c r="AE35" s="33">
        <f>RANK(OAM_ALL_ATT!AD29,OAM_ALL_ATT!AD$7:AD$30,OAM_ALL_ATT!AD$2)</f>
        <v>16</v>
      </c>
      <c r="AF35" s="33">
        <f>RANK(OAM_ALL_ATT!AE29,OAM_ALL_ATT!AE$7:AE$30,OAM_ALL_ATT!AE$2)</f>
        <v>16</v>
      </c>
      <c r="AG35" s="33">
        <f>RANK(OAM_ALL_ATT!AF29,OAM_ALL_ATT!AF$7:AF$30,OAM_ALL_ATT!AF$2)</f>
        <v>1</v>
      </c>
      <c r="AH35" s="33">
        <f>RANK(OAM_ALL_ATT!AG29,OAM_ALL_ATT!AG$7:AG$30,OAM_ALL_ATT!AG$2)</f>
        <v>1</v>
      </c>
      <c r="AI35" s="33">
        <f>RANK(OAM_ALL_ATT!AH29,OAM_ALL_ATT!AH$7:AH$30,OAM_ALL_ATT!AH$2)</f>
        <v>22</v>
      </c>
      <c r="AJ35" s="6">
        <f>OAM_ALL_ATT!AI29</f>
        <v>1000</v>
      </c>
      <c r="AK35" s="6">
        <f>Model_All!AE108</f>
        <v>1000</v>
      </c>
      <c r="AL35" s="6">
        <f>Model_All!AH108</f>
        <v>0</v>
      </c>
      <c r="AM35" s="6">
        <f>Model_All!CU108</f>
        <v>0</v>
      </c>
      <c r="AN35" s="6">
        <f>IF(Model_All!AH108*Model_All!CU108&lt;=0,1,0)</f>
        <v>1</v>
      </c>
      <c r="AO35" s="6">
        <f t="shared" si="3"/>
        <v>9</v>
      </c>
      <c r="AP35" s="6">
        <v>1</v>
      </c>
      <c r="AS35" t="str">
        <f t="shared" si="0"/>
        <v>student_23</v>
      </c>
      <c r="AT35">
        <f t="shared" si="4"/>
        <v>1</v>
      </c>
      <c r="AW35" s="109">
        <f t="shared" si="5"/>
        <v>23</v>
      </c>
      <c r="AX35" s="109" t="str">
        <f t="shared" si="7"/>
        <v>student_23</v>
      </c>
      <c r="AY35" s="108">
        <f t="shared" si="6"/>
        <v>1000</v>
      </c>
      <c r="AZ35" s="108">
        <f t="shared" si="8"/>
        <v>1000</v>
      </c>
      <c r="BA35" s="6">
        <f t="shared" si="9"/>
        <v>0</v>
      </c>
      <c r="BB35" s="6">
        <f t="shared" si="10"/>
        <v>0</v>
      </c>
      <c r="BC35" s="6">
        <f t="shared" si="11"/>
        <v>1</v>
      </c>
      <c r="BD35" s="6">
        <f t="shared" si="12"/>
        <v>9</v>
      </c>
    </row>
    <row r="36" spans="3:56" x14ac:dyDescent="0.3">
      <c r="C36" s="6">
        <f>Rank_All!AO36</f>
        <v>9</v>
      </c>
      <c r="D36" s="6">
        <f>OAM_ALL_ATT!C30</f>
        <v>24</v>
      </c>
      <c r="E36" s="6">
        <f>OAM_ALL_ATT!D30</f>
        <v>24</v>
      </c>
      <c r="F36" s="6" t="str">
        <f>OAM_ALL_ATT!E30</f>
        <v>student_24</v>
      </c>
      <c r="G36" s="33">
        <f>RANK(OAM_ALL_ATT!F30,OAM_ALL_ATT!F$7:F$30,OAM_ALL_ATT!F$2)</f>
        <v>24</v>
      </c>
      <c r="H36" s="33">
        <f>RANK(OAM_ALL_ATT!G30,OAM_ALL_ATT!G$7:G$30,OAM_ALL_ATT!G$2)</f>
        <v>22</v>
      </c>
      <c r="I36" s="33">
        <f>RANK(OAM_ALL_ATT!H30,OAM_ALL_ATT!H$7:H$30,OAM_ALL_ATT!H$2)</f>
        <v>22</v>
      </c>
      <c r="J36" s="33">
        <f>RANK(OAM_ALL_ATT!I30,OAM_ALL_ATT!I$7:I$30,OAM_ALL_ATT!I$2)</f>
        <v>24</v>
      </c>
      <c r="K36" s="33">
        <f>RANK(OAM_ALL_ATT!J30,OAM_ALL_ATT!J$7:J$30,OAM_ALL_ATT!J$2)</f>
        <v>24</v>
      </c>
      <c r="L36" s="33">
        <f>RANK(OAM_ALL_ATT!K30,OAM_ALL_ATT!K$7:K$30,OAM_ALL_ATT!K$2)</f>
        <v>24</v>
      </c>
      <c r="M36" s="33">
        <f>RANK(OAM_ALL_ATT!L30,OAM_ALL_ATT!L$7:L$30,OAM_ALL_ATT!L$2)</f>
        <v>22</v>
      </c>
      <c r="N36" s="33">
        <f>RANK(OAM_ALL_ATT!M30,OAM_ALL_ATT!M$7:M$30,OAM_ALL_ATT!M$2)</f>
        <v>23</v>
      </c>
      <c r="O36" s="33">
        <f>RANK(OAM_ALL_ATT!N30,OAM_ALL_ATT!N$7:N$30,OAM_ALL_ATT!N$2)</f>
        <v>22</v>
      </c>
      <c r="P36" s="33">
        <f>RANK(OAM_ALL_ATT!O30,OAM_ALL_ATT!O$7:O$30,OAM_ALL_ATT!O$2)</f>
        <v>21</v>
      </c>
      <c r="Q36" s="33">
        <f>RANK(OAM_ALL_ATT!P30,OAM_ALL_ATT!P$7:P$30,OAM_ALL_ATT!P$2)</f>
        <v>1</v>
      </c>
      <c r="R36" s="33">
        <f>RANK(OAM_ALL_ATT!Q30,OAM_ALL_ATT!Q$7:Q$30,OAM_ALL_ATT!Q$2)</f>
        <v>1</v>
      </c>
      <c r="S36" s="33">
        <f>RANK(OAM_ALL_ATT!R30,OAM_ALL_ATT!R$7:R$30,OAM_ALL_ATT!R$2)</f>
        <v>1</v>
      </c>
      <c r="T36" s="33">
        <f>RANK(OAM_ALL_ATT!S30,OAM_ALL_ATT!S$7:S$30,OAM_ALL_ATT!S$2)</f>
        <v>13</v>
      </c>
      <c r="U36" s="33">
        <f>RANK(OAM_ALL_ATT!T30,OAM_ALL_ATT!T$7:T$30,OAM_ALL_ATT!T$2)</f>
        <v>1</v>
      </c>
      <c r="V36" s="33">
        <f>RANK(OAM_ALL_ATT!U30,OAM_ALL_ATT!U$7:U$30,OAM_ALL_ATT!U$2)</f>
        <v>21</v>
      </c>
      <c r="W36" s="33">
        <f>RANK(OAM_ALL_ATT!V30,OAM_ALL_ATT!V$7:V$30,OAM_ALL_ATT!V$2)</f>
        <v>1</v>
      </c>
      <c r="X36" s="33">
        <f>RANK(OAM_ALL_ATT!W30,OAM_ALL_ATT!W$7:W$30,OAM_ALL_ATT!W$2)</f>
        <v>12</v>
      </c>
      <c r="Y36" s="33">
        <f>RANK(OAM_ALL_ATT!X30,OAM_ALL_ATT!X$7:X$30,OAM_ALL_ATT!X$2)</f>
        <v>13</v>
      </c>
      <c r="Z36" s="33">
        <f>RANK(OAM_ALL_ATT!Y30,OAM_ALL_ATT!Y$7:Y$30,OAM_ALL_ATT!Y$2)</f>
        <v>24</v>
      </c>
      <c r="AA36" s="33">
        <f>RANK(OAM_ALL_ATT!Z30,OAM_ALL_ATT!Z$7:Z$30,OAM_ALL_ATT!Z$2)</f>
        <v>1</v>
      </c>
      <c r="AB36" s="33">
        <f>RANK(OAM_ALL_ATT!AA30,OAM_ALL_ATT!AA$7:AA$30,OAM_ALL_ATT!AA$2)</f>
        <v>4</v>
      </c>
      <c r="AC36" s="33">
        <f>RANK(OAM_ALL_ATT!AB30,OAM_ALL_ATT!AB$7:AB$30,OAM_ALL_ATT!AB$2)</f>
        <v>15</v>
      </c>
      <c r="AD36" s="33">
        <f>RANK(OAM_ALL_ATT!AC30,OAM_ALL_ATT!AC$7:AC$30,OAM_ALL_ATT!AC$2)</f>
        <v>2</v>
      </c>
      <c r="AE36" s="33">
        <f>RANK(OAM_ALL_ATT!AD30,OAM_ALL_ATT!AD$7:AD$30,OAM_ALL_ATT!AD$2)</f>
        <v>16</v>
      </c>
      <c r="AF36" s="33">
        <f>RANK(OAM_ALL_ATT!AE30,OAM_ALL_ATT!AE$7:AE$30,OAM_ALL_ATT!AE$2)</f>
        <v>16</v>
      </c>
      <c r="AG36" s="33">
        <f>RANK(OAM_ALL_ATT!AF30,OAM_ALL_ATT!AF$7:AF$30,OAM_ALL_ATT!AF$2)</f>
        <v>1</v>
      </c>
      <c r="AH36" s="33">
        <f>RANK(OAM_ALL_ATT!AG30,OAM_ALL_ATT!AG$7:AG$30,OAM_ALL_ATT!AG$2)</f>
        <v>1</v>
      </c>
      <c r="AI36" s="33">
        <f>RANK(OAM_ALL_ATT!AH30,OAM_ALL_ATT!AH$7:AH$30,OAM_ALL_ATT!AH$2)</f>
        <v>23</v>
      </c>
      <c r="AJ36" s="6">
        <f>OAM_ALL_ATT!AI30</f>
        <v>1000</v>
      </c>
      <c r="AK36" s="6">
        <f>Model_All!AE109</f>
        <v>1000</v>
      </c>
      <c r="AL36" s="6">
        <f>Model_All!AH109</f>
        <v>0</v>
      </c>
      <c r="AM36" s="6">
        <f>Model_All!CU109</f>
        <v>0</v>
      </c>
      <c r="AN36" s="6">
        <f>IF(Model_All!AH109*Model_All!CU109&lt;=0,1,0)</f>
        <v>1</v>
      </c>
      <c r="AO36" s="6">
        <f t="shared" si="3"/>
        <v>9</v>
      </c>
      <c r="AP36" s="6">
        <v>14</v>
      </c>
      <c r="AS36" t="str">
        <f t="shared" si="0"/>
        <v>student_24</v>
      </c>
      <c r="AT36">
        <f t="shared" si="4"/>
        <v>14</v>
      </c>
      <c r="AW36" s="109">
        <f t="shared" si="5"/>
        <v>24</v>
      </c>
      <c r="AX36" s="109" t="str">
        <f t="shared" si="7"/>
        <v>student_24</v>
      </c>
      <c r="AY36" s="108">
        <f t="shared" si="6"/>
        <v>1000</v>
      </c>
      <c r="AZ36" s="108">
        <f t="shared" si="8"/>
        <v>1000</v>
      </c>
      <c r="BA36" s="6">
        <f t="shared" si="9"/>
        <v>0</v>
      </c>
      <c r="BB36" s="6">
        <f t="shared" si="10"/>
        <v>0</v>
      </c>
      <c r="BC36" s="6">
        <f t="shared" si="11"/>
        <v>1</v>
      </c>
      <c r="BD36" s="6">
        <f t="shared" si="12"/>
        <v>9</v>
      </c>
    </row>
    <row r="37" spans="3:56" x14ac:dyDescent="0.3">
      <c r="AP37" s="60" t="s">
        <v>829</v>
      </c>
    </row>
    <row r="45" spans="3:56" x14ac:dyDescent="0.3">
      <c r="F45" t="str">
        <f>F12</f>
        <v>username/attribute_name</v>
      </c>
      <c r="G45" t="str">
        <f t="shared" ref="G45:AI45" si="13">G12</f>
        <v>totalPosts</v>
      </c>
      <c r="H45" t="str">
        <f t="shared" si="13"/>
        <v>activeDays</v>
      </c>
      <c r="I45" t="str">
        <f t="shared" si="13"/>
        <v>total_replies_to_prof</v>
      </c>
      <c r="J45" t="str">
        <f t="shared" si="13"/>
        <v>total_characters</v>
      </c>
      <c r="K45" t="str">
        <f t="shared" si="13"/>
        <v>total_words</v>
      </c>
      <c r="L45" t="str">
        <f t="shared" si="13"/>
        <v>avg_words</v>
      </c>
      <c r="M45" t="str">
        <f t="shared" si="13"/>
        <v>unique_interactions</v>
      </c>
      <c r="N45" t="str">
        <f t="shared" si="13"/>
        <v>unique_discussions</v>
      </c>
      <c r="O45" t="str">
        <f t="shared" si="13"/>
        <v>engagement_rate</v>
      </c>
      <c r="P45" t="str">
        <f t="shared" si="13"/>
        <v>normanlized_score(sum of reply - avarage time to reply)</v>
      </c>
      <c r="Q45" t="str">
        <f t="shared" si="13"/>
        <v>deadline_exceeded_posts(Quasi exam I)</v>
      </c>
      <c r="R45" t="str">
        <f t="shared" si="13"/>
        <v>deadline_exceeded_posts(Quasi exam II)</v>
      </c>
      <c r="S45" t="str">
        <f t="shared" si="13"/>
        <v>deadline_exceeded(Quasi exam III)</v>
      </c>
      <c r="T45" t="str">
        <f t="shared" si="13"/>
        <v>Pattern_followed(quasi exam i)</v>
      </c>
      <c r="U45" t="str">
        <f t="shared" si="13"/>
        <v>avg_AI_involvedMsg_score(1-10 SCALED)</v>
      </c>
      <c r="V45" t="str">
        <f t="shared" si="13"/>
        <v>consistency_score</v>
      </c>
      <c r="W45" t="str">
        <f t="shared" si="13"/>
        <v>topic_relevance_score</v>
      </c>
      <c r="X45" t="str">
        <f t="shared" si="13"/>
        <v>citation_count</v>
      </c>
      <c r="Y45" t="str">
        <f t="shared" si="13"/>
        <v>max_streak</v>
      </c>
      <c r="Z45" t="str">
        <f t="shared" si="13"/>
        <v>avg_charcount</v>
      </c>
      <c r="AA45" t="str">
        <f t="shared" si="13"/>
        <v>max_charcount</v>
      </c>
      <c r="AB45" t="str">
        <f t="shared" si="13"/>
        <v>min_charcount</v>
      </c>
      <c r="AC45" t="str">
        <f t="shared" si="13"/>
        <v>avg_reply_time</v>
      </c>
      <c r="AD45" t="str">
        <f t="shared" si="13"/>
        <v>valid_response</v>
      </c>
      <c r="AE45" t="str">
        <f t="shared" si="13"/>
        <v>modification_count</v>
      </c>
      <c r="AF45" t="str">
        <f t="shared" si="13"/>
        <v>avg_modified_time_minutes</v>
      </c>
      <c r="AG45" t="str">
        <f t="shared" si="13"/>
        <v>response_time_in_hours(Task-I)</v>
      </c>
      <c r="AH45" t="str">
        <f t="shared" si="13"/>
        <v>response_time_in_hours(Task-II)</v>
      </c>
      <c r="AI45" t="str">
        <f t="shared" si="13"/>
        <v>average_posts_per_day</v>
      </c>
      <c r="AJ45" t="s">
        <v>168</v>
      </c>
    </row>
    <row r="46" spans="3:56" x14ac:dyDescent="0.3">
      <c r="F46" t="s">
        <v>2172</v>
      </c>
      <c r="G46">
        <v>11</v>
      </c>
      <c r="H46">
        <v>18</v>
      </c>
      <c r="I46">
        <v>24</v>
      </c>
      <c r="J46">
        <v>4</v>
      </c>
      <c r="K46">
        <v>4</v>
      </c>
      <c r="L46">
        <v>7</v>
      </c>
      <c r="M46">
        <v>1</v>
      </c>
      <c r="N46">
        <v>7</v>
      </c>
      <c r="O46">
        <v>24</v>
      </c>
      <c r="P46">
        <v>24</v>
      </c>
      <c r="Q46">
        <v>1</v>
      </c>
      <c r="R46">
        <v>1</v>
      </c>
      <c r="S46">
        <v>1</v>
      </c>
      <c r="T46">
        <v>13</v>
      </c>
      <c r="U46">
        <v>18</v>
      </c>
      <c r="V46">
        <v>20</v>
      </c>
      <c r="W46">
        <v>24</v>
      </c>
      <c r="X46">
        <v>12</v>
      </c>
      <c r="Y46">
        <v>4</v>
      </c>
      <c r="Z46">
        <v>7</v>
      </c>
      <c r="AA46">
        <v>23</v>
      </c>
      <c r="AB46">
        <v>6</v>
      </c>
      <c r="AC46">
        <v>1</v>
      </c>
      <c r="AD46">
        <v>2</v>
      </c>
      <c r="AE46">
        <v>16</v>
      </c>
      <c r="AF46">
        <v>16</v>
      </c>
      <c r="AG46">
        <v>1</v>
      </c>
      <c r="AH46">
        <v>1</v>
      </c>
      <c r="AI46">
        <v>1</v>
      </c>
      <c r="AJ46">
        <v>1000</v>
      </c>
    </row>
    <row r="47" spans="3:56" x14ac:dyDescent="0.3">
      <c r="F47" t="s">
        <v>2173</v>
      </c>
      <c r="G47">
        <v>11</v>
      </c>
      <c r="H47">
        <v>11</v>
      </c>
      <c r="I47">
        <v>10</v>
      </c>
      <c r="J47">
        <v>10</v>
      </c>
      <c r="K47">
        <v>10</v>
      </c>
      <c r="L47">
        <v>8</v>
      </c>
      <c r="M47">
        <v>10</v>
      </c>
      <c r="N47">
        <v>14</v>
      </c>
      <c r="O47">
        <v>10</v>
      </c>
      <c r="P47">
        <v>12</v>
      </c>
      <c r="Q47">
        <v>12</v>
      </c>
      <c r="R47">
        <v>20</v>
      </c>
      <c r="S47">
        <v>1</v>
      </c>
      <c r="T47">
        <v>9</v>
      </c>
      <c r="U47">
        <v>17</v>
      </c>
      <c r="V47">
        <v>5</v>
      </c>
      <c r="W47">
        <v>14</v>
      </c>
      <c r="X47">
        <v>12</v>
      </c>
      <c r="Y47">
        <v>13</v>
      </c>
      <c r="Z47">
        <v>11</v>
      </c>
      <c r="AA47">
        <v>12</v>
      </c>
      <c r="AB47">
        <v>15</v>
      </c>
      <c r="AC47">
        <v>16</v>
      </c>
      <c r="AD47">
        <v>2</v>
      </c>
      <c r="AE47">
        <v>16</v>
      </c>
      <c r="AF47">
        <v>16</v>
      </c>
      <c r="AG47">
        <v>23</v>
      </c>
      <c r="AH47">
        <v>23</v>
      </c>
      <c r="AI47">
        <v>8</v>
      </c>
      <c r="AJ47">
        <v>1000</v>
      </c>
    </row>
    <row r="48" spans="3:56" x14ac:dyDescent="0.3">
      <c r="F48" t="s">
        <v>2174</v>
      </c>
      <c r="G48">
        <v>18</v>
      </c>
      <c r="H48">
        <v>18</v>
      </c>
      <c r="I48">
        <v>16</v>
      </c>
      <c r="J48">
        <v>19</v>
      </c>
      <c r="K48">
        <v>18</v>
      </c>
      <c r="L48">
        <v>20</v>
      </c>
      <c r="M48">
        <v>10</v>
      </c>
      <c r="N48">
        <v>19</v>
      </c>
      <c r="O48">
        <v>16</v>
      </c>
      <c r="P48">
        <v>19</v>
      </c>
      <c r="Q48">
        <v>6</v>
      </c>
      <c r="R48">
        <v>6</v>
      </c>
      <c r="S48">
        <v>1</v>
      </c>
      <c r="T48">
        <v>1</v>
      </c>
      <c r="U48">
        <v>4</v>
      </c>
      <c r="V48">
        <v>10</v>
      </c>
      <c r="W48">
        <v>15</v>
      </c>
      <c r="X48">
        <v>12</v>
      </c>
      <c r="Y48">
        <v>13</v>
      </c>
      <c r="Z48">
        <v>21</v>
      </c>
      <c r="AA48">
        <v>4</v>
      </c>
      <c r="AB48">
        <v>15</v>
      </c>
      <c r="AC48">
        <v>22</v>
      </c>
      <c r="AD48">
        <v>2</v>
      </c>
      <c r="AE48">
        <v>9</v>
      </c>
      <c r="AF48">
        <v>6</v>
      </c>
      <c r="AG48">
        <v>22</v>
      </c>
      <c r="AH48">
        <v>22</v>
      </c>
      <c r="AI48">
        <v>6</v>
      </c>
      <c r="AJ48">
        <v>1000</v>
      </c>
    </row>
    <row r="49" spans="6:36" x14ac:dyDescent="0.3">
      <c r="F49" t="s">
        <v>2175</v>
      </c>
      <c r="G49">
        <v>3</v>
      </c>
      <c r="H49">
        <v>3</v>
      </c>
      <c r="I49">
        <v>2</v>
      </c>
      <c r="J49">
        <v>1</v>
      </c>
      <c r="K49">
        <v>1</v>
      </c>
      <c r="L49">
        <v>3</v>
      </c>
      <c r="M49">
        <v>10</v>
      </c>
      <c r="N49">
        <v>7</v>
      </c>
      <c r="O49">
        <v>2</v>
      </c>
      <c r="P49">
        <v>2</v>
      </c>
      <c r="Q49">
        <v>20</v>
      </c>
      <c r="R49">
        <v>20</v>
      </c>
      <c r="S49">
        <v>1</v>
      </c>
      <c r="T49">
        <v>1</v>
      </c>
      <c r="U49">
        <v>22</v>
      </c>
      <c r="V49">
        <v>12</v>
      </c>
      <c r="W49">
        <v>5</v>
      </c>
      <c r="X49">
        <v>2</v>
      </c>
      <c r="Y49">
        <v>2</v>
      </c>
      <c r="Z49">
        <v>2</v>
      </c>
      <c r="AA49">
        <v>22</v>
      </c>
      <c r="AB49">
        <v>15</v>
      </c>
      <c r="AC49">
        <v>12</v>
      </c>
      <c r="AD49">
        <v>2</v>
      </c>
      <c r="AE49">
        <v>3</v>
      </c>
      <c r="AF49">
        <v>11</v>
      </c>
      <c r="AG49">
        <v>12</v>
      </c>
      <c r="AH49">
        <v>18</v>
      </c>
      <c r="AI49">
        <v>13</v>
      </c>
      <c r="AJ49">
        <v>1000</v>
      </c>
    </row>
    <row r="50" spans="6:36" x14ac:dyDescent="0.3">
      <c r="F50" t="s">
        <v>2176</v>
      </c>
      <c r="G50">
        <v>19</v>
      </c>
      <c r="H50">
        <v>14</v>
      </c>
      <c r="I50">
        <v>18</v>
      </c>
      <c r="J50">
        <v>14</v>
      </c>
      <c r="K50">
        <v>14</v>
      </c>
      <c r="L50">
        <v>12</v>
      </c>
      <c r="M50">
        <v>22</v>
      </c>
      <c r="N50">
        <v>14</v>
      </c>
      <c r="O50">
        <v>18</v>
      </c>
      <c r="P50">
        <v>16</v>
      </c>
      <c r="Q50">
        <v>7</v>
      </c>
      <c r="R50">
        <v>6</v>
      </c>
      <c r="S50">
        <v>1</v>
      </c>
      <c r="T50">
        <v>13</v>
      </c>
      <c r="U50">
        <v>14</v>
      </c>
      <c r="V50">
        <v>5</v>
      </c>
      <c r="W50">
        <v>17</v>
      </c>
      <c r="X50">
        <v>3</v>
      </c>
      <c r="Y50">
        <v>13</v>
      </c>
      <c r="Z50">
        <v>10</v>
      </c>
      <c r="AA50">
        <v>15</v>
      </c>
      <c r="AB50">
        <v>10</v>
      </c>
      <c r="AC50">
        <v>14</v>
      </c>
      <c r="AD50">
        <v>2</v>
      </c>
      <c r="AE50">
        <v>12</v>
      </c>
      <c r="AF50">
        <v>5</v>
      </c>
      <c r="AG50">
        <v>18</v>
      </c>
      <c r="AH50">
        <v>1</v>
      </c>
      <c r="AI50">
        <v>19</v>
      </c>
      <c r="AJ50">
        <v>1000</v>
      </c>
    </row>
    <row r="51" spans="6:36" x14ac:dyDescent="0.3">
      <c r="F51" t="s">
        <v>2177</v>
      </c>
      <c r="G51">
        <v>1</v>
      </c>
      <c r="H51">
        <v>2</v>
      </c>
      <c r="I51">
        <v>1</v>
      </c>
      <c r="J51">
        <v>2</v>
      </c>
      <c r="K51">
        <v>2</v>
      </c>
      <c r="L51">
        <v>10</v>
      </c>
      <c r="M51">
        <v>3</v>
      </c>
      <c r="N51">
        <v>1</v>
      </c>
      <c r="O51">
        <v>1</v>
      </c>
      <c r="P51">
        <v>1</v>
      </c>
      <c r="Q51">
        <v>12</v>
      </c>
      <c r="R51">
        <v>14</v>
      </c>
      <c r="S51">
        <v>1</v>
      </c>
      <c r="T51">
        <v>1</v>
      </c>
      <c r="U51">
        <v>15</v>
      </c>
      <c r="V51">
        <v>18</v>
      </c>
      <c r="W51">
        <v>12</v>
      </c>
      <c r="X51">
        <v>8</v>
      </c>
      <c r="Y51">
        <v>4</v>
      </c>
      <c r="Z51">
        <v>12</v>
      </c>
      <c r="AA51">
        <v>20</v>
      </c>
      <c r="AB51">
        <v>13</v>
      </c>
      <c r="AC51">
        <v>3</v>
      </c>
      <c r="AD51">
        <v>2</v>
      </c>
      <c r="AE51">
        <v>1</v>
      </c>
      <c r="AF51">
        <v>10</v>
      </c>
      <c r="AG51">
        <v>15</v>
      </c>
      <c r="AH51">
        <v>13</v>
      </c>
      <c r="AI51">
        <v>3</v>
      </c>
      <c r="AJ51">
        <v>1000</v>
      </c>
    </row>
    <row r="52" spans="6:36" x14ac:dyDescent="0.3">
      <c r="F52" t="s">
        <v>2178</v>
      </c>
      <c r="G52">
        <v>14</v>
      </c>
      <c r="H52">
        <v>6</v>
      </c>
      <c r="I52">
        <v>11</v>
      </c>
      <c r="J52">
        <v>13</v>
      </c>
      <c r="K52">
        <v>13</v>
      </c>
      <c r="L52">
        <v>13</v>
      </c>
      <c r="M52">
        <v>22</v>
      </c>
      <c r="N52">
        <v>7</v>
      </c>
      <c r="O52">
        <v>11</v>
      </c>
      <c r="P52">
        <v>9</v>
      </c>
      <c r="Q52">
        <v>12</v>
      </c>
      <c r="R52">
        <v>14</v>
      </c>
      <c r="S52">
        <v>1</v>
      </c>
      <c r="T52">
        <v>9</v>
      </c>
      <c r="U52">
        <v>10</v>
      </c>
      <c r="V52">
        <v>10</v>
      </c>
      <c r="W52">
        <v>13</v>
      </c>
      <c r="X52">
        <v>12</v>
      </c>
      <c r="Y52">
        <v>4</v>
      </c>
      <c r="Z52">
        <v>16</v>
      </c>
      <c r="AA52">
        <v>9</v>
      </c>
      <c r="AB52">
        <v>15</v>
      </c>
      <c r="AC52">
        <v>6</v>
      </c>
      <c r="AD52">
        <v>2</v>
      </c>
      <c r="AE52">
        <v>3</v>
      </c>
      <c r="AF52">
        <v>4</v>
      </c>
      <c r="AG52">
        <v>12</v>
      </c>
      <c r="AH52">
        <v>10</v>
      </c>
      <c r="AI52">
        <v>17</v>
      </c>
      <c r="AJ52">
        <v>1000</v>
      </c>
    </row>
    <row r="53" spans="6:36" x14ac:dyDescent="0.3">
      <c r="F53" t="s">
        <v>2179</v>
      </c>
      <c r="G53">
        <v>7</v>
      </c>
      <c r="H53">
        <v>11</v>
      </c>
      <c r="I53">
        <v>6</v>
      </c>
      <c r="J53">
        <v>8</v>
      </c>
      <c r="K53">
        <v>8</v>
      </c>
      <c r="L53">
        <v>4</v>
      </c>
      <c r="M53">
        <v>10</v>
      </c>
      <c r="N53">
        <v>14</v>
      </c>
      <c r="O53">
        <v>6</v>
      </c>
      <c r="P53">
        <v>8</v>
      </c>
      <c r="Q53">
        <v>12</v>
      </c>
      <c r="R53">
        <v>14</v>
      </c>
      <c r="S53">
        <v>1</v>
      </c>
      <c r="T53">
        <v>1</v>
      </c>
      <c r="U53">
        <v>21</v>
      </c>
      <c r="V53">
        <v>9</v>
      </c>
      <c r="W53">
        <v>10</v>
      </c>
      <c r="X53">
        <v>3</v>
      </c>
      <c r="Y53">
        <v>13</v>
      </c>
      <c r="Z53">
        <v>4</v>
      </c>
      <c r="AA53">
        <v>19</v>
      </c>
      <c r="AB53">
        <v>15</v>
      </c>
      <c r="AC53">
        <v>18</v>
      </c>
      <c r="AD53">
        <v>2</v>
      </c>
      <c r="AE53">
        <v>16</v>
      </c>
      <c r="AF53">
        <v>16</v>
      </c>
      <c r="AG53">
        <v>15</v>
      </c>
      <c r="AH53">
        <v>14</v>
      </c>
      <c r="AI53">
        <v>4</v>
      </c>
      <c r="AJ53">
        <v>1000</v>
      </c>
    </row>
    <row r="54" spans="6:36" x14ac:dyDescent="0.3">
      <c r="F54" t="s">
        <v>2180</v>
      </c>
      <c r="G54">
        <v>17</v>
      </c>
      <c r="H54">
        <v>14</v>
      </c>
      <c r="I54">
        <v>16</v>
      </c>
      <c r="J54">
        <v>16</v>
      </c>
      <c r="K54">
        <v>16</v>
      </c>
      <c r="L54">
        <v>14</v>
      </c>
      <c r="M54">
        <v>10</v>
      </c>
      <c r="N54">
        <v>7</v>
      </c>
      <c r="O54">
        <v>16</v>
      </c>
      <c r="P54">
        <v>14</v>
      </c>
      <c r="Q54">
        <v>7</v>
      </c>
      <c r="R54">
        <v>6</v>
      </c>
      <c r="S54">
        <v>1</v>
      </c>
      <c r="T54">
        <v>9</v>
      </c>
      <c r="U54">
        <v>13</v>
      </c>
      <c r="V54">
        <v>14</v>
      </c>
      <c r="W54">
        <v>3</v>
      </c>
      <c r="X54">
        <v>12</v>
      </c>
      <c r="Y54">
        <v>13</v>
      </c>
      <c r="Z54">
        <v>13</v>
      </c>
      <c r="AA54">
        <v>10</v>
      </c>
      <c r="AB54">
        <v>13</v>
      </c>
      <c r="AC54">
        <v>11</v>
      </c>
      <c r="AD54">
        <v>2</v>
      </c>
      <c r="AE54">
        <v>12</v>
      </c>
      <c r="AF54">
        <v>2</v>
      </c>
      <c r="AG54">
        <v>18</v>
      </c>
      <c r="AH54">
        <v>18</v>
      </c>
      <c r="AI54">
        <v>13</v>
      </c>
      <c r="AJ54">
        <v>1000</v>
      </c>
    </row>
    <row r="55" spans="6:36" x14ac:dyDescent="0.3">
      <c r="F55" t="s">
        <v>2181</v>
      </c>
      <c r="G55">
        <v>8</v>
      </c>
      <c r="H55">
        <v>11</v>
      </c>
      <c r="I55">
        <v>13</v>
      </c>
      <c r="J55">
        <v>18</v>
      </c>
      <c r="K55">
        <v>18</v>
      </c>
      <c r="L55">
        <v>22</v>
      </c>
      <c r="M55">
        <v>3</v>
      </c>
      <c r="N55">
        <v>3</v>
      </c>
      <c r="O55">
        <v>13</v>
      </c>
      <c r="P55">
        <v>13</v>
      </c>
      <c r="Q55">
        <v>10</v>
      </c>
      <c r="R55">
        <v>10</v>
      </c>
      <c r="S55">
        <v>1</v>
      </c>
      <c r="T55">
        <v>1</v>
      </c>
      <c r="U55">
        <v>3</v>
      </c>
      <c r="V55">
        <v>21</v>
      </c>
      <c r="W55">
        <v>23</v>
      </c>
      <c r="X55">
        <v>12</v>
      </c>
      <c r="Y55">
        <v>13</v>
      </c>
      <c r="Z55">
        <v>22</v>
      </c>
      <c r="AA55">
        <v>7</v>
      </c>
      <c r="AB55">
        <v>15</v>
      </c>
      <c r="AC55">
        <v>10</v>
      </c>
      <c r="AD55">
        <v>2</v>
      </c>
      <c r="AE55">
        <v>9</v>
      </c>
      <c r="AF55">
        <v>7</v>
      </c>
      <c r="AG55">
        <v>14</v>
      </c>
      <c r="AH55">
        <v>11</v>
      </c>
      <c r="AI55">
        <v>5</v>
      </c>
      <c r="AJ55">
        <v>1000</v>
      </c>
    </row>
    <row r="56" spans="6:36" x14ac:dyDescent="0.3">
      <c r="F56" t="s">
        <v>2182</v>
      </c>
      <c r="G56">
        <v>21</v>
      </c>
      <c r="H56">
        <v>22</v>
      </c>
      <c r="I56">
        <v>19</v>
      </c>
      <c r="J56">
        <v>23</v>
      </c>
      <c r="K56">
        <v>23</v>
      </c>
      <c r="L56">
        <v>23</v>
      </c>
      <c r="M56">
        <v>10</v>
      </c>
      <c r="N56">
        <v>21</v>
      </c>
      <c r="O56">
        <v>19</v>
      </c>
      <c r="P56">
        <v>22</v>
      </c>
      <c r="Q56">
        <v>1</v>
      </c>
      <c r="R56">
        <v>1</v>
      </c>
      <c r="S56">
        <v>1</v>
      </c>
      <c r="T56">
        <v>13</v>
      </c>
      <c r="U56">
        <v>2</v>
      </c>
      <c r="V56">
        <v>15</v>
      </c>
      <c r="W56">
        <v>11</v>
      </c>
      <c r="X56">
        <v>8</v>
      </c>
      <c r="Y56">
        <v>4</v>
      </c>
      <c r="Z56">
        <v>23</v>
      </c>
      <c r="AA56">
        <v>2</v>
      </c>
      <c r="AB56">
        <v>5</v>
      </c>
      <c r="AC56">
        <v>23</v>
      </c>
      <c r="AD56">
        <v>2</v>
      </c>
      <c r="AE56">
        <v>9</v>
      </c>
      <c r="AF56">
        <v>1</v>
      </c>
      <c r="AG56">
        <v>1</v>
      </c>
      <c r="AH56">
        <v>1</v>
      </c>
      <c r="AI56">
        <v>9</v>
      </c>
      <c r="AJ56">
        <v>1000</v>
      </c>
    </row>
    <row r="57" spans="6:36" x14ac:dyDescent="0.3">
      <c r="F57" t="s">
        <v>2183</v>
      </c>
      <c r="G57">
        <v>14</v>
      </c>
      <c r="H57">
        <v>5</v>
      </c>
      <c r="I57">
        <v>14</v>
      </c>
      <c r="J57">
        <v>15</v>
      </c>
      <c r="K57">
        <v>15</v>
      </c>
      <c r="L57">
        <v>15</v>
      </c>
      <c r="M57">
        <v>5</v>
      </c>
      <c r="N57">
        <v>7</v>
      </c>
      <c r="O57">
        <v>14</v>
      </c>
      <c r="P57">
        <v>15</v>
      </c>
      <c r="Q57">
        <v>24</v>
      </c>
      <c r="R57">
        <v>13</v>
      </c>
      <c r="S57">
        <v>1</v>
      </c>
      <c r="T57">
        <v>13</v>
      </c>
      <c r="U57">
        <v>11</v>
      </c>
      <c r="V57">
        <v>17</v>
      </c>
      <c r="W57">
        <v>18</v>
      </c>
      <c r="X57">
        <v>8</v>
      </c>
      <c r="Y57">
        <v>1</v>
      </c>
      <c r="Z57">
        <v>15</v>
      </c>
      <c r="AA57">
        <v>17</v>
      </c>
      <c r="AB57">
        <v>10</v>
      </c>
      <c r="AC57">
        <v>20</v>
      </c>
      <c r="AD57">
        <v>2</v>
      </c>
      <c r="AE57">
        <v>6</v>
      </c>
      <c r="AF57">
        <v>2</v>
      </c>
      <c r="AG57">
        <v>1</v>
      </c>
      <c r="AH57">
        <v>1</v>
      </c>
      <c r="AI57">
        <v>19</v>
      </c>
      <c r="AJ57">
        <v>1000</v>
      </c>
    </row>
    <row r="58" spans="6:36" x14ac:dyDescent="0.3">
      <c r="F58" t="s">
        <v>2184</v>
      </c>
      <c r="G58">
        <v>23</v>
      </c>
      <c r="H58">
        <v>22</v>
      </c>
      <c r="I58">
        <v>19</v>
      </c>
      <c r="J58">
        <v>20</v>
      </c>
      <c r="K58">
        <v>20</v>
      </c>
      <c r="L58">
        <v>2</v>
      </c>
      <c r="M58">
        <v>10</v>
      </c>
      <c r="N58">
        <v>21</v>
      </c>
      <c r="O58">
        <v>19</v>
      </c>
      <c r="P58">
        <v>23</v>
      </c>
      <c r="Q58">
        <v>1</v>
      </c>
      <c r="R58">
        <v>1</v>
      </c>
      <c r="S58">
        <v>1</v>
      </c>
      <c r="T58">
        <v>13</v>
      </c>
      <c r="U58">
        <v>23</v>
      </c>
      <c r="V58">
        <v>21</v>
      </c>
      <c r="W58">
        <v>7</v>
      </c>
      <c r="X58">
        <v>12</v>
      </c>
      <c r="Y58">
        <v>13</v>
      </c>
      <c r="Z58">
        <v>3</v>
      </c>
      <c r="AA58">
        <v>13</v>
      </c>
      <c r="AB58">
        <v>1</v>
      </c>
      <c r="AC58">
        <v>24</v>
      </c>
      <c r="AD58">
        <v>2</v>
      </c>
      <c r="AE58">
        <v>16</v>
      </c>
      <c r="AF58">
        <v>16</v>
      </c>
      <c r="AG58">
        <v>1</v>
      </c>
      <c r="AH58">
        <v>1</v>
      </c>
      <c r="AI58">
        <v>19</v>
      </c>
      <c r="AJ58">
        <v>1000</v>
      </c>
    </row>
    <row r="59" spans="6:36" x14ac:dyDescent="0.3">
      <c r="F59" t="s">
        <v>2185</v>
      </c>
      <c r="G59">
        <v>21</v>
      </c>
      <c r="H59">
        <v>18</v>
      </c>
      <c r="I59">
        <v>19</v>
      </c>
      <c r="J59">
        <v>21</v>
      </c>
      <c r="K59">
        <v>21</v>
      </c>
      <c r="L59">
        <v>19</v>
      </c>
      <c r="M59">
        <v>10</v>
      </c>
      <c r="N59">
        <v>20</v>
      </c>
      <c r="O59">
        <v>19</v>
      </c>
      <c r="P59">
        <v>20</v>
      </c>
      <c r="Q59">
        <v>7</v>
      </c>
      <c r="R59">
        <v>6</v>
      </c>
      <c r="S59">
        <v>1</v>
      </c>
      <c r="T59">
        <v>13</v>
      </c>
      <c r="U59">
        <v>9</v>
      </c>
      <c r="V59">
        <v>21</v>
      </c>
      <c r="W59">
        <v>22</v>
      </c>
      <c r="X59">
        <v>12</v>
      </c>
      <c r="Y59">
        <v>13</v>
      </c>
      <c r="Z59">
        <v>8</v>
      </c>
      <c r="AA59">
        <v>5</v>
      </c>
      <c r="AB59">
        <v>3</v>
      </c>
      <c r="AC59">
        <v>8</v>
      </c>
      <c r="AD59">
        <v>2</v>
      </c>
      <c r="AE59">
        <v>12</v>
      </c>
      <c r="AF59">
        <v>14</v>
      </c>
      <c r="AG59">
        <v>1</v>
      </c>
      <c r="AH59">
        <v>1</v>
      </c>
      <c r="AI59">
        <v>23</v>
      </c>
      <c r="AJ59">
        <v>1000</v>
      </c>
    </row>
    <row r="60" spans="6:36" x14ac:dyDescent="0.3">
      <c r="F60" t="s">
        <v>2186</v>
      </c>
      <c r="G60">
        <v>2</v>
      </c>
      <c r="H60">
        <v>1</v>
      </c>
      <c r="I60">
        <v>6</v>
      </c>
      <c r="J60">
        <v>11</v>
      </c>
      <c r="K60">
        <v>11</v>
      </c>
      <c r="L60">
        <v>16</v>
      </c>
      <c r="M60">
        <v>1</v>
      </c>
      <c r="N60">
        <v>1</v>
      </c>
      <c r="O60">
        <v>6</v>
      </c>
      <c r="P60">
        <v>4</v>
      </c>
      <c r="Q60">
        <v>12</v>
      </c>
      <c r="R60">
        <v>10</v>
      </c>
      <c r="S60">
        <v>1</v>
      </c>
      <c r="T60">
        <v>13</v>
      </c>
      <c r="U60">
        <v>8</v>
      </c>
      <c r="V60">
        <v>16</v>
      </c>
      <c r="W60">
        <v>4</v>
      </c>
      <c r="X60">
        <v>12</v>
      </c>
      <c r="Y60">
        <v>2</v>
      </c>
      <c r="Z60">
        <v>17</v>
      </c>
      <c r="AA60">
        <v>8</v>
      </c>
      <c r="AB60">
        <v>8</v>
      </c>
      <c r="AC60">
        <v>4</v>
      </c>
      <c r="AD60">
        <v>2</v>
      </c>
      <c r="AE60">
        <v>16</v>
      </c>
      <c r="AF60">
        <v>16</v>
      </c>
      <c r="AG60">
        <v>23</v>
      </c>
      <c r="AH60">
        <v>24</v>
      </c>
      <c r="AI60">
        <v>18</v>
      </c>
      <c r="AJ60">
        <v>1000</v>
      </c>
    </row>
    <row r="61" spans="6:36" x14ac:dyDescent="0.3">
      <c r="F61" t="s">
        <v>2187</v>
      </c>
      <c r="G61">
        <v>8</v>
      </c>
      <c r="H61">
        <v>6</v>
      </c>
      <c r="I61">
        <v>8</v>
      </c>
      <c r="J61">
        <v>5</v>
      </c>
      <c r="K61">
        <v>5</v>
      </c>
      <c r="L61">
        <v>5</v>
      </c>
      <c r="M61">
        <v>5</v>
      </c>
      <c r="N61">
        <v>4</v>
      </c>
      <c r="O61">
        <v>8</v>
      </c>
      <c r="P61">
        <v>7</v>
      </c>
      <c r="Q61">
        <v>20</v>
      </c>
      <c r="R61">
        <v>20</v>
      </c>
      <c r="S61">
        <v>23</v>
      </c>
      <c r="T61">
        <v>13</v>
      </c>
      <c r="U61">
        <v>20</v>
      </c>
      <c r="V61">
        <v>4</v>
      </c>
      <c r="W61">
        <v>2</v>
      </c>
      <c r="X61">
        <v>3</v>
      </c>
      <c r="Y61">
        <v>4</v>
      </c>
      <c r="Z61">
        <v>5</v>
      </c>
      <c r="AA61">
        <v>18</v>
      </c>
      <c r="AB61">
        <v>8</v>
      </c>
      <c r="AC61">
        <v>9</v>
      </c>
      <c r="AD61">
        <v>2</v>
      </c>
      <c r="AE61">
        <v>3</v>
      </c>
      <c r="AF61">
        <v>13</v>
      </c>
      <c r="AG61">
        <v>9</v>
      </c>
      <c r="AH61">
        <v>14</v>
      </c>
      <c r="AI61">
        <v>11</v>
      </c>
      <c r="AJ61">
        <v>1000</v>
      </c>
    </row>
    <row r="62" spans="6:36" x14ac:dyDescent="0.3">
      <c r="F62" t="s">
        <v>2188</v>
      </c>
      <c r="G62">
        <v>4</v>
      </c>
      <c r="H62">
        <v>3</v>
      </c>
      <c r="I62">
        <v>3</v>
      </c>
      <c r="J62">
        <v>9</v>
      </c>
      <c r="K62">
        <v>7</v>
      </c>
      <c r="L62">
        <v>11</v>
      </c>
      <c r="M62">
        <v>5</v>
      </c>
      <c r="N62">
        <v>7</v>
      </c>
      <c r="O62">
        <v>3</v>
      </c>
      <c r="P62">
        <v>3</v>
      </c>
      <c r="Q62">
        <v>12</v>
      </c>
      <c r="R62">
        <v>14</v>
      </c>
      <c r="S62">
        <v>23</v>
      </c>
      <c r="T62">
        <v>13</v>
      </c>
      <c r="U62">
        <v>12</v>
      </c>
      <c r="V62">
        <v>13</v>
      </c>
      <c r="W62">
        <v>8</v>
      </c>
      <c r="X62">
        <v>8</v>
      </c>
      <c r="Y62">
        <v>4</v>
      </c>
      <c r="Z62">
        <v>14</v>
      </c>
      <c r="AA62">
        <v>14</v>
      </c>
      <c r="AB62">
        <v>7</v>
      </c>
      <c r="AC62">
        <v>5</v>
      </c>
      <c r="AD62">
        <v>2</v>
      </c>
      <c r="AE62">
        <v>16</v>
      </c>
      <c r="AF62">
        <v>16</v>
      </c>
      <c r="AG62">
        <v>9</v>
      </c>
      <c r="AH62">
        <v>18</v>
      </c>
      <c r="AI62">
        <v>16</v>
      </c>
      <c r="AJ62">
        <v>1000</v>
      </c>
    </row>
    <row r="63" spans="6:36" x14ac:dyDescent="0.3">
      <c r="F63" t="s">
        <v>2189</v>
      </c>
      <c r="G63">
        <v>16</v>
      </c>
      <c r="H63">
        <v>14</v>
      </c>
      <c r="I63">
        <v>14</v>
      </c>
      <c r="J63">
        <v>17</v>
      </c>
      <c r="K63">
        <v>17</v>
      </c>
      <c r="L63">
        <v>21</v>
      </c>
      <c r="M63">
        <v>10</v>
      </c>
      <c r="N63">
        <v>14</v>
      </c>
      <c r="O63">
        <v>14</v>
      </c>
      <c r="P63">
        <v>18</v>
      </c>
      <c r="Q63">
        <v>11</v>
      </c>
      <c r="R63">
        <v>10</v>
      </c>
      <c r="S63">
        <v>1</v>
      </c>
      <c r="T63">
        <v>13</v>
      </c>
      <c r="U63">
        <v>5</v>
      </c>
      <c r="V63">
        <v>19</v>
      </c>
      <c r="W63">
        <v>19</v>
      </c>
      <c r="X63">
        <v>3</v>
      </c>
      <c r="Y63">
        <v>4</v>
      </c>
      <c r="Z63">
        <v>19</v>
      </c>
      <c r="AA63">
        <v>6</v>
      </c>
      <c r="AB63">
        <v>10</v>
      </c>
      <c r="AC63">
        <v>21</v>
      </c>
      <c r="AD63">
        <v>2</v>
      </c>
      <c r="AE63">
        <v>1</v>
      </c>
      <c r="AF63">
        <v>7</v>
      </c>
      <c r="AG63">
        <v>20</v>
      </c>
      <c r="AH63">
        <v>11</v>
      </c>
      <c r="AI63">
        <v>9</v>
      </c>
      <c r="AJ63">
        <v>1000</v>
      </c>
    </row>
    <row r="64" spans="6:36" x14ac:dyDescent="0.3">
      <c r="F64" t="s">
        <v>2190</v>
      </c>
      <c r="G64">
        <v>11</v>
      </c>
      <c r="H64">
        <v>6</v>
      </c>
      <c r="I64">
        <v>11</v>
      </c>
      <c r="J64">
        <v>7</v>
      </c>
      <c r="K64">
        <v>9</v>
      </c>
      <c r="L64">
        <v>1</v>
      </c>
      <c r="M64">
        <v>5</v>
      </c>
      <c r="N64">
        <v>4</v>
      </c>
      <c r="O64">
        <v>11</v>
      </c>
      <c r="P64">
        <v>11</v>
      </c>
      <c r="Q64">
        <v>12</v>
      </c>
      <c r="R64">
        <v>14</v>
      </c>
      <c r="S64">
        <v>1</v>
      </c>
      <c r="T64">
        <v>1</v>
      </c>
      <c r="U64">
        <v>24</v>
      </c>
      <c r="V64">
        <v>5</v>
      </c>
      <c r="W64">
        <v>6</v>
      </c>
      <c r="X64">
        <v>12</v>
      </c>
      <c r="Y64">
        <v>13</v>
      </c>
      <c r="Z64">
        <v>1</v>
      </c>
      <c r="AA64">
        <v>24</v>
      </c>
      <c r="AB64">
        <v>15</v>
      </c>
      <c r="AC64">
        <v>7</v>
      </c>
      <c r="AD64">
        <v>1</v>
      </c>
      <c r="AE64">
        <v>12</v>
      </c>
      <c r="AF64">
        <v>15</v>
      </c>
      <c r="AG64">
        <v>21</v>
      </c>
      <c r="AH64">
        <v>21</v>
      </c>
      <c r="AI64">
        <v>15</v>
      </c>
      <c r="AJ64">
        <v>1000</v>
      </c>
    </row>
    <row r="65" spans="6:36" x14ac:dyDescent="0.3">
      <c r="F65" t="s">
        <v>2191</v>
      </c>
      <c r="G65">
        <v>5</v>
      </c>
      <c r="H65">
        <v>6</v>
      </c>
      <c r="I65">
        <v>3</v>
      </c>
      <c r="J65">
        <v>6</v>
      </c>
      <c r="K65">
        <v>6</v>
      </c>
      <c r="L65">
        <v>9</v>
      </c>
      <c r="M65">
        <v>10</v>
      </c>
      <c r="N65">
        <v>7</v>
      </c>
      <c r="O65">
        <v>3</v>
      </c>
      <c r="P65">
        <v>5</v>
      </c>
      <c r="Q65">
        <v>22</v>
      </c>
      <c r="R65">
        <v>20</v>
      </c>
      <c r="S65">
        <v>1</v>
      </c>
      <c r="T65">
        <v>1</v>
      </c>
      <c r="U65">
        <v>16</v>
      </c>
      <c r="V65">
        <v>1</v>
      </c>
      <c r="W65">
        <v>16</v>
      </c>
      <c r="X65">
        <v>1</v>
      </c>
      <c r="Y65">
        <v>4</v>
      </c>
      <c r="Z65">
        <v>9</v>
      </c>
      <c r="AA65">
        <v>16</v>
      </c>
      <c r="AB65">
        <v>15</v>
      </c>
      <c r="AC65">
        <v>13</v>
      </c>
      <c r="AD65">
        <v>2</v>
      </c>
      <c r="AE65">
        <v>6</v>
      </c>
      <c r="AF65">
        <v>12</v>
      </c>
      <c r="AG65">
        <v>11</v>
      </c>
      <c r="AH65">
        <v>14</v>
      </c>
      <c r="AI65">
        <v>6</v>
      </c>
      <c r="AJ65">
        <v>1000</v>
      </c>
    </row>
    <row r="66" spans="6:36" x14ac:dyDescent="0.3">
      <c r="F66" t="s">
        <v>2192</v>
      </c>
      <c r="G66">
        <v>8</v>
      </c>
      <c r="H66">
        <v>6</v>
      </c>
      <c r="I66">
        <v>8</v>
      </c>
      <c r="J66">
        <v>12</v>
      </c>
      <c r="K66">
        <v>12</v>
      </c>
      <c r="L66">
        <v>18</v>
      </c>
      <c r="M66">
        <v>10</v>
      </c>
      <c r="N66">
        <v>14</v>
      </c>
      <c r="O66">
        <v>8</v>
      </c>
      <c r="P66">
        <v>10</v>
      </c>
      <c r="Q66">
        <v>12</v>
      </c>
      <c r="R66">
        <v>14</v>
      </c>
      <c r="S66">
        <v>1</v>
      </c>
      <c r="T66">
        <v>1</v>
      </c>
      <c r="U66">
        <v>6</v>
      </c>
      <c r="V66">
        <v>5</v>
      </c>
      <c r="W66">
        <v>20</v>
      </c>
      <c r="X66">
        <v>7</v>
      </c>
      <c r="Y66">
        <v>4</v>
      </c>
      <c r="Z66">
        <v>18</v>
      </c>
      <c r="AA66">
        <v>11</v>
      </c>
      <c r="AB66">
        <v>15</v>
      </c>
      <c r="AC66">
        <v>17</v>
      </c>
      <c r="AD66">
        <v>2</v>
      </c>
      <c r="AE66">
        <v>16</v>
      </c>
      <c r="AF66">
        <v>16</v>
      </c>
      <c r="AG66">
        <v>15</v>
      </c>
      <c r="AH66">
        <v>14</v>
      </c>
      <c r="AI66">
        <v>11</v>
      </c>
      <c r="AJ66">
        <v>1000</v>
      </c>
    </row>
    <row r="67" spans="6:36" x14ac:dyDescent="0.3">
      <c r="F67" t="s">
        <v>2193</v>
      </c>
      <c r="G67">
        <v>5</v>
      </c>
      <c r="H67">
        <v>14</v>
      </c>
      <c r="I67">
        <v>3</v>
      </c>
      <c r="J67">
        <v>3</v>
      </c>
      <c r="K67">
        <v>3</v>
      </c>
      <c r="L67">
        <v>6</v>
      </c>
      <c r="M67">
        <v>10</v>
      </c>
      <c r="N67">
        <v>4</v>
      </c>
      <c r="O67">
        <v>3</v>
      </c>
      <c r="P67">
        <v>6</v>
      </c>
      <c r="Q67">
        <v>22</v>
      </c>
      <c r="R67">
        <v>24</v>
      </c>
      <c r="S67">
        <v>1</v>
      </c>
      <c r="T67">
        <v>9</v>
      </c>
      <c r="U67">
        <v>19</v>
      </c>
      <c r="V67">
        <v>1</v>
      </c>
      <c r="W67">
        <v>9</v>
      </c>
      <c r="X67">
        <v>12</v>
      </c>
      <c r="Y67">
        <v>13</v>
      </c>
      <c r="Z67">
        <v>6</v>
      </c>
      <c r="AA67">
        <v>21</v>
      </c>
      <c r="AB67">
        <v>15</v>
      </c>
      <c r="AC67">
        <v>19</v>
      </c>
      <c r="AD67">
        <v>2</v>
      </c>
      <c r="AE67">
        <v>6</v>
      </c>
      <c r="AF67">
        <v>9</v>
      </c>
      <c r="AG67">
        <v>8</v>
      </c>
      <c r="AH67">
        <v>9</v>
      </c>
      <c r="AI67">
        <v>2</v>
      </c>
      <c r="AJ67">
        <v>1000</v>
      </c>
    </row>
    <row r="68" spans="6:36" x14ac:dyDescent="0.3">
      <c r="F68" t="s">
        <v>2194</v>
      </c>
      <c r="G68">
        <v>20</v>
      </c>
      <c r="H68">
        <v>18</v>
      </c>
      <c r="I68">
        <v>22</v>
      </c>
      <c r="J68">
        <v>22</v>
      </c>
      <c r="K68">
        <v>22</v>
      </c>
      <c r="L68">
        <v>17</v>
      </c>
      <c r="M68">
        <v>5</v>
      </c>
      <c r="N68">
        <v>23</v>
      </c>
      <c r="O68">
        <v>22</v>
      </c>
      <c r="P68">
        <v>17</v>
      </c>
      <c r="Q68">
        <v>1</v>
      </c>
      <c r="R68">
        <v>1</v>
      </c>
      <c r="S68">
        <v>1</v>
      </c>
      <c r="T68">
        <v>13</v>
      </c>
      <c r="U68">
        <v>7</v>
      </c>
      <c r="V68">
        <v>1</v>
      </c>
      <c r="W68">
        <v>21</v>
      </c>
      <c r="X68">
        <v>12</v>
      </c>
      <c r="Y68">
        <v>13</v>
      </c>
      <c r="Z68">
        <v>20</v>
      </c>
      <c r="AA68">
        <v>3</v>
      </c>
      <c r="AB68">
        <v>2</v>
      </c>
      <c r="AC68">
        <v>2</v>
      </c>
      <c r="AD68">
        <v>2</v>
      </c>
      <c r="AE68">
        <v>16</v>
      </c>
      <c r="AF68">
        <v>16</v>
      </c>
      <c r="AG68">
        <v>1</v>
      </c>
      <c r="AH68">
        <v>1</v>
      </c>
      <c r="AI68">
        <v>22</v>
      </c>
      <c r="AJ68">
        <v>1000</v>
      </c>
    </row>
    <row r="69" spans="6:36" x14ac:dyDescent="0.3">
      <c r="F69" t="s">
        <v>2195</v>
      </c>
      <c r="G69">
        <v>24</v>
      </c>
      <c r="H69">
        <v>22</v>
      </c>
      <c r="I69">
        <v>22</v>
      </c>
      <c r="J69">
        <v>24</v>
      </c>
      <c r="K69">
        <v>24</v>
      </c>
      <c r="L69">
        <v>24</v>
      </c>
      <c r="M69">
        <v>22</v>
      </c>
      <c r="N69">
        <v>23</v>
      </c>
      <c r="O69">
        <v>22</v>
      </c>
      <c r="P69">
        <v>21</v>
      </c>
      <c r="Q69">
        <v>1</v>
      </c>
      <c r="R69">
        <v>1</v>
      </c>
      <c r="S69">
        <v>1</v>
      </c>
      <c r="T69">
        <v>13</v>
      </c>
      <c r="U69">
        <v>1</v>
      </c>
      <c r="V69">
        <v>21</v>
      </c>
      <c r="W69">
        <v>1</v>
      </c>
      <c r="X69">
        <v>12</v>
      </c>
      <c r="Y69">
        <v>13</v>
      </c>
      <c r="Z69">
        <v>24</v>
      </c>
      <c r="AA69">
        <v>1</v>
      </c>
      <c r="AB69">
        <v>4</v>
      </c>
      <c r="AC69">
        <v>15</v>
      </c>
      <c r="AD69">
        <v>2</v>
      </c>
      <c r="AE69">
        <v>16</v>
      </c>
      <c r="AF69">
        <v>16</v>
      </c>
      <c r="AG69">
        <v>1</v>
      </c>
      <c r="AH69">
        <v>1</v>
      </c>
      <c r="AI69">
        <v>23</v>
      </c>
      <c r="AJ69">
        <v>1000</v>
      </c>
    </row>
  </sheetData>
  <mergeCells count="10">
    <mergeCell ref="AW10:BA11"/>
    <mergeCell ref="AP8:AP12"/>
    <mergeCell ref="D8:D12"/>
    <mergeCell ref="E8:E12"/>
    <mergeCell ref="AJ8:AJ12"/>
    <mergeCell ref="AK8:AK12"/>
    <mergeCell ref="AN8:AN12"/>
    <mergeCell ref="AO8:AO12"/>
    <mergeCell ref="AL8:AL12"/>
    <mergeCell ref="AM8:AM12"/>
  </mergeCells>
  <phoneticPr fontId="5" type="noConversion"/>
  <conditionalFormatting sqref="C13:C36">
    <cfRule type="colorScale" priority="5">
      <colorScale>
        <cfvo type="min"/>
        <cfvo type="percentile" val="50"/>
        <cfvo type="max"/>
        <color rgb="FF63BE7B"/>
        <color rgb="FFFFEB84"/>
        <color rgb="FFF8696B"/>
      </colorScale>
    </cfRule>
  </conditionalFormatting>
  <conditionalFormatting sqref="AK13:AM36">
    <cfRule type="colorScale" priority="7">
      <colorScale>
        <cfvo type="min"/>
        <cfvo type="percentile" val="50"/>
        <cfvo type="max"/>
        <color rgb="FFF8696B"/>
        <color rgb="FFFFEB84"/>
        <color rgb="FF63BE7B"/>
      </colorScale>
    </cfRule>
  </conditionalFormatting>
  <conditionalFormatting sqref="AL13:AM36">
    <cfRule type="colorScale" priority="4">
      <colorScale>
        <cfvo type="min"/>
        <cfvo type="max"/>
        <color rgb="FF63BE7B"/>
        <color rgb="FFFCFCFF"/>
      </colorScale>
    </cfRule>
  </conditionalFormatting>
  <conditionalFormatting sqref="AN13:AN36">
    <cfRule type="colorScale" priority="8">
      <colorScale>
        <cfvo type="min"/>
        <cfvo type="percentile" val="50"/>
        <cfvo type="max"/>
        <color rgb="FFF8696B"/>
        <color rgb="FFFFEB84"/>
        <color rgb="FF63BE7B"/>
      </colorScale>
    </cfRule>
  </conditionalFormatting>
  <conditionalFormatting sqref="AO13:AO36">
    <cfRule type="colorScale" priority="6">
      <colorScale>
        <cfvo type="min"/>
        <cfvo type="percentile" val="50"/>
        <cfvo type="max"/>
        <color rgb="FF63BE7B"/>
        <color rgb="FFFFEB84"/>
        <color rgb="FFF8696B"/>
      </colorScale>
    </cfRule>
  </conditionalFormatting>
  <conditionalFormatting sqref="BA13:BB36">
    <cfRule type="colorScale" priority="3">
      <colorScale>
        <cfvo type="min"/>
        <cfvo type="max"/>
        <color rgb="FF63BE7B"/>
        <color rgb="FFFFEF9C"/>
      </colorScale>
    </cfRule>
  </conditionalFormatting>
  <conditionalFormatting sqref="BC13:BC36">
    <cfRule type="colorScale" priority="2">
      <colorScale>
        <cfvo type="min"/>
        <cfvo type="percentile" val="50"/>
        <cfvo type="max"/>
        <color rgb="FFF8696B"/>
        <color rgb="FFFFEB84"/>
        <color rgb="FF63BE7B"/>
      </colorScale>
    </cfRule>
  </conditionalFormatting>
  <conditionalFormatting sqref="BD13:BD36">
    <cfRule type="colorScale" priority="1">
      <colorScale>
        <cfvo type="min"/>
        <cfvo type="percentile" val="50"/>
        <cfvo type="max"/>
        <color rgb="FF63BE7B"/>
        <color rgb="FFFFEB84"/>
        <color rgb="FFF8696B"/>
      </colorScale>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4F2A0-B9C5-40A3-B545-1836068062D9}">
  <sheetPr>
    <tabColor rgb="FFFFFF00"/>
  </sheetPr>
  <dimension ref="A3:AH71"/>
  <sheetViews>
    <sheetView topLeftCell="AC7" zoomScale="107" workbookViewId="0">
      <selection activeCell="AN26" sqref="AN26"/>
    </sheetView>
  </sheetViews>
  <sheetFormatPr defaultRowHeight="14.4" x14ac:dyDescent="0.3"/>
  <cols>
    <col min="2" max="2" width="22.21875" customWidth="1"/>
    <col min="3" max="3" width="9.44140625" customWidth="1"/>
    <col min="4" max="4" width="14.44140625" customWidth="1"/>
    <col min="5" max="5" width="15.5546875" bestFit="1" customWidth="1"/>
    <col min="6" max="6" width="16.109375" bestFit="1" customWidth="1"/>
    <col min="7" max="7" width="17.21875" bestFit="1" customWidth="1"/>
    <col min="8" max="8" width="15" bestFit="1" customWidth="1"/>
    <col min="9" max="9" width="45.44140625" bestFit="1" customWidth="1"/>
    <col min="10" max="10" width="29" bestFit="1" customWidth="1"/>
    <col min="11" max="11" width="25.88671875" bestFit="1" customWidth="1"/>
    <col min="12" max="12" width="10.109375" bestFit="1" customWidth="1"/>
    <col min="13" max="13" width="12.77734375" bestFit="1" customWidth="1"/>
    <col min="14" max="14" width="13.109375" bestFit="1" customWidth="1"/>
    <col min="15" max="15" width="16.88671875" bestFit="1" customWidth="1"/>
    <col min="16" max="16" width="27" bestFit="1" customWidth="1"/>
    <col min="17" max="17" width="27.44140625" bestFit="1" customWidth="1"/>
    <col min="18" max="18" width="13.88671875" customWidth="1"/>
    <col min="22" max="22" width="13.33203125" customWidth="1"/>
    <col min="27" max="27" width="6" bestFit="1" customWidth="1"/>
    <col min="28" max="28" width="10.21875" bestFit="1" customWidth="1"/>
    <col min="29" max="29" width="5.109375" bestFit="1" customWidth="1"/>
    <col min="30" max="30" width="9.77734375" bestFit="1" customWidth="1"/>
    <col min="31" max="31" width="9.109375" bestFit="1" customWidth="1"/>
    <col min="32" max="32" width="11.88671875" bestFit="1" customWidth="1"/>
    <col min="33" max="33" width="8.88671875" bestFit="1" customWidth="1"/>
    <col min="34" max="34" width="4.5546875" bestFit="1" customWidth="1"/>
  </cols>
  <sheetData>
    <row r="3" spans="1:34" x14ac:dyDescent="0.3">
      <c r="V3" s="6" t="s">
        <v>1653</v>
      </c>
      <c r="W3" s="83">
        <f>CORREL(W9:W32,X9:X32)</f>
        <v>-0.25155817290960997</v>
      </c>
    </row>
    <row r="4" spans="1:34" x14ac:dyDescent="0.3">
      <c r="B4" s="137" t="str">
        <f>Rank_All!D8</f>
        <v>id</v>
      </c>
      <c r="C4" s="137" t="str">
        <f>Rank_All!E8</f>
        <v>userid</v>
      </c>
      <c r="D4" s="6" t="str">
        <f>Rank_All!F8</f>
        <v>direction</v>
      </c>
      <c r="E4" s="6">
        <f>Rank_All!I8</f>
        <v>0</v>
      </c>
      <c r="F4" s="6">
        <f>Rank_All!J8</f>
        <v>0</v>
      </c>
      <c r="G4" s="6">
        <f>Rank_All!M8</f>
        <v>0</v>
      </c>
      <c r="H4" s="6">
        <f>Rank_All!O8</f>
        <v>0</v>
      </c>
      <c r="I4" s="6">
        <f>Rank_All!P8</f>
        <v>0</v>
      </c>
      <c r="J4" s="6">
        <f>Rank_All!S8</f>
        <v>1</v>
      </c>
      <c r="K4" s="6">
        <f>Rank_All!T8</f>
        <v>0</v>
      </c>
      <c r="L4" s="6">
        <f>Rank_All!Y8</f>
        <v>0</v>
      </c>
      <c r="M4" s="6">
        <f>Rank_All!AC8</f>
        <v>1</v>
      </c>
      <c r="N4" s="6">
        <f>Rank_All!AD8</f>
        <v>0</v>
      </c>
      <c r="O4" s="6">
        <f>Rank_All!AE8</f>
        <v>0</v>
      </c>
      <c r="P4" s="6">
        <f>Rank_All!AG8</f>
        <v>1</v>
      </c>
      <c r="Q4" s="6">
        <f>Rank_All!AH8</f>
        <v>1</v>
      </c>
      <c r="R4" s="137" t="s">
        <v>168</v>
      </c>
      <c r="S4" s="104"/>
      <c r="T4" s="104"/>
      <c r="U4" s="104"/>
      <c r="V4" s="139" t="s">
        <v>1159</v>
      </c>
      <c r="W4" s="139" t="s">
        <v>1160</v>
      </c>
      <c r="X4" s="143" t="s">
        <v>1166</v>
      </c>
    </row>
    <row r="5" spans="1:34" x14ac:dyDescent="0.3">
      <c r="B5" s="137"/>
      <c r="C5" s="137"/>
      <c r="D5" s="6" t="str">
        <f>Rank_All!F9</f>
        <v>type</v>
      </c>
      <c r="E5" s="6" t="str">
        <f>Rank_All!I9</f>
        <v>x</v>
      </c>
      <c r="F5" s="6" t="str">
        <f>Rank_All!J9</f>
        <v>x</v>
      </c>
      <c r="G5" s="6" t="str">
        <f>Rank_All!M9</f>
        <v>x</v>
      </c>
      <c r="H5" s="6" t="str">
        <f>Rank_All!O9</f>
        <v>x</v>
      </c>
      <c r="I5" s="6" t="str">
        <f>Rank_All!P9</f>
        <v>x</v>
      </c>
      <c r="J5" s="6" t="str">
        <f>Rank_All!S9</f>
        <v>x</v>
      </c>
      <c r="K5" s="6" t="str">
        <f>Rank_All!T9</f>
        <v>x</v>
      </c>
      <c r="L5" s="6" t="str">
        <f>Rank_All!Y9</f>
        <v>x</v>
      </c>
      <c r="M5" s="6" t="str">
        <f>Rank_All!AC9</f>
        <v>x</v>
      </c>
      <c r="N5" s="6" t="str">
        <f>Rank_All!AD9</f>
        <v>x</v>
      </c>
      <c r="O5" s="6" t="str">
        <f>Rank_All!AE9</f>
        <v>x</v>
      </c>
      <c r="P5" s="6" t="str">
        <f>Rank_All!AG9</f>
        <v>x</v>
      </c>
      <c r="Q5" s="6" t="str">
        <f>Rank_All!AH9</f>
        <v>x</v>
      </c>
      <c r="R5" s="137"/>
      <c r="S5" s="104"/>
      <c r="T5" s="104"/>
      <c r="U5" s="104"/>
      <c r="V5" s="139"/>
      <c r="W5" s="139"/>
      <c r="X5" s="143"/>
    </row>
    <row r="6" spans="1:34" x14ac:dyDescent="0.3">
      <c r="B6" s="137"/>
      <c r="C6" s="137"/>
      <c r="D6" s="6" t="str">
        <f>Rank_All!F10</f>
        <v>Value</v>
      </c>
      <c r="E6" s="6" t="str">
        <f>Rank_All!I10</f>
        <v>integer</v>
      </c>
      <c r="F6" s="6" t="str">
        <f>Rank_All!J10</f>
        <v>integer</v>
      </c>
      <c r="G6" s="6" t="str">
        <f>Rank_All!M10</f>
        <v>integer</v>
      </c>
      <c r="H6" s="6" t="str">
        <f>Rank_All!O10</f>
        <v>decimal</v>
      </c>
      <c r="I6" s="6" t="str">
        <f>Rank_All!P10</f>
        <v>decimal</v>
      </c>
      <c r="J6" s="6" t="str">
        <f>Rank_All!S10</f>
        <v>integer</v>
      </c>
      <c r="K6" s="6" t="str">
        <f>Rank_All!T10</f>
        <v>integer</v>
      </c>
      <c r="L6" s="6" t="str">
        <f>Rank_All!Y10</f>
        <v>integer</v>
      </c>
      <c r="M6" s="6" t="str">
        <f>Rank_All!AC10</f>
        <v>decimal</v>
      </c>
      <c r="N6" s="6" t="str">
        <f>Rank_All!AD10</f>
        <v>binary</v>
      </c>
      <c r="O6" s="6" t="str">
        <f>Rank_All!AE10</f>
        <v>integer</v>
      </c>
      <c r="P6" s="6" t="str">
        <f>Rank_All!AG10</f>
        <v>integer</v>
      </c>
      <c r="Q6" s="6" t="str">
        <f>Rank_All!AH10</f>
        <v>integer</v>
      </c>
      <c r="R6" s="137"/>
      <c r="S6" s="104"/>
      <c r="T6" s="104"/>
      <c r="U6" s="104"/>
      <c r="V6" s="139"/>
      <c r="W6" s="139"/>
      <c r="X6" s="143"/>
      <c r="AA6" s="139" t="s">
        <v>2284</v>
      </c>
      <c r="AB6" s="139"/>
      <c r="AC6" s="139"/>
      <c r="AD6" s="139"/>
      <c r="AE6" s="139"/>
    </row>
    <row r="7" spans="1:34" x14ac:dyDescent="0.3">
      <c r="B7" s="137"/>
      <c r="C7" s="137"/>
      <c r="D7" s="6" t="str">
        <f>Rank_All!F11</f>
        <v>attribute_id</v>
      </c>
      <c r="E7" s="6" t="str">
        <f>Rank_All!I11</f>
        <v>A3</v>
      </c>
      <c r="F7" s="6" t="str">
        <f>Rank_All!J11</f>
        <v>A4</v>
      </c>
      <c r="G7" s="6" t="str">
        <f>Rank_All!M11</f>
        <v>A7</v>
      </c>
      <c r="H7" s="6" t="str">
        <f>Rank_All!O11</f>
        <v>A9</v>
      </c>
      <c r="I7" s="6" t="str">
        <f>Rank_All!P11</f>
        <v>A10</v>
      </c>
      <c r="J7" s="6" t="str">
        <f>Rank_All!S11</f>
        <v>A13</v>
      </c>
      <c r="K7" s="6" t="str">
        <f>Rank_All!T11</f>
        <v>A14</v>
      </c>
      <c r="L7" s="6" t="str">
        <f>Rank_All!Y11</f>
        <v>A19</v>
      </c>
      <c r="M7" s="6" t="str">
        <f>Rank_All!AC11</f>
        <v>A23</v>
      </c>
      <c r="N7" s="6" t="str">
        <f>Rank_All!AD11</f>
        <v>A24</v>
      </c>
      <c r="O7" s="6" t="str">
        <f>Rank_All!AE11</f>
        <v>A25</v>
      </c>
      <c r="P7" s="6" t="str">
        <f>Rank_All!AG11</f>
        <v>A27</v>
      </c>
      <c r="Q7" s="6" t="str">
        <f>Rank_All!AH11</f>
        <v>A28</v>
      </c>
      <c r="R7" s="137"/>
      <c r="S7" s="104"/>
      <c r="T7" s="104"/>
      <c r="U7" s="104"/>
      <c r="V7" s="139"/>
      <c r="W7" s="139"/>
      <c r="X7" s="143"/>
      <c r="AA7" s="140"/>
      <c r="AB7" s="140"/>
      <c r="AC7" s="140"/>
      <c r="AD7" s="140"/>
      <c r="AE7" s="140"/>
    </row>
    <row r="8" spans="1:34" ht="28.8" customHeight="1" x14ac:dyDescent="0.3">
      <c r="B8" s="134"/>
      <c r="C8" s="134"/>
      <c r="D8" s="55" t="str">
        <f>Rank_All!F12</f>
        <v>username/attribute_name</v>
      </c>
      <c r="E8" s="55" t="str">
        <f>Model_All_ExcludedAtt!D6</f>
        <v>total_replies_to_prof</v>
      </c>
      <c r="F8" s="55" t="str">
        <f>Model_All_ExcludedAtt!E6</f>
        <v>total_characters</v>
      </c>
      <c r="G8" s="55" t="str">
        <f>Model_All_ExcludedAtt!F6</f>
        <v>unique_interactions</v>
      </c>
      <c r="H8" s="55" t="str">
        <f>Model_All_ExcludedAtt!G6</f>
        <v>engagement_rate</v>
      </c>
      <c r="I8" s="55" t="str">
        <f>Model_All_ExcludedAtt!H6</f>
        <v>normanlized_score(sum of reply - avarage time to reply)</v>
      </c>
      <c r="J8" s="55" t="str">
        <f>Model_All_ExcludedAtt!I6</f>
        <v>deadline_exceeded(Quasi exam III)</v>
      </c>
      <c r="K8" s="55" t="str">
        <f>Model_All_ExcludedAtt!J6</f>
        <v>Pattern_followed(quasi exam i)</v>
      </c>
      <c r="L8" s="55" t="str">
        <f>Model_All_ExcludedAtt!K6</f>
        <v>max_streak</v>
      </c>
      <c r="M8" s="55" t="str">
        <f>Model_All_ExcludedAtt!L6</f>
        <v>avg_reply_time</v>
      </c>
      <c r="N8" s="55" t="str">
        <f>Model_All_ExcludedAtt!M6</f>
        <v>valid_response</v>
      </c>
      <c r="O8" s="55" t="str">
        <f>Model_All_ExcludedAtt!N6</f>
        <v>modification_count</v>
      </c>
      <c r="P8" s="74" t="str">
        <f>Model_All_ExcludedAtt!O6</f>
        <v>response_time_in_hours(Task-I)</v>
      </c>
      <c r="Q8" s="55" t="str">
        <f>Model_All_ExcludedAtt!P6</f>
        <v>response_time_in_hours(Task-II)</v>
      </c>
      <c r="R8" s="134"/>
      <c r="S8" s="104"/>
      <c r="T8" s="104"/>
      <c r="U8" s="104"/>
      <c r="V8" s="139"/>
      <c r="W8" s="139"/>
      <c r="X8" s="143"/>
      <c r="AA8" s="110" t="s">
        <v>0</v>
      </c>
      <c r="AB8" s="110" t="s">
        <v>2196</v>
      </c>
      <c r="AC8" s="110" t="s">
        <v>168</v>
      </c>
      <c r="AD8" s="110" t="s">
        <v>1650</v>
      </c>
      <c r="AE8" s="110" t="s">
        <v>2279</v>
      </c>
      <c r="AF8" s="111" t="s">
        <v>2280</v>
      </c>
      <c r="AG8" s="110" t="s">
        <v>136</v>
      </c>
      <c r="AH8" s="110" t="s">
        <v>166</v>
      </c>
    </row>
    <row r="9" spans="1:34" x14ac:dyDescent="0.3">
      <c r="A9" s="6">
        <f>W9</f>
        <v>11</v>
      </c>
      <c r="B9" s="6">
        <f>Rank_All!D13</f>
        <v>1</v>
      </c>
      <c r="C9" s="6">
        <v>1</v>
      </c>
      <c r="D9" s="6" t="str">
        <f>Rank_All!F13</f>
        <v>student_1</v>
      </c>
      <c r="E9" s="33">
        <f>Model_All_ExcludedAtt!D7</f>
        <v>24</v>
      </c>
      <c r="F9" s="33">
        <f>Model_All_ExcludedAtt!E7</f>
        <v>4</v>
      </c>
      <c r="G9" s="33">
        <f>Model_All_ExcludedAtt!F7</f>
        <v>1</v>
      </c>
      <c r="H9" s="33">
        <f>Model_All_ExcludedAtt!G7</f>
        <v>24</v>
      </c>
      <c r="I9" s="33">
        <f>Model_All_ExcludedAtt!H7</f>
        <v>24</v>
      </c>
      <c r="J9" s="33">
        <f>Model_All_ExcludedAtt!I7</f>
        <v>1</v>
      </c>
      <c r="K9" s="33">
        <f>Model_All_ExcludedAtt!J7</f>
        <v>13</v>
      </c>
      <c r="L9" s="33">
        <f>Model_All_ExcludedAtt!K7</f>
        <v>4</v>
      </c>
      <c r="M9" s="33">
        <f>Model_All_ExcludedAtt!L7</f>
        <v>1</v>
      </c>
      <c r="N9" s="33">
        <f>Model_All_ExcludedAtt!M7</f>
        <v>2</v>
      </c>
      <c r="O9" s="33">
        <f>Model_All_ExcludedAtt!N7</f>
        <v>16</v>
      </c>
      <c r="P9" s="33">
        <f>Model_All_ExcludedAtt!O7</f>
        <v>1</v>
      </c>
      <c r="Q9" s="33">
        <f>Model_All_ExcludedAtt!P7</f>
        <v>1</v>
      </c>
      <c r="R9" s="6">
        <v>1000</v>
      </c>
      <c r="S9" s="6">
        <f>Model_All_ExcludedAtt!AH86</f>
        <v>1001.3</v>
      </c>
      <c r="T9" s="6">
        <f>Model_All_ExcludedAtt!AK86</f>
        <v>-0.13</v>
      </c>
      <c r="U9" s="6">
        <f>Model_All_ExcludedAtt!BQ86</f>
        <v>0.13</v>
      </c>
      <c r="V9" s="6">
        <f>Model_All_ExcludedAtt!AM86</f>
        <v>1</v>
      </c>
      <c r="W9" s="6">
        <f>Model_All_ExcludedAtt!AL86</f>
        <v>11</v>
      </c>
      <c r="X9">
        <f>Rank_All!AP13</f>
        <v>9</v>
      </c>
      <c r="AA9" s="109">
        <f>C9</f>
        <v>1</v>
      </c>
      <c r="AB9" s="109" t="str">
        <f>D9</f>
        <v>student_1</v>
      </c>
      <c r="AC9" s="108">
        <f>R9</f>
        <v>1000</v>
      </c>
      <c r="AD9" s="108">
        <f>S9</f>
        <v>1001.3</v>
      </c>
      <c r="AE9" s="6">
        <f t="shared" ref="AE9:AF24" si="0">T9</f>
        <v>-0.13</v>
      </c>
      <c r="AF9" s="6">
        <f t="shared" si="0"/>
        <v>0.13</v>
      </c>
      <c r="AG9" s="6">
        <f t="shared" ref="AG9:AG32" si="1">V9</f>
        <v>1</v>
      </c>
      <c r="AH9" s="6">
        <f>W9</f>
        <v>11</v>
      </c>
    </row>
    <row r="10" spans="1:34" x14ac:dyDescent="0.3">
      <c r="A10" s="6">
        <f t="shared" ref="A10:A32" si="2">W10</f>
        <v>22</v>
      </c>
      <c r="B10" s="6">
        <f>Rank_All!D14</f>
        <v>2</v>
      </c>
      <c r="C10" s="6">
        <v>2</v>
      </c>
      <c r="D10" s="6" t="str">
        <f>Rank_All!F14</f>
        <v>student_2</v>
      </c>
      <c r="E10" s="33">
        <f>Model_All_ExcludedAtt!D8</f>
        <v>10</v>
      </c>
      <c r="F10" s="33">
        <f>Model_All_ExcludedAtt!E8</f>
        <v>10</v>
      </c>
      <c r="G10" s="33">
        <f>Model_All_ExcludedAtt!F8</f>
        <v>10</v>
      </c>
      <c r="H10" s="33">
        <f>Model_All_ExcludedAtt!G8</f>
        <v>10</v>
      </c>
      <c r="I10" s="33">
        <f>Model_All_ExcludedAtt!H8</f>
        <v>12</v>
      </c>
      <c r="J10" s="33">
        <f>Model_All_ExcludedAtt!I8</f>
        <v>1</v>
      </c>
      <c r="K10" s="33">
        <f>Model_All_ExcludedAtt!J8</f>
        <v>9</v>
      </c>
      <c r="L10" s="33">
        <f>Model_All_ExcludedAtt!K8</f>
        <v>13</v>
      </c>
      <c r="M10" s="33">
        <f>Model_All_ExcludedAtt!L8</f>
        <v>16</v>
      </c>
      <c r="N10" s="33">
        <f>Model_All_ExcludedAtt!M8</f>
        <v>2</v>
      </c>
      <c r="O10" s="33">
        <f>Model_All_ExcludedAtt!N8</f>
        <v>16</v>
      </c>
      <c r="P10" s="33">
        <f>Model_All_ExcludedAtt!O8</f>
        <v>23</v>
      </c>
      <c r="Q10" s="33">
        <f>Model_All_ExcludedAtt!P8</f>
        <v>23</v>
      </c>
      <c r="R10" s="6">
        <v>1000</v>
      </c>
      <c r="S10" s="6">
        <f>Model_All_ExcludedAtt!AH87</f>
        <v>947.7</v>
      </c>
      <c r="T10" s="6">
        <f>Model_All_ExcludedAtt!AK87</f>
        <v>5.23</v>
      </c>
      <c r="U10" s="6">
        <f>Model_All_ExcludedAtt!BQ87</f>
        <v>-5.21</v>
      </c>
      <c r="V10" s="6">
        <f>Model_All_ExcludedAtt!AM87</f>
        <v>1</v>
      </c>
      <c r="W10" s="6">
        <f>Model_All_ExcludedAtt!AL87</f>
        <v>22</v>
      </c>
      <c r="X10">
        <f>Rank_All!AP14</f>
        <v>5</v>
      </c>
      <c r="AA10" s="109">
        <f t="shared" ref="AA10:AB32" si="3">C10</f>
        <v>2</v>
      </c>
      <c r="AB10" s="109" t="str">
        <f t="shared" si="3"/>
        <v>student_2</v>
      </c>
      <c r="AC10" s="108">
        <f t="shared" ref="AC10:AC32" si="4">R10</f>
        <v>1000</v>
      </c>
      <c r="AD10" s="108">
        <f t="shared" ref="AD10:AD32" si="5">S10</f>
        <v>947.7</v>
      </c>
      <c r="AE10" s="6">
        <f t="shared" si="0"/>
        <v>5.23</v>
      </c>
      <c r="AF10" s="6">
        <f t="shared" si="0"/>
        <v>-5.21</v>
      </c>
      <c r="AG10" s="6">
        <f t="shared" si="1"/>
        <v>1</v>
      </c>
      <c r="AH10" s="6">
        <f t="shared" ref="AH10:AH32" si="6">W10</f>
        <v>22</v>
      </c>
    </row>
    <row r="11" spans="1:34" x14ac:dyDescent="0.3">
      <c r="A11" s="6">
        <f t="shared" si="2"/>
        <v>24</v>
      </c>
      <c r="B11" s="6">
        <f>Rank_All!D15</f>
        <v>3</v>
      </c>
      <c r="C11" s="6">
        <f>Rank_All!E15</f>
        <v>3</v>
      </c>
      <c r="D11" s="6" t="str">
        <f>Rank_All!F15</f>
        <v>student_3</v>
      </c>
      <c r="E11" s="33">
        <f>Model_All_ExcludedAtt!D9</f>
        <v>16</v>
      </c>
      <c r="F11" s="33">
        <f>Model_All_ExcludedAtt!E9</f>
        <v>19</v>
      </c>
      <c r="G11" s="33">
        <f>Model_All_ExcludedAtt!F9</f>
        <v>10</v>
      </c>
      <c r="H11" s="33">
        <f>Model_All_ExcludedAtt!G9</f>
        <v>16</v>
      </c>
      <c r="I11" s="33">
        <f>Model_All_ExcludedAtt!H9</f>
        <v>19</v>
      </c>
      <c r="J11" s="33">
        <f>Model_All_ExcludedAtt!I9</f>
        <v>1</v>
      </c>
      <c r="K11" s="33">
        <f>Model_All_ExcludedAtt!J9</f>
        <v>1</v>
      </c>
      <c r="L11" s="33">
        <f>Model_All_ExcludedAtt!K9</f>
        <v>13</v>
      </c>
      <c r="M11" s="33">
        <f>Model_All_ExcludedAtt!L9</f>
        <v>22</v>
      </c>
      <c r="N11" s="33">
        <f>Model_All_ExcludedAtt!M9</f>
        <v>2</v>
      </c>
      <c r="O11" s="33">
        <f>Model_All_ExcludedAtt!N9</f>
        <v>9</v>
      </c>
      <c r="P11" s="33">
        <f>Model_All_ExcludedAtt!O9</f>
        <v>22</v>
      </c>
      <c r="Q11" s="33">
        <f>Model_All_ExcludedAtt!P9</f>
        <v>22</v>
      </c>
      <c r="R11" s="6">
        <v>1000</v>
      </c>
      <c r="S11" s="6">
        <f>Model_All_ExcludedAtt!AH88</f>
        <v>923.2</v>
      </c>
      <c r="T11" s="6">
        <f>Model_All_ExcludedAtt!AK88</f>
        <v>7.68</v>
      </c>
      <c r="U11" s="6">
        <f>Model_All_ExcludedAtt!BQ88</f>
        <v>-7.66</v>
      </c>
      <c r="V11" s="6">
        <f>Model_All_ExcludedAtt!AM88</f>
        <v>1</v>
      </c>
      <c r="W11" s="6">
        <f>Model_All_ExcludedAtt!AL88</f>
        <v>24</v>
      </c>
      <c r="X11">
        <f>Rank_All!AP15</f>
        <v>10</v>
      </c>
      <c r="AA11" s="109">
        <f t="shared" si="3"/>
        <v>3</v>
      </c>
      <c r="AB11" s="109" t="str">
        <f t="shared" si="3"/>
        <v>student_3</v>
      </c>
      <c r="AC11" s="108">
        <f t="shared" si="4"/>
        <v>1000</v>
      </c>
      <c r="AD11" s="108">
        <f t="shared" si="5"/>
        <v>923.2</v>
      </c>
      <c r="AE11" s="6">
        <f t="shared" si="0"/>
        <v>7.68</v>
      </c>
      <c r="AF11" s="6">
        <f t="shared" si="0"/>
        <v>-7.66</v>
      </c>
      <c r="AG11" s="6">
        <f t="shared" si="1"/>
        <v>1</v>
      </c>
      <c r="AH11" s="6">
        <f t="shared" si="6"/>
        <v>24</v>
      </c>
    </row>
    <row r="12" spans="1:34" x14ac:dyDescent="0.3">
      <c r="A12" s="6">
        <f t="shared" si="2"/>
        <v>2</v>
      </c>
      <c r="B12" s="6">
        <f>Rank_All!D16</f>
        <v>4</v>
      </c>
      <c r="C12" s="6">
        <f>Rank_All!E16</f>
        <v>4</v>
      </c>
      <c r="D12" s="6" t="str">
        <f>Rank_All!F16</f>
        <v>student_4</v>
      </c>
      <c r="E12" s="33">
        <f>Model_All_ExcludedAtt!D10</f>
        <v>2</v>
      </c>
      <c r="F12" s="33">
        <f>Model_All_ExcludedAtt!E10</f>
        <v>1</v>
      </c>
      <c r="G12" s="33">
        <f>Model_All_ExcludedAtt!F10</f>
        <v>10</v>
      </c>
      <c r="H12" s="33">
        <f>Model_All_ExcludedAtt!G10</f>
        <v>2</v>
      </c>
      <c r="I12" s="33">
        <f>Model_All_ExcludedAtt!H10</f>
        <v>2</v>
      </c>
      <c r="J12" s="33">
        <f>Model_All_ExcludedAtt!I10</f>
        <v>1</v>
      </c>
      <c r="K12" s="33">
        <f>Model_All_ExcludedAtt!J10</f>
        <v>1</v>
      </c>
      <c r="L12" s="33">
        <f>Model_All_ExcludedAtt!K10</f>
        <v>2</v>
      </c>
      <c r="M12" s="33">
        <f>Model_All_ExcludedAtt!L10</f>
        <v>12</v>
      </c>
      <c r="N12" s="33">
        <f>Model_All_ExcludedAtt!M10</f>
        <v>2</v>
      </c>
      <c r="O12" s="33">
        <f>Model_All_ExcludedAtt!N10</f>
        <v>3</v>
      </c>
      <c r="P12" s="33">
        <f>Model_All_ExcludedAtt!O10</f>
        <v>12</v>
      </c>
      <c r="Q12" s="33">
        <f>Model_All_ExcludedAtt!P10</f>
        <v>18</v>
      </c>
      <c r="R12" s="6">
        <v>1000</v>
      </c>
      <c r="S12" s="6">
        <f>Model_All_ExcludedAtt!AH89</f>
        <v>1053.4000000000001</v>
      </c>
      <c r="T12" s="6">
        <f>Model_All_ExcludedAtt!AK89</f>
        <v>-5.34</v>
      </c>
      <c r="U12" s="6">
        <f>Model_All_ExcludedAtt!BQ89</f>
        <v>5.32</v>
      </c>
      <c r="V12" s="6">
        <f>Model_All_ExcludedAtt!AM89</f>
        <v>1</v>
      </c>
      <c r="W12" s="6">
        <f>Model_All_ExcludedAtt!AL89</f>
        <v>2</v>
      </c>
      <c r="X12">
        <f>Rank_All!AP16</f>
        <v>11</v>
      </c>
      <c r="AA12" s="109">
        <f t="shared" si="3"/>
        <v>4</v>
      </c>
      <c r="AB12" s="109" t="str">
        <f t="shared" si="3"/>
        <v>student_4</v>
      </c>
      <c r="AC12" s="108">
        <f t="shared" si="4"/>
        <v>1000</v>
      </c>
      <c r="AD12" s="108">
        <f t="shared" si="5"/>
        <v>1053.4000000000001</v>
      </c>
      <c r="AE12" s="6">
        <f t="shared" si="0"/>
        <v>-5.34</v>
      </c>
      <c r="AF12" s="6">
        <f t="shared" si="0"/>
        <v>5.32</v>
      </c>
      <c r="AG12" s="6">
        <f t="shared" si="1"/>
        <v>1</v>
      </c>
      <c r="AH12" s="6">
        <f t="shared" si="6"/>
        <v>2</v>
      </c>
    </row>
    <row r="13" spans="1:34" x14ac:dyDescent="0.3">
      <c r="A13" s="6">
        <f t="shared" si="2"/>
        <v>19</v>
      </c>
      <c r="B13" s="6">
        <f>Rank_All!D17</f>
        <v>5</v>
      </c>
      <c r="C13" s="6">
        <f>Rank_All!E17</f>
        <v>5</v>
      </c>
      <c r="D13" s="6" t="str">
        <f>Rank_All!F17</f>
        <v>student_5</v>
      </c>
      <c r="E13" s="33">
        <f>Model_All_ExcludedAtt!D11</f>
        <v>18</v>
      </c>
      <c r="F13" s="33">
        <f>Model_All_ExcludedAtt!E11</f>
        <v>14</v>
      </c>
      <c r="G13" s="33">
        <f>Model_All_ExcludedAtt!F11</f>
        <v>22</v>
      </c>
      <c r="H13" s="33">
        <f>Model_All_ExcludedAtt!G11</f>
        <v>18</v>
      </c>
      <c r="I13" s="33">
        <f>Model_All_ExcludedAtt!H11</f>
        <v>16</v>
      </c>
      <c r="J13" s="33">
        <f>Model_All_ExcludedAtt!I11</f>
        <v>1</v>
      </c>
      <c r="K13" s="33">
        <f>Model_All_ExcludedAtt!J11</f>
        <v>13</v>
      </c>
      <c r="L13" s="33">
        <f>Model_All_ExcludedAtt!K11</f>
        <v>13</v>
      </c>
      <c r="M13" s="33">
        <f>Model_All_ExcludedAtt!L11</f>
        <v>14</v>
      </c>
      <c r="N13" s="33">
        <f>Model_All_ExcludedAtt!M11</f>
        <v>2</v>
      </c>
      <c r="O13" s="33">
        <f>Model_All_ExcludedAtt!N11</f>
        <v>12</v>
      </c>
      <c r="P13" s="33">
        <f>Model_All_ExcludedAtt!O11</f>
        <v>18</v>
      </c>
      <c r="Q13" s="33">
        <f>Model_All_ExcludedAtt!P11</f>
        <v>1</v>
      </c>
      <c r="R13" s="6">
        <v>1000</v>
      </c>
      <c r="S13" s="6">
        <f>Model_All_ExcludedAtt!AH90</f>
        <v>974.8</v>
      </c>
      <c r="T13" s="6">
        <f>Model_All_ExcludedAtt!AK90</f>
        <v>2.52</v>
      </c>
      <c r="U13" s="6">
        <f>Model_All_ExcludedAtt!BQ90</f>
        <v>-2.52</v>
      </c>
      <c r="V13" s="6">
        <f>Model_All_ExcludedAtt!AM90</f>
        <v>1</v>
      </c>
      <c r="W13" s="6">
        <f>Model_All_ExcludedAtt!AL90</f>
        <v>19</v>
      </c>
      <c r="X13">
        <f>Rank_All!AP17</f>
        <v>21</v>
      </c>
      <c r="AA13" s="109">
        <f t="shared" si="3"/>
        <v>5</v>
      </c>
      <c r="AB13" s="109" t="str">
        <f t="shared" si="3"/>
        <v>student_5</v>
      </c>
      <c r="AC13" s="108">
        <f t="shared" si="4"/>
        <v>1000</v>
      </c>
      <c r="AD13" s="108">
        <f t="shared" si="5"/>
        <v>974.8</v>
      </c>
      <c r="AE13" s="6">
        <f t="shared" si="0"/>
        <v>2.52</v>
      </c>
      <c r="AF13" s="6">
        <f t="shared" si="0"/>
        <v>-2.52</v>
      </c>
      <c r="AG13" s="6">
        <f t="shared" si="1"/>
        <v>1</v>
      </c>
      <c r="AH13" s="6">
        <f t="shared" si="6"/>
        <v>19</v>
      </c>
    </row>
    <row r="14" spans="1:34" x14ac:dyDescent="0.3">
      <c r="A14" s="6">
        <f t="shared" si="2"/>
        <v>1</v>
      </c>
      <c r="B14" s="6">
        <f>Rank_All!D18</f>
        <v>6</v>
      </c>
      <c r="C14" s="6">
        <f>Rank_All!E18</f>
        <v>6</v>
      </c>
      <c r="D14" s="6" t="str">
        <f>Rank_All!F18</f>
        <v>student_6</v>
      </c>
      <c r="E14" s="33">
        <f>Model_All_ExcludedAtt!D12</f>
        <v>1</v>
      </c>
      <c r="F14" s="33">
        <f>Model_All_ExcludedAtt!E12</f>
        <v>2</v>
      </c>
      <c r="G14" s="33">
        <f>Model_All_ExcludedAtt!F12</f>
        <v>3</v>
      </c>
      <c r="H14" s="33">
        <f>Model_All_ExcludedAtt!G12</f>
        <v>1</v>
      </c>
      <c r="I14" s="33">
        <f>Model_All_ExcludedAtt!H12</f>
        <v>1</v>
      </c>
      <c r="J14" s="33">
        <f>Model_All_ExcludedAtt!I12</f>
        <v>1</v>
      </c>
      <c r="K14" s="33">
        <f>Model_All_ExcludedAtt!J12</f>
        <v>1</v>
      </c>
      <c r="L14" s="33">
        <f>Model_All_ExcludedAtt!K12</f>
        <v>4</v>
      </c>
      <c r="M14" s="33">
        <f>Model_All_ExcludedAtt!L12</f>
        <v>3</v>
      </c>
      <c r="N14" s="33">
        <f>Model_All_ExcludedAtt!M12</f>
        <v>2</v>
      </c>
      <c r="O14" s="33">
        <f>Model_All_ExcludedAtt!N12</f>
        <v>1</v>
      </c>
      <c r="P14" s="33">
        <f>Model_All_ExcludedAtt!O12</f>
        <v>15</v>
      </c>
      <c r="Q14" s="33">
        <f>Model_All_ExcludedAtt!P12</f>
        <v>13</v>
      </c>
      <c r="R14" s="6">
        <v>1000</v>
      </c>
      <c r="S14" s="6">
        <f>Model_All_ExcludedAtt!AH91</f>
        <v>1063.4000000000001</v>
      </c>
      <c r="T14" s="6">
        <f>Model_All_ExcludedAtt!AK91</f>
        <v>-6.34</v>
      </c>
      <c r="U14" s="6">
        <f>Model_All_ExcludedAtt!BQ91</f>
        <v>6.32</v>
      </c>
      <c r="V14" s="6">
        <f>Model_All_ExcludedAtt!AM91</f>
        <v>1</v>
      </c>
      <c r="W14" s="6">
        <f>Model_All_ExcludedAtt!AL91</f>
        <v>1</v>
      </c>
      <c r="X14">
        <f>Rank_All!AP18</f>
        <v>16</v>
      </c>
      <c r="AA14" s="109">
        <f t="shared" si="3"/>
        <v>6</v>
      </c>
      <c r="AB14" s="109" t="str">
        <f t="shared" si="3"/>
        <v>student_6</v>
      </c>
      <c r="AC14" s="108">
        <f t="shared" si="4"/>
        <v>1000</v>
      </c>
      <c r="AD14" s="108">
        <f t="shared" si="5"/>
        <v>1063.4000000000001</v>
      </c>
      <c r="AE14" s="6">
        <f t="shared" si="0"/>
        <v>-6.34</v>
      </c>
      <c r="AF14" s="6">
        <f t="shared" si="0"/>
        <v>6.32</v>
      </c>
      <c r="AG14" s="6">
        <f t="shared" si="1"/>
        <v>1</v>
      </c>
      <c r="AH14" s="6">
        <f t="shared" si="6"/>
        <v>1</v>
      </c>
    </row>
    <row r="15" spans="1:34" x14ac:dyDescent="0.3">
      <c r="A15" s="6">
        <f t="shared" si="2"/>
        <v>7</v>
      </c>
      <c r="B15" s="6">
        <f>Rank_All!D19</f>
        <v>7</v>
      </c>
      <c r="C15" s="6">
        <f>Rank_All!E19</f>
        <v>7</v>
      </c>
      <c r="D15" s="6" t="str">
        <f>Rank_All!F19</f>
        <v>student_7</v>
      </c>
      <c r="E15" s="33">
        <f>Model_All_ExcludedAtt!D13</f>
        <v>11</v>
      </c>
      <c r="F15" s="33">
        <f>Model_All_ExcludedAtt!E13</f>
        <v>13</v>
      </c>
      <c r="G15" s="33">
        <f>Model_All_ExcludedAtt!F13</f>
        <v>22</v>
      </c>
      <c r="H15" s="33">
        <f>Model_All_ExcludedAtt!G13</f>
        <v>11</v>
      </c>
      <c r="I15" s="33">
        <f>Model_All_ExcludedAtt!H13</f>
        <v>9</v>
      </c>
      <c r="J15" s="33">
        <f>Model_All_ExcludedAtt!I13</f>
        <v>1</v>
      </c>
      <c r="K15" s="33">
        <f>Model_All_ExcludedAtt!J13</f>
        <v>9</v>
      </c>
      <c r="L15" s="33">
        <f>Model_All_ExcludedAtt!K13</f>
        <v>4</v>
      </c>
      <c r="M15" s="33">
        <f>Model_All_ExcludedAtt!L13</f>
        <v>6</v>
      </c>
      <c r="N15" s="33">
        <f>Model_All_ExcludedAtt!M13</f>
        <v>2</v>
      </c>
      <c r="O15" s="33">
        <f>Model_All_ExcludedAtt!N13</f>
        <v>3</v>
      </c>
      <c r="P15" s="33">
        <f>Model_All_ExcludedAtt!O13</f>
        <v>12</v>
      </c>
      <c r="Q15" s="33">
        <f>Model_All_ExcludedAtt!P13</f>
        <v>10</v>
      </c>
      <c r="R15" s="6">
        <v>1000</v>
      </c>
      <c r="S15" s="6">
        <f>Model_All_ExcludedAtt!AH92</f>
        <v>1022.8</v>
      </c>
      <c r="T15" s="6">
        <f>Model_All_ExcludedAtt!AK92</f>
        <v>-2.2799999999999998</v>
      </c>
      <c r="U15" s="6">
        <f>Model_All_ExcludedAtt!BQ92</f>
        <v>2.2799999999999998</v>
      </c>
      <c r="V15" s="6">
        <f>Model_All_ExcludedAtt!AM92</f>
        <v>1</v>
      </c>
      <c r="W15" s="6">
        <f>Model_All_ExcludedAtt!AL92</f>
        <v>7</v>
      </c>
      <c r="X15">
        <f>Rank_All!AP19</f>
        <v>20</v>
      </c>
      <c r="AA15" s="109">
        <f t="shared" si="3"/>
        <v>7</v>
      </c>
      <c r="AB15" s="109" t="str">
        <f t="shared" si="3"/>
        <v>student_7</v>
      </c>
      <c r="AC15" s="108">
        <f t="shared" si="4"/>
        <v>1000</v>
      </c>
      <c r="AD15" s="108">
        <f t="shared" si="5"/>
        <v>1022.8</v>
      </c>
      <c r="AE15" s="6">
        <f t="shared" si="0"/>
        <v>-2.2799999999999998</v>
      </c>
      <c r="AF15" s="6">
        <f t="shared" si="0"/>
        <v>2.2799999999999998</v>
      </c>
      <c r="AG15" s="6">
        <f t="shared" si="1"/>
        <v>1</v>
      </c>
      <c r="AH15" s="6">
        <f t="shared" si="6"/>
        <v>7</v>
      </c>
    </row>
    <row r="16" spans="1:34" x14ac:dyDescent="0.3">
      <c r="A16" s="6">
        <f t="shared" si="2"/>
        <v>13</v>
      </c>
      <c r="B16" s="6">
        <f>Rank_All!D20</f>
        <v>8</v>
      </c>
      <c r="C16" s="6">
        <f>Rank_All!E20</f>
        <v>8</v>
      </c>
      <c r="D16" s="6" t="str">
        <f>Rank_All!F20</f>
        <v>student_8</v>
      </c>
      <c r="E16" s="33">
        <f>Model_All_ExcludedAtt!D14</f>
        <v>6</v>
      </c>
      <c r="F16" s="33">
        <f>Model_All_ExcludedAtt!E14</f>
        <v>8</v>
      </c>
      <c r="G16" s="33">
        <f>Model_All_ExcludedAtt!F14</f>
        <v>10</v>
      </c>
      <c r="H16" s="33">
        <f>Model_All_ExcludedAtt!G14</f>
        <v>6</v>
      </c>
      <c r="I16" s="33">
        <f>Model_All_ExcludedAtt!H14</f>
        <v>8</v>
      </c>
      <c r="J16" s="33">
        <f>Model_All_ExcludedAtt!I14</f>
        <v>1</v>
      </c>
      <c r="K16" s="33">
        <f>Model_All_ExcludedAtt!J14</f>
        <v>1</v>
      </c>
      <c r="L16" s="33">
        <f>Model_All_ExcludedAtt!K14</f>
        <v>13</v>
      </c>
      <c r="M16" s="33">
        <f>Model_All_ExcludedAtt!L14</f>
        <v>18</v>
      </c>
      <c r="N16" s="33">
        <f>Model_All_ExcludedAtt!M14</f>
        <v>2</v>
      </c>
      <c r="O16" s="33">
        <f>Model_All_ExcludedAtt!N14</f>
        <v>16</v>
      </c>
      <c r="P16" s="33">
        <f>Model_All_ExcludedAtt!O14</f>
        <v>15</v>
      </c>
      <c r="Q16" s="33">
        <f>Model_All_ExcludedAtt!P14</f>
        <v>14</v>
      </c>
      <c r="R16" s="6">
        <v>1000</v>
      </c>
      <c r="S16" s="6">
        <f>Model_All_ExcludedAtt!AH93</f>
        <v>993.3</v>
      </c>
      <c r="T16" s="6">
        <f>Model_All_ExcludedAtt!AK93</f>
        <v>0.67</v>
      </c>
      <c r="U16" s="6">
        <f>Model_All_ExcludedAtt!BQ93</f>
        <v>-0.67</v>
      </c>
      <c r="V16" s="6">
        <f>Model_All_ExcludedAtt!AM93</f>
        <v>1</v>
      </c>
      <c r="W16" s="6">
        <f>Model_All_ExcludedAtt!AL93</f>
        <v>13</v>
      </c>
      <c r="X16">
        <f>Rank_All!AP20</f>
        <v>23</v>
      </c>
      <c r="AA16" s="109">
        <f t="shared" si="3"/>
        <v>8</v>
      </c>
      <c r="AB16" s="109" t="str">
        <f t="shared" si="3"/>
        <v>student_8</v>
      </c>
      <c r="AC16" s="108">
        <f t="shared" si="4"/>
        <v>1000</v>
      </c>
      <c r="AD16" s="108">
        <f t="shared" si="5"/>
        <v>993.3</v>
      </c>
      <c r="AE16" s="6">
        <f t="shared" si="0"/>
        <v>0.67</v>
      </c>
      <c r="AF16" s="6">
        <f t="shared" si="0"/>
        <v>-0.67</v>
      </c>
      <c r="AG16" s="6">
        <f t="shared" si="1"/>
        <v>1</v>
      </c>
      <c r="AH16" s="6">
        <f t="shared" si="6"/>
        <v>13</v>
      </c>
    </row>
    <row r="17" spans="1:34" x14ac:dyDescent="0.3">
      <c r="A17" s="6">
        <f t="shared" si="2"/>
        <v>23</v>
      </c>
      <c r="B17" s="6">
        <f>Rank_All!D21</f>
        <v>9</v>
      </c>
      <c r="C17" s="6">
        <f>Rank_All!E21</f>
        <v>9</v>
      </c>
      <c r="D17" s="6" t="str">
        <f>Rank_All!F21</f>
        <v>student_9</v>
      </c>
      <c r="E17" s="33">
        <f>Model_All_ExcludedAtt!D15</f>
        <v>16</v>
      </c>
      <c r="F17" s="33">
        <f>Model_All_ExcludedAtt!E15</f>
        <v>16</v>
      </c>
      <c r="G17" s="33">
        <f>Model_All_ExcludedAtt!F15</f>
        <v>10</v>
      </c>
      <c r="H17" s="33">
        <f>Model_All_ExcludedAtt!G15</f>
        <v>16</v>
      </c>
      <c r="I17" s="33">
        <f>Model_All_ExcludedAtt!H15</f>
        <v>14</v>
      </c>
      <c r="J17" s="33">
        <f>Model_All_ExcludedAtt!I15</f>
        <v>1</v>
      </c>
      <c r="K17" s="33">
        <f>Model_All_ExcludedAtt!J15</f>
        <v>9</v>
      </c>
      <c r="L17" s="33">
        <f>Model_All_ExcludedAtt!K15</f>
        <v>13</v>
      </c>
      <c r="M17" s="33">
        <f>Model_All_ExcludedAtt!L15</f>
        <v>11</v>
      </c>
      <c r="N17" s="33">
        <f>Model_All_ExcludedAtt!M15</f>
        <v>2</v>
      </c>
      <c r="O17" s="33">
        <f>Model_All_ExcludedAtt!N15</f>
        <v>12</v>
      </c>
      <c r="P17" s="33">
        <f>Model_All_ExcludedAtt!O15</f>
        <v>18</v>
      </c>
      <c r="Q17" s="33">
        <f>Model_All_ExcludedAtt!P15</f>
        <v>18</v>
      </c>
      <c r="R17" s="6">
        <v>1000</v>
      </c>
      <c r="S17" s="6">
        <f>Model_All_ExcludedAtt!AH94</f>
        <v>947.2</v>
      </c>
      <c r="T17" s="6">
        <f>Model_All_ExcludedAtt!AK94</f>
        <v>5.28</v>
      </c>
      <c r="U17" s="6">
        <f>Model_All_ExcludedAtt!BQ94</f>
        <v>-5.26</v>
      </c>
      <c r="V17" s="6">
        <f>Model_All_ExcludedAtt!AM94</f>
        <v>1</v>
      </c>
      <c r="W17" s="6">
        <f>Model_All_ExcludedAtt!AL94</f>
        <v>23</v>
      </c>
      <c r="X17">
        <f>Rank_All!AP21</f>
        <v>3</v>
      </c>
      <c r="AA17" s="109">
        <f t="shared" si="3"/>
        <v>9</v>
      </c>
      <c r="AB17" s="109" t="str">
        <f t="shared" si="3"/>
        <v>student_9</v>
      </c>
      <c r="AC17" s="108">
        <f t="shared" si="4"/>
        <v>1000</v>
      </c>
      <c r="AD17" s="108">
        <f t="shared" si="5"/>
        <v>947.2</v>
      </c>
      <c r="AE17" s="6">
        <f t="shared" si="0"/>
        <v>5.28</v>
      </c>
      <c r="AF17" s="6">
        <f t="shared" si="0"/>
        <v>-5.26</v>
      </c>
      <c r="AG17" s="6">
        <f t="shared" si="1"/>
        <v>1</v>
      </c>
      <c r="AH17" s="6">
        <f t="shared" si="6"/>
        <v>23</v>
      </c>
    </row>
    <row r="18" spans="1:34" x14ac:dyDescent="0.3">
      <c r="A18" s="6">
        <f t="shared" si="2"/>
        <v>7</v>
      </c>
      <c r="B18" s="6">
        <f>Rank_All!D22</f>
        <v>10</v>
      </c>
      <c r="C18" s="6">
        <f>Rank_All!E22</f>
        <v>10</v>
      </c>
      <c r="D18" s="6" t="str">
        <f>Rank_All!F22</f>
        <v>student_10</v>
      </c>
      <c r="E18" s="33">
        <f>Model_All_ExcludedAtt!D16</f>
        <v>13</v>
      </c>
      <c r="F18" s="33">
        <f>Model_All_ExcludedAtt!E16</f>
        <v>18</v>
      </c>
      <c r="G18" s="33">
        <f>Model_All_ExcludedAtt!F16</f>
        <v>3</v>
      </c>
      <c r="H18" s="33">
        <f>Model_All_ExcludedAtt!G16</f>
        <v>13</v>
      </c>
      <c r="I18" s="33">
        <f>Model_All_ExcludedAtt!H16</f>
        <v>13</v>
      </c>
      <c r="J18" s="33">
        <f>Model_All_ExcludedAtt!I16</f>
        <v>1</v>
      </c>
      <c r="K18" s="33">
        <f>Model_All_ExcludedAtt!J16</f>
        <v>1</v>
      </c>
      <c r="L18" s="33">
        <f>Model_All_ExcludedAtt!K16</f>
        <v>13</v>
      </c>
      <c r="M18" s="33">
        <f>Model_All_ExcludedAtt!L16</f>
        <v>10</v>
      </c>
      <c r="N18" s="33">
        <f>Model_All_ExcludedAtt!M16</f>
        <v>2</v>
      </c>
      <c r="O18" s="33">
        <f>Model_All_ExcludedAtt!N16</f>
        <v>9</v>
      </c>
      <c r="P18" s="33">
        <f>Model_All_ExcludedAtt!O16</f>
        <v>14</v>
      </c>
      <c r="Q18" s="33">
        <f>Model_All_ExcludedAtt!P16</f>
        <v>11</v>
      </c>
      <c r="R18" s="6">
        <v>1000</v>
      </c>
      <c r="S18" s="6">
        <f>Model_All_ExcludedAtt!AH95</f>
        <v>1022.8</v>
      </c>
      <c r="T18" s="6">
        <f>Model_All_ExcludedAtt!AK95</f>
        <v>-2.2799999999999998</v>
      </c>
      <c r="U18" s="6">
        <f>Model_All_ExcludedAtt!BQ95</f>
        <v>2.2799999999999998</v>
      </c>
      <c r="V18" s="6">
        <f>Model_All_ExcludedAtt!AM95</f>
        <v>1</v>
      </c>
      <c r="W18" s="6">
        <f>Model_All_ExcludedAtt!AL95</f>
        <v>7</v>
      </c>
      <c r="X18">
        <f>Rank_All!AP22</f>
        <v>15</v>
      </c>
      <c r="AA18" s="109">
        <f t="shared" si="3"/>
        <v>10</v>
      </c>
      <c r="AB18" s="109" t="str">
        <f t="shared" si="3"/>
        <v>student_10</v>
      </c>
      <c r="AC18" s="108">
        <f t="shared" si="4"/>
        <v>1000</v>
      </c>
      <c r="AD18" s="108">
        <f t="shared" si="5"/>
        <v>1022.8</v>
      </c>
      <c r="AE18" s="6">
        <f t="shared" si="0"/>
        <v>-2.2799999999999998</v>
      </c>
      <c r="AF18" s="6">
        <f t="shared" si="0"/>
        <v>2.2799999999999998</v>
      </c>
      <c r="AG18" s="6">
        <f t="shared" si="1"/>
        <v>1</v>
      </c>
      <c r="AH18" s="6">
        <f t="shared" si="6"/>
        <v>7</v>
      </c>
    </row>
    <row r="19" spans="1:34" x14ac:dyDescent="0.3">
      <c r="A19" s="6">
        <f t="shared" si="2"/>
        <v>18</v>
      </c>
      <c r="B19" s="6">
        <f>Rank_All!D23</f>
        <v>11</v>
      </c>
      <c r="C19" s="6">
        <f>Rank_All!E23</f>
        <v>11</v>
      </c>
      <c r="D19" s="6" t="str">
        <f>Rank_All!F23</f>
        <v>student_11</v>
      </c>
      <c r="E19" s="33">
        <f>Model_All_ExcludedAtt!D17</f>
        <v>19</v>
      </c>
      <c r="F19" s="33">
        <f>Model_All_ExcludedAtt!E17</f>
        <v>23</v>
      </c>
      <c r="G19" s="33">
        <f>Model_All_ExcludedAtt!F17</f>
        <v>10</v>
      </c>
      <c r="H19" s="33">
        <f>Model_All_ExcludedAtt!G17</f>
        <v>19</v>
      </c>
      <c r="I19" s="33">
        <f>Model_All_ExcludedAtt!H17</f>
        <v>22</v>
      </c>
      <c r="J19" s="33">
        <f>Model_All_ExcludedAtt!I17</f>
        <v>1</v>
      </c>
      <c r="K19" s="33">
        <f>Model_All_ExcludedAtt!J17</f>
        <v>13</v>
      </c>
      <c r="L19" s="33">
        <f>Model_All_ExcludedAtt!K17</f>
        <v>4</v>
      </c>
      <c r="M19" s="33">
        <f>Model_All_ExcludedAtt!L17</f>
        <v>23</v>
      </c>
      <c r="N19" s="33">
        <f>Model_All_ExcludedAtt!M17</f>
        <v>2</v>
      </c>
      <c r="O19" s="33">
        <f>Model_All_ExcludedAtt!N17</f>
        <v>9</v>
      </c>
      <c r="P19" s="33">
        <f>Model_All_ExcludedAtt!O17</f>
        <v>1</v>
      </c>
      <c r="Q19" s="33">
        <f>Model_All_ExcludedAtt!P17</f>
        <v>1</v>
      </c>
      <c r="R19" s="6">
        <v>1000</v>
      </c>
      <c r="S19" s="6">
        <f>Model_All_ExcludedAtt!AH96</f>
        <v>981.8</v>
      </c>
      <c r="T19" s="6">
        <f>Model_All_ExcludedAtt!AK96</f>
        <v>1.82</v>
      </c>
      <c r="U19" s="6">
        <f>Model_All_ExcludedAtt!BQ96</f>
        <v>-1.07</v>
      </c>
      <c r="V19" s="6">
        <f>Model_All_ExcludedAtt!AM96</f>
        <v>1</v>
      </c>
      <c r="W19" s="6">
        <f>Model_All_ExcludedAtt!AL96</f>
        <v>18</v>
      </c>
      <c r="X19">
        <f>Rank_All!AP23</f>
        <v>2</v>
      </c>
      <c r="AA19" s="109">
        <f t="shared" si="3"/>
        <v>11</v>
      </c>
      <c r="AB19" s="109" t="str">
        <f t="shared" si="3"/>
        <v>student_11</v>
      </c>
      <c r="AC19" s="108">
        <f t="shared" si="4"/>
        <v>1000</v>
      </c>
      <c r="AD19" s="108">
        <f t="shared" si="5"/>
        <v>981.8</v>
      </c>
      <c r="AE19" s="6">
        <f t="shared" si="0"/>
        <v>1.82</v>
      </c>
      <c r="AF19" s="6">
        <f t="shared" si="0"/>
        <v>-1.07</v>
      </c>
      <c r="AG19" s="6">
        <f t="shared" si="1"/>
        <v>1</v>
      </c>
      <c r="AH19" s="6">
        <f t="shared" si="6"/>
        <v>18</v>
      </c>
    </row>
    <row r="20" spans="1:34" x14ac:dyDescent="0.3">
      <c r="A20" s="6">
        <f t="shared" si="2"/>
        <v>4</v>
      </c>
      <c r="B20" s="6">
        <f>Rank_All!D24</f>
        <v>12</v>
      </c>
      <c r="C20" s="6">
        <f>Rank_All!E24</f>
        <v>12</v>
      </c>
      <c r="D20" s="6" t="str">
        <f>Rank_All!F24</f>
        <v>student_12</v>
      </c>
      <c r="E20" s="33">
        <f>Model_All_ExcludedAtt!D18</f>
        <v>14</v>
      </c>
      <c r="F20" s="33">
        <f>Model_All_ExcludedAtt!E18</f>
        <v>15</v>
      </c>
      <c r="G20" s="33">
        <f>Model_All_ExcludedAtt!F18</f>
        <v>5</v>
      </c>
      <c r="H20" s="33">
        <f>Model_All_ExcludedAtt!G18</f>
        <v>14</v>
      </c>
      <c r="I20" s="33">
        <f>Model_All_ExcludedAtt!H18</f>
        <v>15</v>
      </c>
      <c r="J20" s="33">
        <f>Model_All_ExcludedAtt!I18</f>
        <v>1</v>
      </c>
      <c r="K20" s="33">
        <f>Model_All_ExcludedAtt!J18</f>
        <v>13</v>
      </c>
      <c r="L20" s="33">
        <f>Model_All_ExcludedAtt!K18</f>
        <v>1</v>
      </c>
      <c r="M20" s="33">
        <f>Model_All_ExcludedAtt!L18</f>
        <v>20</v>
      </c>
      <c r="N20" s="33">
        <f>Model_All_ExcludedAtt!M18</f>
        <v>2</v>
      </c>
      <c r="O20" s="33">
        <f>Model_All_ExcludedAtt!N18</f>
        <v>6</v>
      </c>
      <c r="P20" s="33">
        <f>Model_All_ExcludedAtt!O18</f>
        <v>1</v>
      </c>
      <c r="Q20" s="33">
        <f>Model_All_ExcludedAtt!P18</f>
        <v>1</v>
      </c>
      <c r="R20" s="6">
        <v>1000</v>
      </c>
      <c r="S20" s="6">
        <f>Model_All_ExcludedAtt!AH97</f>
        <v>1041.3</v>
      </c>
      <c r="T20" s="6">
        <f>Model_All_ExcludedAtt!AK97</f>
        <v>-4.13</v>
      </c>
      <c r="U20" s="6">
        <f>Model_All_ExcludedAtt!BQ97</f>
        <v>3.37</v>
      </c>
      <c r="V20" s="6">
        <f>Model_All_ExcludedAtt!AM97</f>
        <v>1</v>
      </c>
      <c r="W20" s="6">
        <f>Model_All_ExcludedAtt!AL97</f>
        <v>4</v>
      </c>
      <c r="X20">
        <f>Rank_All!AP24</f>
        <v>7</v>
      </c>
      <c r="AA20" s="109">
        <f t="shared" si="3"/>
        <v>12</v>
      </c>
      <c r="AB20" s="109" t="str">
        <f t="shared" si="3"/>
        <v>student_12</v>
      </c>
      <c r="AC20" s="108">
        <f t="shared" si="4"/>
        <v>1000</v>
      </c>
      <c r="AD20" s="108">
        <f t="shared" si="5"/>
        <v>1041.3</v>
      </c>
      <c r="AE20" s="6">
        <f t="shared" si="0"/>
        <v>-4.13</v>
      </c>
      <c r="AF20" s="6">
        <f t="shared" si="0"/>
        <v>3.37</v>
      </c>
      <c r="AG20" s="6">
        <f t="shared" si="1"/>
        <v>1</v>
      </c>
      <c r="AH20" s="6">
        <f t="shared" si="6"/>
        <v>4</v>
      </c>
    </row>
    <row r="21" spans="1:34" x14ac:dyDescent="0.3">
      <c r="A21" s="6">
        <f t="shared" si="2"/>
        <v>20</v>
      </c>
      <c r="B21" s="6">
        <f>Rank_All!D25</f>
        <v>13</v>
      </c>
      <c r="C21" s="6">
        <f>Rank_All!E25</f>
        <v>13</v>
      </c>
      <c r="D21" s="6" t="str">
        <f>Rank_All!F25</f>
        <v>student_13</v>
      </c>
      <c r="E21" s="33">
        <f>Model_All_ExcludedAtt!D19</f>
        <v>19</v>
      </c>
      <c r="F21" s="33">
        <f>Model_All_ExcludedAtt!E19</f>
        <v>20</v>
      </c>
      <c r="G21" s="33">
        <f>Model_All_ExcludedAtt!F19</f>
        <v>10</v>
      </c>
      <c r="H21" s="33">
        <f>Model_All_ExcludedAtt!G19</f>
        <v>19</v>
      </c>
      <c r="I21" s="33">
        <f>Model_All_ExcludedAtt!H19</f>
        <v>23</v>
      </c>
      <c r="J21" s="33">
        <f>Model_All_ExcludedAtt!I19</f>
        <v>1</v>
      </c>
      <c r="K21" s="33">
        <f>Model_All_ExcludedAtt!J19</f>
        <v>13</v>
      </c>
      <c r="L21" s="33">
        <f>Model_All_ExcludedAtt!K19</f>
        <v>13</v>
      </c>
      <c r="M21" s="33">
        <f>Model_All_ExcludedAtt!L19</f>
        <v>24</v>
      </c>
      <c r="N21" s="33">
        <f>Model_All_ExcludedAtt!M19</f>
        <v>2</v>
      </c>
      <c r="O21" s="33">
        <f>Model_All_ExcludedAtt!N19</f>
        <v>16</v>
      </c>
      <c r="P21" s="33">
        <f>Model_All_ExcludedAtt!O19</f>
        <v>1</v>
      </c>
      <c r="Q21" s="33">
        <f>Model_All_ExcludedAtt!P19</f>
        <v>1</v>
      </c>
      <c r="R21" s="6">
        <v>1000</v>
      </c>
      <c r="S21" s="6">
        <f>Model_All_ExcludedAtt!AH98</f>
        <v>974.3</v>
      </c>
      <c r="T21" s="6">
        <f>Model_All_ExcludedAtt!AK98</f>
        <v>2.57</v>
      </c>
      <c r="U21" s="6">
        <f>Model_All_ExcludedAtt!BQ98</f>
        <v>-2.57</v>
      </c>
      <c r="V21" s="6">
        <f>Model_All_ExcludedAtt!AM98</f>
        <v>1</v>
      </c>
      <c r="W21" s="6">
        <f>Model_All_ExcludedAtt!AL98</f>
        <v>20</v>
      </c>
      <c r="X21">
        <f>Rank_All!AP25</f>
        <v>12</v>
      </c>
      <c r="AA21" s="109">
        <f t="shared" si="3"/>
        <v>13</v>
      </c>
      <c r="AB21" s="109" t="str">
        <f t="shared" si="3"/>
        <v>student_13</v>
      </c>
      <c r="AC21" s="108">
        <f t="shared" si="4"/>
        <v>1000</v>
      </c>
      <c r="AD21" s="108">
        <f t="shared" si="5"/>
        <v>974.3</v>
      </c>
      <c r="AE21" s="6">
        <f t="shared" si="0"/>
        <v>2.57</v>
      </c>
      <c r="AF21" s="6">
        <f t="shared" si="0"/>
        <v>-2.57</v>
      </c>
      <c r="AG21" s="6">
        <f t="shared" si="1"/>
        <v>1</v>
      </c>
      <c r="AH21" s="6">
        <f t="shared" si="6"/>
        <v>20</v>
      </c>
    </row>
    <row r="22" spans="1:34" x14ac:dyDescent="0.3">
      <c r="A22" s="6">
        <f t="shared" si="2"/>
        <v>10</v>
      </c>
      <c r="B22" s="6">
        <f>Rank_All!D26</f>
        <v>14</v>
      </c>
      <c r="C22" s="6">
        <f>Rank_All!E26</f>
        <v>14</v>
      </c>
      <c r="D22" s="6" t="str">
        <f>Rank_All!F26</f>
        <v>student_14</v>
      </c>
      <c r="E22" s="33">
        <f>Model_All_ExcludedAtt!D20</f>
        <v>19</v>
      </c>
      <c r="F22" s="33">
        <f>Model_All_ExcludedAtt!E20</f>
        <v>21</v>
      </c>
      <c r="G22" s="33">
        <f>Model_All_ExcludedAtt!F20</f>
        <v>10</v>
      </c>
      <c r="H22" s="33">
        <f>Model_All_ExcludedAtt!G20</f>
        <v>19</v>
      </c>
      <c r="I22" s="33">
        <f>Model_All_ExcludedAtt!H20</f>
        <v>20</v>
      </c>
      <c r="J22" s="33">
        <f>Model_All_ExcludedAtt!I20</f>
        <v>1</v>
      </c>
      <c r="K22" s="33">
        <f>Model_All_ExcludedAtt!J20</f>
        <v>13</v>
      </c>
      <c r="L22" s="33">
        <f>Model_All_ExcludedAtt!K20</f>
        <v>13</v>
      </c>
      <c r="M22" s="33">
        <f>Model_All_ExcludedAtt!L20</f>
        <v>8</v>
      </c>
      <c r="N22" s="33">
        <f>Model_All_ExcludedAtt!M20</f>
        <v>2</v>
      </c>
      <c r="O22" s="33">
        <f>Model_All_ExcludedAtt!N20</f>
        <v>12</v>
      </c>
      <c r="P22" s="33">
        <f>Model_All_ExcludedAtt!O20</f>
        <v>1</v>
      </c>
      <c r="Q22" s="33">
        <f>Model_All_ExcludedAtt!P20</f>
        <v>1</v>
      </c>
      <c r="R22" s="6">
        <v>1000</v>
      </c>
      <c r="S22" s="6">
        <f>Model_All_ExcludedAtt!AH99</f>
        <v>1017.8</v>
      </c>
      <c r="T22" s="6">
        <f>Model_All_ExcludedAtt!AK99</f>
        <v>-1.78</v>
      </c>
      <c r="U22" s="6">
        <f>Model_All_ExcludedAtt!BQ99</f>
        <v>1.78</v>
      </c>
      <c r="V22" s="6">
        <f>Model_All_ExcludedAtt!AM99</f>
        <v>1</v>
      </c>
      <c r="W22" s="6">
        <f>Model_All_ExcludedAtt!AL99</f>
        <v>10</v>
      </c>
      <c r="X22">
        <f>Rank_All!AP26</f>
        <v>24</v>
      </c>
      <c r="AA22" s="109">
        <f t="shared" si="3"/>
        <v>14</v>
      </c>
      <c r="AB22" s="109" t="str">
        <f t="shared" si="3"/>
        <v>student_14</v>
      </c>
      <c r="AC22" s="108">
        <f t="shared" si="4"/>
        <v>1000</v>
      </c>
      <c r="AD22" s="108">
        <f t="shared" si="5"/>
        <v>1017.8</v>
      </c>
      <c r="AE22" s="6">
        <f t="shared" si="0"/>
        <v>-1.78</v>
      </c>
      <c r="AF22" s="6">
        <f t="shared" si="0"/>
        <v>1.78</v>
      </c>
      <c r="AG22" s="6">
        <f t="shared" si="1"/>
        <v>1</v>
      </c>
      <c r="AH22" s="6">
        <f t="shared" si="6"/>
        <v>10</v>
      </c>
    </row>
    <row r="23" spans="1:34" x14ac:dyDescent="0.3">
      <c r="A23" s="6">
        <f t="shared" si="2"/>
        <v>11</v>
      </c>
      <c r="B23" s="6">
        <f>Rank_All!D27</f>
        <v>15</v>
      </c>
      <c r="C23" s="6">
        <f>Rank_All!E27</f>
        <v>15</v>
      </c>
      <c r="D23" s="6" t="str">
        <f>Rank_All!F27</f>
        <v>student_15</v>
      </c>
      <c r="E23" s="33">
        <f>Model_All_ExcludedAtt!D21</f>
        <v>6</v>
      </c>
      <c r="F23" s="33">
        <f>Model_All_ExcludedAtt!E21</f>
        <v>11</v>
      </c>
      <c r="G23" s="33">
        <f>Model_All_ExcludedAtt!F21</f>
        <v>1</v>
      </c>
      <c r="H23" s="33">
        <f>Model_All_ExcludedAtt!G21</f>
        <v>6</v>
      </c>
      <c r="I23" s="33">
        <f>Model_All_ExcludedAtt!H21</f>
        <v>4</v>
      </c>
      <c r="J23" s="33">
        <f>Model_All_ExcludedAtt!I21</f>
        <v>1</v>
      </c>
      <c r="K23" s="33">
        <f>Model_All_ExcludedAtt!J21</f>
        <v>13</v>
      </c>
      <c r="L23" s="33">
        <f>Model_All_ExcludedAtt!K21</f>
        <v>2</v>
      </c>
      <c r="M23" s="33">
        <f>Model_All_ExcludedAtt!L21</f>
        <v>4</v>
      </c>
      <c r="N23" s="33">
        <f>Model_All_ExcludedAtt!M21</f>
        <v>2</v>
      </c>
      <c r="O23" s="33">
        <f>Model_All_ExcludedAtt!N21</f>
        <v>16</v>
      </c>
      <c r="P23" s="33">
        <f>Model_All_ExcludedAtt!O21</f>
        <v>23</v>
      </c>
      <c r="Q23" s="33">
        <f>Model_All_ExcludedAtt!P21</f>
        <v>24</v>
      </c>
      <c r="R23" s="6">
        <v>1000</v>
      </c>
      <c r="S23" s="6">
        <f>Model_All_ExcludedAtt!AH100</f>
        <v>1001.3</v>
      </c>
      <c r="T23" s="6">
        <f>Model_All_ExcludedAtt!AK100</f>
        <v>-0.13</v>
      </c>
      <c r="U23" s="6">
        <f>Model_All_ExcludedAtt!BQ100</f>
        <v>0.13</v>
      </c>
      <c r="V23" s="6">
        <f>Model_All_ExcludedAtt!AM100</f>
        <v>1</v>
      </c>
      <c r="W23" s="6">
        <f>Model_All_ExcludedAtt!AL100</f>
        <v>11</v>
      </c>
      <c r="X23">
        <f>Rank_All!AP27</f>
        <v>22</v>
      </c>
      <c r="AA23" s="109">
        <f t="shared" si="3"/>
        <v>15</v>
      </c>
      <c r="AB23" s="109" t="str">
        <f t="shared" si="3"/>
        <v>student_15</v>
      </c>
      <c r="AC23" s="108">
        <f t="shared" si="4"/>
        <v>1000</v>
      </c>
      <c r="AD23" s="108">
        <f t="shared" si="5"/>
        <v>1001.3</v>
      </c>
      <c r="AE23" s="6">
        <f t="shared" si="0"/>
        <v>-0.13</v>
      </c>
      <c r="AF23" s="6">
        <f t="shared" si="0"/>
        <v>0.13</v>
      </c>
      <c r="AG23" s="6">
        <f t="shared" si="1"/>
        <v>1</v>
      </c>
      <c r="AH23" s="6">
        <f t="shared" si="6"/>
        <v>11</v>
      </c>
    </row>
    <row r="24" spans="1:34" x14ac:dyDescent="0.3">
      <c r="A24" s="6">
        <f t="shared" si="2"/>
        <v>15</v>
      </c>
      <c r="B24" s="6">
        <f>Rank_All!D28</f>
        <v>16</v>
      </c>
      <c r="C24" s="6">
        <f>Rank_All!E28</f>
        <v>16</v>
      </c>
      <c r="D24" s="6" t="str">
        <f>Rank_All!F28</f>
        <v>student_16</v>
      </c>
      <c r="E24" s="33">
        <f>Model_All_ExcludedAtt!D22</f>
        <v>8</v>
      </c>
      <c r="F24" s="33">
        <f>Model_All_ExcludedAtt!E22</f>
        <v>5</v>
      </c>
      <c r="G24" s="33">
        <f>Model_All_ExcludedAtt!F22</f>
        <v>5</v>
      </c>
      <c r="H24" s="33">
        <f>Model_All_ExcludedAtt!G22</f>
        <v>8</v>
      </c>
      <c r="I24" s="33">
        <f>Model_All_ExcludedAtt!H22</f>
        <v>7</v>
      </c>
      <c r="J24" s="33">
        <f>Model_All_ExcludedAtt!I22</f>
        <v>23</v>
      </c>
      <c r="K24" s="33">
        <f>Model_All_ExcludedAtt!J22</f>
        <v>13</v>
      </c>
      <c r="L24" s="33">
        <f>Model_All_ExcludedAtt!K22</f>
        <v>4</v>
      </c>
      <c r="M24" s="33">
        <f>Model_All_ExcludedAtt!L22</f>
        <v>9</v>
      </c>
      <c r="N24" s="33">
        <f>Model_All_ExcludedAtt!M22</f>
        <v>2</v>
      </c>
      <c r="O24" s="33">
        <f>Model_All_ExcludedAtt!N22</f>
        <v>3</v>
      </c>
      <c r="P24" s="33">
        <f>Model_All_ExcludedAtt!O22</f>
        <v>9</v>
      </c>
      <c r="Q24" s="33">
        <f>Model_All_ExcludedAtt!P22</f>
        <v>14</v>
      </c>
      <c r="R24" s="6">
        <v>1000</v>
      </c>
      <c r="S24" s="6">
        <f>Model_All_ExcludedAtt!AH101</f>
        <v>987.3</v>
      </c>
      <c r="T24" s="6">
        <f>Model_All_ExcludedAtt!AK101</f>
        <v>1.27</v>
      </c>
      <c r="U24" s="6">
        <f>Model_All_ExcludedAtt!BQ101</f>
        <v>-1.27</v>
      </c>
      <c r="V24" s="6">
        <f>Model_All_ExcludedAtt!AM101</f>
        <v>1</v>
      </c>
      <c r="W24" s="6">
        <f>Model_All_ExcludedAtt!AL101</f>
        <v>15</v>
      </c>
      <c r="X24">
        <f>Rank_All!AP28</f>
        <v>18</v>
      </c>
      <c r="AA24" s="109">
        <f t="shared" si="3"/>
        <v>16</v>
      </c>
      <c r="AB24" s="109" t="str">
        <f t="shared" si="3"/>
        <v>student_16</v>
      </c>
      <c r="AC24" s="108">
        <f t="shared" si="4"/>
        <v>1000</v>
      </c>
      <c r="AD24" s="108">
        <f t="shared" si="5"/>
        <v>987.3</v>
      </c>
      <c r="AE24" s="6">
        <f t="shared" si="0"/>
        <v>1.27</v>
      </c>
      <c r="AF24" s="6">
        <f t="shared" si="0"/>
        <v>-1.27</v>
      </c>
      <c r="AG24" s="6">
        <f t="shared" si="1"/>
        <v>1</v>
      </c>
      <c r="AH24" s="6">
        <f t="shared" si="6"/>
        <v>15</v>
      </c>
    </row>
    <row r="25" spans="1:34" x14ac:dyDescent="0.3">
      <c r="A25" s="6">
        <f t="shared" si="2"/>
        <v>16</v>
      </c>
      <c r="B25" s="6">
        <f>Rank_All!D29</f>
        <v>17</v>
      </c>
      <c r="C25" s="6">
        <f>Rank_All!E29</f>
        <v>17</v>
      </c>
      <c r="D25" s="6" t="str">
        <f>Rank_All!F29</f>
        <v>student_17</v>
      </c>
      <c r="E25" s="33">
        <f>Model_All_ExcludedAtt!D23</f>
        <v>3</v>
      </c>
      <c r="F25" s="33">
        <f>Model_All_ExcludedAtt!E23</f>
        <v>9</v>
      </c>
      <c r="G25" s="33">
        <f>Model_All_ExcludedAtt!F23</f>
        <v>5</v>
      </c>
      <c r="H25" s="33">
        <f>Model_All_ExcludedAtt!G23</f>
        <v>3</v>
      </c>
      <c r="I25" s="33">
        <f>Model_All_ExcludedAtt!H23</f>
        <v>3</v>
      </c>
      <c r="J25" s="33">
        <f>Model_All_ExcludedAtt!I23</f>
        <v>23</v>
      </c>
      <c r="K25" s="33">
        <f>Model_All_ExcludedAtt!J23</f>
        <v>13</v>
      </c>
      <c r="L25" s="33">
        <f>Model_All_ExcludedAtt!K23</f>
        <v>4</v>
      </c>
      <c r="M25" s="33">
        <f>Model_All_ExcludedAtt!L23</f>
        <v>5</v>
      </c>
      <c r="N25" s="33">
        <f>Model_All_ExcludedAtt!M23</f>
        <v>2</v>
      </c>
      <c r="O25" s="33">
        <f>Model_All_ExcludedAtt!N23</f>
        <v>16</v>
      </c>
      <c r="P25" s="33">
        <f>Model_All_ExcludedAtt!O23</f>
        <v>9</v>
      </c>
      <c r="Q25" s="33">
        <f>Model_All_ExcludedAtt!P23</f>
        <v>18</v>
      </c>
      <c r="R25" s="6">
        <v>1000</v>
      </c>
      <c r="S25" s="6">
        <f>Model_All_ExcludedAtt!AH102</f>
        <v>984.3</v>
      </c>
      <c r="T25" s="6">
        <f>Model_All_ExcludedAtt!AK102</f>
        <v>1.57</v>
      </c>
      <c r="U25" s="6">
        <f>Model_All_ExcludedAtt!BQ102</f>
        <v>-1.57</v>
      </c>
      <c r="V25" s="6">
        <f>Model_All_ExcludedAtt!AM102</f>
        <v>1</v>
      </c>
      <c r="W25" s="6">
        <f>Model_All_ExcludedAtt!AL102</f>
        <v>16</v>
      </c>
      <c r="X25">
        <f>Rank_All!AP29</f>
        <v>4</v>
      </c>
      <c r="AA25" s="109">
        <f t="shared" si="3"/>
        <v>17</v>
      </c>
      <c r="AB25" s="109" t="str">
        <f t="shared" si="3"/>
        <v>student_17</v>
      </c>
      <c r="AC25" s="108">
        <f t="shared" si="4"/>
        <v>1000</v>
      </c>
      <c r="AD25" s="108">
        <f t="shared" si="5"/>
        <v>984.3</v>
      </c>
      <c r="AE25" s="6">
        <f t="shared" ref="AE25:AE32" si="7">T25</f>
        <v>1.57</v>
      </c>
      <c r="AF25" s="6">
        <f t="shared" ref="AF25:AF32" si="8">U25</f>
        <v>-1.57</v>
      </c>
      <c r="AG25" s="6">
        <f t="shared" si="1"/>
        <v>1</v>
      </c>
      <c r="AH25" s="6">
        <f t="shared" si="6"/>
        <v>16</v>
      </c>
    </row>
    <row r="26" spans="1:34" x14ac:dyDescent="0.3">
      <c r="A26" s="6">
        <f t="shared" si="2"/>
        <v>21</v>
      </c>
      <c r="B26" s="6">
        <f>Rank_All!D30</f>
        <v>18</v>
      </c>
      <c r="C26" s="6">
        <f>Rank_All!E30</f>
        <v>18</v>
      </c>
      <c r="D26" s="6" t="str">
        <f>Rank_All!F30</f>
        <v>student_18</v>
      </c>
      <c r="E26" s="33">
        <f>Model_All_ExcludedAtt!D24</f>
        <v>14</v>
      </c>
      <c r="F26" s="33">
        <f>Model_All_ExcludedAtt!E24</f>
        <v>17</v>
      </c>
      <c r="G26" s="33">
        <f>Model_All_ExcludedAtt!F24</f>
        <v>10</v>
      </c>
      <c r="H26" s="33">
        <f>Model_All_ExcludedAtt!G24</f>
        <v>14</v>
      </c>
      <c r="I26" s="33">
        <f>Model_All_ExcludedAtt!H24</f>
        <v>18</v>
      </c>
      <c r="J26" s="33">
        <f>Model_All_ExcludedAtt!I24</f>
        <v>1</v>
      </c>
      <c r="K26" s="33">
        <f>Model_All_ExcludedAtt!J24</f>
        <v>13</v>
      </c>
      <c r="L26" s="33">
        <f>Model_All_ExcludedAtt!K24</f>
        <v>4</v>
      </c>
      <c r="M26" s="33">
        <f>Model_All_ExcludedAtt!L24</f>
        <v>21</v>
      </c>
      <c r="N26" s="33">
        <f>Model_All_ExcludedAtt!M24</f>
        <v>2</v>
      </c>
      <c r="O26" s="33">
        <f>Model_All_ExcludedAtt!N24</f>
        <v>1</v>
      </c>
      <c r="P26" s="33">
        <f>Model_All_ExcludedAtt!O24</f>
        <v>20</v>
      </c>
      <c r="Q26" s="33">
        <f>Model_All_ExcludedAtt!P24</f>
        <v>11</v>
      </c>
      <c r="R26" s="6">
        <v>1000</v>
      </c>
      <c r="S26" s="6">
        <f>Model_All_ExcludedAtt!AH103</f>
        <v>958.7</v>
      </c>
      <c r="T26" s="6">
        <f>Model_All_ExcludedAtt!AK103</f>
        <v>4.13</v>
      </c>
      <c r="U26" s="6">
        <f>Model_All_ExcludedAtt!BQ103</f>
        <v>-4.12</v>
      </c>
      <c r="V26" s="6">
        <f>Model_All_ExcludedAtt!AM103</f>
        <v>1</v>
      </c>
      <c r="W26" s="6">
        <f>Model_All_ExcludedAtt!AL103</f>
        <v>21</v>
      </c>
      <c r="X26">
        <f>Rank_All!AP30</f>
        <v>13</v>
      </c>
      <c r="AA26" s="109">
        <f t="shared" si="3"/>
        <v>18</v>
      </c>
      <c r="AB26" s="109" t="str">
        <f t="shared" si="3"/>
        <v>student_18</v>
      </c>
      <c r="AC26" s="108">
        <f t="shared" si="4"/>
        <v>1000</v>
      </c>
      <c r="AD26" s="108">
        <f t="shared" si="5"/>
        <v>958.7</v>
      </c>
      <c r="AE26" s="6">
        <f t="shared" si="7"/>
        <v>4.13</v>
      </c>
      <c r="AF26" s="6">
        <f t="shared" si="8"/>
        <v>-4.12</v>
      </c>
      <c r="AG26" s="6">
        <f t="shared" si="1"/>
        <v>1</v>
      </c>
      <c r="AH26" s="6">
        <f t="shared" si="6"/>
        <v>21</v>
      </c>
    </row>
    <row r="27" spans="1:34" x14ac:dyDescent="0.3">
      <c r="A27" s="6">
        <f t="shared" si="2"/>
        <v>6</v>
      </c>
      <c r="B27" s="6">
        <f>Rank_All!D31</f>
        <v>19</v>
      </c>
      <c r="C27" s="6">
        <f>Rank_All!E31</f>
        <v>19</v>
      </c>
      <c r="D27" s="6" t="str">
        <f>Rank_All!F31</f>
        <v>student_19</v>
      </c>
      <c r="E27" s="33">
        <f>Model_All_ExcludedAtt!D25</f>
        <v>11</v>
      </c>
      <c r="F27" s="33">
        <f>Model_All_ExcludedAtt!E25</f>
        <v>7</v>
      </c>
      <c r="G27" s="33">
        <f>Model_All_ExcludedAtt!F25</f>
        <v>5</v>
      </c>
      <c r="H27" s="33">
        <f>Model_All_ExcludedAtt!G25</f>
        <v>11</v>
      </c>
      <c r="I27" s="33">
        <f>Model_All_ExcludedAtt!H25</f>
        <v>11</v>
      </c>
      <c r="J27" s="33">
        <f>Model_All_ExcludedAtt!I25</f>
        <v>1</v>
      </c>
      <c r="K27" s="33">
        <f>Model_All_ExcludedAtt!J25</f>
        <v>1</v>
      </c>
      <c r="L27" s="33">
        <f>Model_All_ExcludedAtt!K25</f>
        <v>13</v>
      </c>
      <c r="M27" s="33">
        <f>Model_All_ExcludedAtt!L25</f>
        <v>7</v>
      </c>
      <c r="N27" s="33">
        <f>Model_All_ExcludedAtt!M25</f>
        <v>1</v>
      </c>
      <c r="O27" s="33">
        <f>Model_All_ExcludedAtt!N25</f>
        <v>12</v>
      </c>
      <c r="P27" s="33">
        <f>Model_All_ExcludedAtt!O25</f>
        <v>21</v>
      </c>
      <c r="Q27" s="33">
        <f>Model_All_ExcludedAtt!P25</f>
        <v>21</v>
      </c>
      <c r="R27" s="6">
        <v>1000</v>
      </c>
      <c r="S27" s="6">
        <f>Model_All_ExcludedAtt!AH104</f>
        <v>1026.3</v>
      </c>
      <c r="T27" s="6">
        <f>Model_All_ExcludedAtt!AK104</f>
        <v>-2.63</v>
      </c>
      <c r="U27" s="6">
        <f>Model_All_ExcludedAtt!BQ104</f>
        <v>2.63</v>
      </c>
      <c r="V27" s="6">
        <f>Model_All_ExcludedAtt!AM104</f>
        <v>1</v>
      </c>
      <c r="W27" s="6">
        <f>Model_All_ExcludedAtt!AL104</f>
        <v>6</v>
      </c>
      <c r="X27">
        <f>Rank_All!AP31</f>
        <v>19</v>
      </c>
      <c r="AA27" s="109">
        <f t="shared" si="3"/>
        <v>19</v>
      </c>
      <c r="AB27" s="109" t="str">
        <f t="shared" si="3"/>
        <v>student_19</v>
      </c>
      <c r="AC27" s="108">
        <f t="shared" si="4"/>
        <v>1000</v>
      </c>
      <c r="AD27" s="108">
        <f t="shared" si="5"/>
        <v>1026.3</v>
      </c>
      <c r="AE27" s="6">
        <f t="shared" si="7"/>
        <v>-2.63</v>
      </c>
      <c r="AF27" s="6">
        <f t="shared" si="8"/>
        <v>2.63</v>
      </c>
      <c r="AG27" s="6">
        <f t="shared" si="1"/>
        <v>1</v>
      </c>
      <c r="AH27" s="6">
        <f t="shared" si="6"/>
        <v>6</v>
      </c>
    </row>
    <row r="28" spans="1:34" x14ac:dyDescent="0.3">
      <c r="A28" s="6">
        <f t="shared" si="2"/>
        <v>3</v>
      </c>
      <c r="B28" s="6">
        <f>Rank_All!D32</f>
        <v>20</v>
      </c>
      <c r="C28" s="6">
        <f>Rank_All!E32</f>
        <v>20</v>
      </c>
      <c r="D28" s="6" t="str">
        <f>Rank_All!F32</f>
        <v>student_20</v>
      </c>
      <c r="E28" s="33">
        <f>Model_All_ExcludedAtt!D26</f>
        <v>3</v>
      </c>
      <c r="F28" s="33">
        <f>Model_All_ExcludedAtt!E26</f>
        <v>6</v>
      </c>
      <c r="G28" s="33">
        <f>Model_All_ExcludedAtt!F26</f>
        <v>10</v>
      </c>
      <c r="H28" s="33">
        <f>Model_All_ExcludedAtt!G26</f>
        <v>3</v>
      </c>
      <c r="I28" s="33">
        <f>Model_All_ExcludedAtt!H26</f>
        <v>5</v>
      </c>
      <c r="J28" s="33">
        <f>Model_All_ExcludedAtt!I26</f>
        <v>1</v>
      </c>
      <c r="K28" s="33">
        <f>Model_All_ExcludedAtt!J26</f>
        <v>1</v>
      </c>
      <c r="L28" s="33">
        <f>Model_All_ExcludedAtt!K26</f>
        <v>4</v>
      </c>
      <c r="M28" s="33">
        <f>Model_All_ExcludedAtt!L26</f>
        <v>13</v>
      </c>
      <c r="N28" s="33">
        <f>Model_All_ExcludedAtt!M26</f>
        <v>2</v>
      </c>
      <c r="O28" s="33">
        <f>Model_All_ExcludedAtt!N26</f>
        <v>6</v>
      </c>
      <c r="P28" s="33">
        <f>Model_All_ExcludedAtt!O26</f>
        <v>11</v>
      </c>
      <c r="Q28" s="33">
        <f>Model_All_ExcludedAtt!P26</f>
        <v>14</v>
      </c>
      <c r="R28" s="6">
        <v>1000</v>
      </c>
      <c r="S28" s="6">
        <f>Model_All_ExcludedAtt!AH105</f>
        <v>1047.9000000000001</v>
      </c>
      <c r="T28" s="6">
        <f>Model_All_ExcludedAtt!AK105</f>
        <v>-4.79</v>
      </c>
      <c r="U28" s="6">
        <f>Model_All_ExcludedAtt!BQ105</f>
        <v>4.7699999999999996</v>
      </c>
      <c r="V28" s="6">
        <f>Model_All_ExcludedAtt!AM105</f>
        <v>1</v>
      </c>
      <c r="W28" s="6">
        <f>Model_All_ExcludedAtt!AL105</f>
        <v>3</v>
      </c>
      <c r="X28">
        <f>Rank_All!AP32</f>
        <v>17</v>
      </c>
      <c r="AA28" s="109">
        <f t="shared" si="3"/>
        <v>20</v>
      </c>
      <c r="AB28" s="109" t="str">
        <f t="shared" si="3"/>
        <v>student_20</v>
      </c>
      <c r="AC28" s="108">
        <f t="shared" si="4"/>
        <v>1000</v>
      </c>
      <c r="AD28" s="108">
        <f t="shared" si="5"/>
        <v>1047.9000000000001</v>
      </c>
      <c r="AE28" s="6">
        <f t="shared" si="7"/>
        <v>-4.79</v>
      </c>
      <c r="AF28" s="6">
        <f t="shared" si="8"/>
        <v>4.7699999999999996</v>
      </c>
      <c r="AG28" s="6">
        <f t="shared" si="1"/>
        <v>1</v>
      </c>
      <c r="AH28" s="6">
        <f t="shared" si="6"/>
        <v>3</v>
      </c>
    </row>
    <row r="29" spans="1:34" x14ac:dyDescent="0.3">
      <c r="A29" s="6">
        <f t="shared" si="2"/>
        <v>13</v>
      </c>
      <c r="B29" s="6">
        <f>Rank_All!D33</f>
        <v>21</v>
      </c>
      <c r="C29" s="6">
        <f>Rank_All!E33</f>
        <v>21</v>
      </c>
      <c r="D29" s="6" t="str">
        <f>Rank_All!F33</f>
        <v>student_21</v>
      </c>
      <c r="E29" s="33">
        <f>Model_All_ExcludedAtt!D27</f>
        <v>8</v>
      </c>
      <c r="F29" s="33">
        <f>Model_All_ExcludedAtt!E27</f>
        <v>12</v>
      </c>
      <c r="G29" s="33">
        <f>Model_All_ExcludedAtt!F27</f>
        <v>10</v>
      </c>
      <c r="H29" s="33">
        <f>Model_All_ExcludedAtt!G27</f>
        <v>8</v>
      </c>
      <c r="I29" s="33">
        <f>Model_All_ExcludedAtt!H27</f>
        <v>10</v>
      </c>
      <c r="J29" s="33">
        <f>Model_All_ExcludedAtt!I27</f>
        <v>1</v>
      </c>
      <c r="K29" s="33">
        <f>Model_All_ExcludedAtt!J27</f>
        <v>1</v>
      </c>
      <c r="L29" s="33">
        <f>Model_All_ExcludedAtt!K27</f>
        <v>4</v>
      </c>
      <c r="M29" s="33">
        <f>Model_All_ExcludedAtt!L27</f>
        <v>17</v>
      </c>
      <c r="N29" s="33">
        <f>Model_All_ExcludedAtt!M27</f>
        <v>2</v>
      </c>
      <c r="O29" s="33">
        <f>Model_All_ExcludedAtt!N27</f>
        <v>16</v>
      </c>
      <c r="P29" s="33">
        <f>Model_All_ExcludedAtt!O27</f>
        <v>15</v>
      </c>
      <c r="Q29" s="33">
        <f>Model_All_ExcludedAtt!P27</f>
        <v>14</v>
      </c>
      <c r="R29" s="6">
        <v>1000</v>
      </c>
      <c r="S29" s="6">
        <f>Model_All_ExcludedAtt!AH106</f>
        <v>993.3</v>
      </c>
      <c r="T29" s="6">
        <f>Model_All_ExcludedAtt!AK106</f>
        <v>0.67</v>
      </c>
      <c r="U29" s="6">
        <f>Model_All_ExcludedAtt!BQ106</f>
        <v>-0.67</v>
      </c>
      <c r="V29" s="6">
        <f>Model_All_ExcludedAtt!AM106</f>
        <v>1</v>
      </c>
      <c r="W29" s="6">
        <f>Model_All_ExcludedAtt!AL106</f>
        <v>13</v>
      </c>
      <c r="X29">
        <f>Rank_All!AP33</f>
        <v>6</v>
      </c>
      <c r="AA29" s="109">
        <f t="shared" si="3"/>
        <v>21</v>
      </c>
      <c r="AB29" s="109" t="str">
        <f t="shared" si="3"/>
        <v>student_21</v>
      </c>
      <c r="AC29" s="108">
        <f t="shared" si="4"/>
        <v>1000</v>
      </c>
      <c r="AD29" s="108">
        <f t="shared" si="5"/>
        <v>993.3</v>
      </c>
      <c r="AE29" s="6">
        <f t="shared" si="7"/>
        <v>0.67</v>
      </c>
      <c r="AF29" s="6">
        <f t="shared" si="8"/>
        <v>-0.67</v>
      </c>
      <c r="AG29" s="6">
        <f t="shared" si="1"/>
        <v>1</v>
      </c>
      <c r="AH29" s="6">
        <f t="shared" si="6"/>
        <v>13</v>
      </c>
    </row>
    <row r="30" spans="1:34" x14ac:dyDescent="0.3">
      <c r="A30" s="6">
        <f t="shared" si="2"/>
        <v>5</v>
      </c>
      <c r="B30" s="6">
        <f>Rank_All!D34</f>
        <v>22</v>
      </c>
      <c r="C30" s="6">
        <f>Rank_All!E34</f>
        <v>22</v>
      </c>
      <c r="D30" s="6" t="str">
        <f>Rank_All!F34</f>
        <v>student_22</v>
      </c>
      <c r="E30" s="33">
        <f>Model_All_ExcludedAtt!D28</f>
        <v>3</v>
      </c>
      <c r="F30" s="33">
        <f>Model_All_ExcludedAtt!E28</f>
        <v>3</v>
      </c>
      <c r="G30" s="33">
        <f>Model_All_ExcludedAtt!F28</f>
        <v>10</v>
      </c>
      <c r="H30" s="33">
        <f>Model_All_ExcludedAtt!G28</f>
        <v>3</v>
      </c>
      <c r="I30" s="33">
        <f>Model_All_ExcludedAtt!H28</f>
        <v>6</v>
      </c>
      <c r="J30" s="33">
        <f>Model_All_ExcludedAtt!I28</f>
        <v>1</v>
      </c>
      <c r="K30" s="33">
        <f>Model_All_ExcludedAtt!J28</f>
        <v>9</v>
      </c>
      <c r="L30" s="33">
        <f>Model_All_ExcludedAtt!K28</f>
        <v>13</v>
      </c>
      <c r="M30" s="33">
        <f>Model_All_ExcludedAtt!L28</f>
        <v>19</v>
      </c>
      <c r="N30" s="33">
        <f>Model_All_ExcludedAtt!M28</f>
        <v>2</v>
      </c>
      <c r="O30" s="33">
        <f>Model_All_ExcludedAtt!N28</f>
        <v>6</v>
      </c>
      <c r="P30" s="33">
        <f>Model_All_ExcludedAtt!O28</f>
        <v>8</v>
      </c>
      <c r="Q30" s="33">
        <f>Model_All_ExcludedAtt!P28</f>
        <v>9</v>
      </c>
      <c r="R30" s="6">
        <v>1000</v>
      </c>
      <c r="S30" s="6">
        <f>Model_All_ExcludedAtt!AH107</f>
        <v>1033.3</v>
      </c>
      <c r="T30" s="6">
        <f>Model_All_ExcludedAtt!AK107</f>
        <v>-3.33</v>
      </c>
      <c r="U30" s="6">
        <f>Model_All_ExcludedAtt!BQ107</f>
        <v>3.32</v>
      </c>
      <c r="V30" s="6">
        <f>Model_All_ExcludedAtt!AM107</f>
        <v>1</v>
      </c>
      <c r="W30" s="6">
        <f>Model_All_ExcludedAtt!AL107</f>
        <v>5</v>
      </c>
      <c r="X30">
        <f>Rank_All!AP34</f>
        <v>8</v>
      </c>
      <c r="AA30" s="109">
        <f t="shared" si="3"/>
        <v>22</v>
      </c>
      <c r="AB30" s="109" t="str">
        <f t="shared" si="3"/>
        <v>student_22</v>
      </c>
      <c r="AC30" s="108">
        <f t="shared" si="4"/>
        <v>1000</v>
      </c>
      <c r="AD30" s="108">
        <f t="shared" si="5"/>
        <v>1033.3</v>
      </c>
      <c r="AE30" s="6">
        <f t="shared" si="7"/>
        <v>-3.33</v>
      </c>
      <c r="AF30" s="6">
        <f t="shared" si="8"/>
        <v>3.32</v>
      </c>
      <c r="AG30" s="6">
        <f t="shared" si="1"/>
        <v>1</v>
      </c>
      <c r="AH30" s="6">
        <f t="shared" si="6"/>
        <v>5</v>
      </c>
    </row>
    <row r="31" spans="1:34" x14ac:dyDescent="0.3">
      <c r="A31" s="6">
        <f t="shared" si="2"/>
        <v>9</v>
      </c>
      <c r="B31" s="6">
        <f>Rank_All!D35</f>
        <v>23</v>
      </c>
      <c r="C31" s="6">
        <f>Rank_All!E35</f>
        <v>23</v>
      </c>
      <c r="D31" s="6" t="str">
        <f>Rank_All!F35</f>
        <v>student_23</v>
      </c>
      <c r="E31" s="33">
        <f>Model_All_ExcludedAtt!D29</f>
        <v>22</v>
      </c>
      <c r="F31" s="33">
        <f>Model_All_ExcludedAtt!E29</f>
        <v>22</v>
      </c>
      <c r="G31" s="33">
        <f>Model_All_ExcludedAtt!F29</f>
        <v>5</v>
      </c>
      <c r="H31" s="33">
        <f>Model_All_ExcludedAtt!G29</f>
        <v>22</v>
      </c>
      <c r="I31" s="33">
        <f>Model_All_ExcludedAtt!H29</f>
        <v>17</v>
      </c>
      <c r="J31" s="33">
        <f>Model_All_ExcludedAtt!I29</f>
        <v>1</v>
      </c>
      <c r="K31" s="33">
        <f>Model_All_ExcludedAtt!J29</f>
        <v>13</v>
      </c>
      <c r="L31" s="33">
        <f>Model_All_ExcludedAtt!K29</f>
        <v>13</v>
      </c>
      <c r="M31" s="33">
        <f>Model_All_ExcludedAtt!L29</f>
        <v>2</v>
      </c>
      <c r="N31" s="33">
        <f>Model_All_ExcludedAtt!M29</f>
        <v>2</v>
      </c>
      <c r="O31" s="33">
        <f>Model_All_ExcludedAtt!N29</f>
        <v>16</v>
      </c>
      <c r="P31" s="33">
        <f>Model_All_ExcludedAtt!O29</f>
        <v>1</v>
      </c>
      <c r="Q31" s="33">
        <f>Model_All_ExcludedAtt!P29</f>
        <v>1</v>
      </c>
      <c r="R31" s="6">
        <v>1000</v>
      </c>
      <c r="S31" s="6">
        <f>Model_All_ExcludedAtt!AH108</f>
        <v>1019.3</v>
      </c>
      <c r="T31" s="6">
        <f>Model_All_ExcludedAtt!AK108</f>
        <v>-1.93</v>
      </c>
      <c r="U31" s="6">
        <f>Model_All_ExcludedAtt!BQ108</f>
        <v>1.93</v>
      </c>
      <c r="V31" s="6">
        <f>Model_All_ExcludedAtt!AM108</f>
        <v>1</v>
      </c>
      <c r="W31" s="6">
        <f>Model_All_ExcludedAtt!AL108</f>
        <v>9</v>
      </c>
      <c r="X31">
        <f>Rank_All!AP35</f>
        <v>1</v>
      </c>
      <c r="AA31" s="109">
        <f t="shared" si="3"/>
        <v>23</v>
      </c>
      <c r="AB31" s="109" t="str">
        <f t="shared" si="3"/>
        <v>student_23</v>
      </c>
      <c r="AC31" s="108">
        <f t="shared" si="4"/>
        <v>1000</v>
      </c>
      <c r="AD31" s="108">
        <f t="shared" si="5"/>
        <v>1019.3</v>
      </c>
      <c r="AE31" s="6">
        <f t="shared" si="7"/>
        <v>-1.93</v>
      </c>
      <c r="AF31" s="6">
        <f t="shared" si="8"/>
        <v>1.93</v>
      </c>
      <c r="AG31" s="6">
        <f t="shared" si="1"/>
        <v>1</v>
      </c>
      <c r="AH31" s="6">
        <f t="shared" si="6"/>
        <v>9</v>
      </c>
    </row>
    <row r="32" spans="1:34" x14ac:dyDescent="0.3">
      <c r="A32" s="6">
        <f t="shared" si="2"/>
        <v>17</v>
      </c>
      <c r="B32" s="6">
        <f>Rank_All!D36</f>
        <v>24</v>
      </c>
      <c r="C32" s="6">
        <f>Rank_All!E36</f>
        <v>24</v>
      </c>
      <c r="D32" s="6" t="str">
        <f>Rank_All!F36</f>
        <v>student_24</v>
      </c>
      <c r="E32" s="33">
        <f>Model_All_ExcludedAtt!D30</f>
        <v>22</v>
      </c>
      <c r="F32" s="33">
        <f>Model_All_ExcludedAtt!E30</f>
        <v>24</v>
      </c>
      <c r="G32" s="33">
        <f>Model_All_ExcludedAtt!F30</f>
        <v>22</v>
      </c>
      <c r="H32" s="33">
        <f>Model_All_ExcludedAtt!G30</f>
        <v>22</v>
      </c>
      <c r="I32" s="33">
        <f>Model_All_ExcludedAtt!H30</f>
        <v>21</v>
      </c>
      <c r="J32" s="33">
        <f>Model_All_ExcludedAtt!I30</f>
        <v>1</v>
      </c>
      <c r="K32" s="33">
        <f>Model_All_ExcludedAtt!J30</f>
        <v>13</v>
      </c>
      <c r="L32" s="33">
        <f>Model_All_ExcludedAtt!K30</f>
        <v>13</v>
      </c>
      <c r="M32" s="33">
        <f>Model_All_ExcludedAtt!L30</f>
        <v>15</v>
      </c>
      <c r="N32" s="33">
        <f>Model_All_ExcludedAtt!M30</f>
        <v>2</v>
      </c>
      <c r="O32" s="33">
        <f>Model_All_ExcludedAtt!N30</f>
        <v>16</v>
      </c>
      <c r="P32" s="33">
        <f>Model_All_ExcludedAtt!O30</f>
        <v>1</v>
      </c>
      <c r="Q32" s="33">
        <f>Model_All_ExcludedAtt!P30</f>
        <v>1</v>
      </c>
      <c r="R32" s="6">
        <v>1000</v>
      </c>
      <c r="S32" s="6">
        <f>Model_All_ExcludedAtt!AH109</f>
        <v>983.3</v>
      </c>
      <c r="T32" s="6">
        <f>Model_All_ExcludedAtt!AK109</f>
        <v>1.67</v>
      </c>
      <c r="U32" s="6">
        <f>Model_All_ExcludedAtt!BQ109</f>
        <v>-1.67</v>
      </c>
      <c r="V32" s="6">
        <f>Model_All_ExcludedAtt!AM109</f>
        <v>1</v>
      </c>
      <c r="W32" s="6">
        <f>Model_All_ExcludedAtt!AL109</f>
        <v>17</v>
      </c>
      <c r="X32">
        <f>Rank_All!AP36</f>
        <v>14</v>
      </c>
      <c r="AA32" s="109">
        <f t="shared" si="3"/>
        <v>24</v>
      </c>
      <c r="AB32" s="109" t="str">
        <f t="shared" si="3"/>
        <v>student_24</v>
      </c>
      <c r="AC32" s="108">
        <f t="shared" si="4"/>
        <v>1000</v>
      </c>
      <c r="AD32" s="108">
        <f t="shared" si="5"/>
        <v>983.3</v>
      </c>
      <c r="AE32" s="6">
        <f t="shared" si="7"/>
        <v>1.67</v>
      </c>
      <c r="AF32" s="6">
        <f t="shared" si="8"/>
        <v>-1.67</v>
      </c>
      <c r="AG32" s="6">
        <f t="shared" si="1"/>
        <v>1</v>
      </c>
      <c r="AH32" s="6">
        <f t="shared" si="6"/>
        <v>17</v>
      </c>
    </row>
    <row r="33" spans="2:24" x14ac:dyDescent="0.3">
      <c r="X33" t="str">
        <f>Rank_All!AP37</f>
        <v>Source= https://miau.my-x.hu/miau/315/quasi_exam_II_collected.xlsx</v>
      </c>
    </row>
    <row r="47" spans="2:24" x14ac:dyDescent="0.3">
      <c r="B47" s="73" t="s">
        <v>0</v>
      </c>
      <c r="C47" s="73" t="s">
        <v>1649</v>
      </c>
      <c r="D47" s="73" t="s">
        <v>168</v>
      </c>
      <c r="E47" s="73" t="s">
        <v>1651</v>
      </c>
      <c r="F47" s="90" t="s">
        <v>1652</v>
      </c>
      <c r="G47" s="91"/>
    </row>
    <row r="48" spans="2:24" x14ac:dyDescent="0.3">
      <c r="B48" s="6">
        <f t="shared" ref="B48:C71" si="9">C9</f>
        <v>1</v>
      </c>
      <c r="C48" s="6" t="str">
        <f t="shared" si="9"/>
        <v>student_1</v>
      </c>
      <c r="D48" s="6">
        <v>1000</v>
      </c>
      <c r="E48" s="6">
        <v>11</v>
      </c>
      <c r="F48" s="31">
        <v>9</v>
      </c>
      <c r="G48" s="92"/>
    </row>
    <row r="49" spans="2:7" x14ac:dyDescent="0.3">
      <c r="B49" s="6">
        <f t="shared" si="9"/>
        <v>2</v>
      </c>
      <c r="C49" s="6" t="str">
        <f t="shared" si="9"/>
        <v>student_2</v>
      </c>
      <c r="D49" s="6">
        <v>1000</v>
      </c>
      <c r="E49" s="6">
        <v>22</v>
      </c>
      <c r="F49" s="31">
        <v>5</v>
      </c>
      <c r="G49" s="92"/>
    </row>
    <row r="50" spans="2:7" x14ac:dyDescent="0.3">
      <c r="B50" s="6">
        <f t="shared" si="9"/>
        <v>3</v>
      </c>
      <c r="C50" s="6" t="str">
        <f t="shared" si="9"/>
        <v>student_3</v>
      </c>
      <c r="D50" s="6">
        <v>1000</v>
      </c>
      <c r="E50" s="6">
        <v>24</v>
      </c>
      <c r="F50" s="31">
        <v>10</v>
      </c>
      <c r="G50" s="92"/>
    </row>
    <row r="51" spans="2:7" x14ac:dyDescent="0.3">
      <c r="B51" s="6">
        <f t="shared" si="9"/>
        <v>4</v>
      </c>
      <c r="C51" s="6" t="str">
        <f t="shared" si="9"/>
        <v>student_4</v>
      </c>
      <c r="D51" s="6">
        <v>1000</v>
      </c>
      <c r="E51" s="6">
        <v>2</v>
      </c>
      <c r="F51" s="31">
        <v>11</v>
      </c>
      <c r="G51" s="92"/>
    </row>
    <row r="52" spans="2:7" x14ac:dyDescent="0.3">
      <c r="B52" s="6">
        <f t="shared" si="9"/>
        <v>5</v>
      </c>
      <c r="C52" s="6" t="str">
        <f t="shared" si="9"/>
        <v>student_5</v>
      </c>
      <c r="D52" s="6">
        <v>1000</v>
      </c>
      <c r="E52" s="6">
        <v>19</v>
      </c>
      <c r="F52" s="31">
        <v>21</v>
      </c>
      <c r="G52" s="92"/>
    </row>
    <row r="53" spans="2:7" x14ac:dyDescent="0.3">
      <c r="B53" s="6">
        <f t="shared" si="9"/>
        <v>6</v>
      </c>
      <c r="C53" s="6" t="str">
        <f t="shared" si="9"/>
        <v>student_6</v>
      </c>
      <c r="D53" s="6">
        <v>1000</v>
      </c>
      <c r="E53" s="6">
        <v>1</v>
      </c>
      <c r="F53" s="31">
        <v>16</v>
      </c>
      <c r="G53" s="92"/>
    </row>
    <row r="54" spans="2:7" x14ac:dyDescent="0.3">
      <c r="B54" s="6">
        <f t="shared" si="9"/>
        <v>7</v>
      </c>
      <c r="C54" s="6" t="str">
        <f t="shared" si="9"/>
        <v>student_7</v>
      </c>
      <c r="D54" s="6">
        <v>1000</v>
      </c>
      <c r="E54" s="6">
        <v>7</v>
      </c>
      <c r="F54" s="31">
        <v>20</v>
      </c>
      <c r="G54" s="92"/>
    </row>
    <row r="55" spans="2:7" x14ac:dyDescent="0.3">
      <c r="B55" s="6">
        <f t="shared" si="9"/>
        <v>8</v>
      </c>
      <c r="C55" s="6" t="str">
        <f t="shared" si="9"/>
        <v>student_8</v>
      </c>
      <c r="D55" s="6">
        <v>1000</v>
      </c>
      <c r="E55" s="6">
        <v>13</v>
      </c>
      <c r="F55" s="31">
        <v>23</v>
      </c>
      <c r="G55" s="92"/>
    </row>
    <row r="56" spans="2:7" x14ac:dyDescent="0.3">
      <c r="B56" s="6">
        <f t="shared" si="9"/>
        <v>9</v>
      </c>
      <c r="C56" s="6" t="str">
        <f t="shared" si="9"/>
        <v>student_9</v>
      </c>
      <c r="D56" s="6">
        <v>1000</v>
      </c>
      <c r="E56" s="6">
        <v>23</v>
      </c>
      <c r="F56" s="31">
        <v>3</v>
      </c>
      <c r="G56" s="92"/>
    </row>
    <row r="57" spans="2:7" x14ac:dyDescent="0.3">
      <c r="B57" s="6">
        <f t="shared" si="9"/>
        <v>10</v>
      </c>
      <c r="C57" s="6" t="str">
        <f t="shared" si="9"/>
        <v>student_10</v>
      </c>
      <c r="D57" s="6">
        <v>1000</v>
      </c>
      <c r="E57" s="6">
        <v>7</v>
      </c>
      <c r="F57" s="31">
        <v>15</v>
      </c>
      <c r="G57" s="92"/>
    </row>
    <row r="58" spans="2:7" x14ac:dyDescent="0.3">
      <c r="B58" s="6">
        <f t="shared" si="9"/>
        <v>11</v>
      </c>
      <c r="C58" s="6" t="str">
        <f t="shared" si="9"/>
        <v>student_11</v>
      </c>
      <c r="D58" s="6">
        <v>1000</v>
      </c>
      <c r="E58" s="6">
        <v>18</v>
      </c>
      <c r="F58" s="31">
        <v>2</v>
      </c>
      <c r="G58" s="92"/>
    </row>
    <row r="59" spans="2:7" x14ac:dyDescent="0.3">
      <c r="B59" s="6">
        <f t="shared" si="9"/>
        <v>12</v>
      </c>
      <c r="C59" s="6" t="str">
        <f t="shared" si="9"/>
        <v>student_12</v>
      </c>
      <c r="D59" s="6">
        <v>1000</v>
      </c>
      <c r="E59" s="6">
        <v>4</v>
      </c>
      <c r="F59" s="31">
        <v>7</v>
      </c>
      <c r="G59" s="92"/>
    </row>
    <row r="60" spans="2:7" x14ac:dyDescent="0.3">
      <c r="B60" s="6">
        <f t="shared" si="9"/>
        <v>13</v>
      </c>
      <c r="C60" s="6" t="str">
        <f t="shared" si="9"/>
        <v>student_13</v>
      </c>
      <c r="D60" s="6">
        <v>1000</v>
      </c>
      <c r="E60" s="6">
        <v>20</v>
      </c>
      <c r="F60" s="31">
        <v>12</v>
      </c>
      <c r="G60" s="92"/>
    </row>
    <row r="61" spans="2:7" x14ac:dyDescent="0.3">
      <c r="B61" s="6">
        <f t="shared" si="9"/>
        <v>14</v>
      </c>
      <c r="C61" s="6" t="str">
        <f t="shared" si="9"/>
        <v>student_14</v>
      </c>
      <c r="D61" s="6">
        <v>1000</v>
      </c>
      <c r="E61" s="6">
        <v>10</v>
      </c>
      <c r="F61" s="31">
        <v>24</v>
      </c>
      <c r="G61" s="92"/>
    </row>
    <row r="62" spans="2:7" x14ac:dyDescent="0.3">
      <c r="B62" s="6">
        <f t="shared" si="9"/>
        <v>15</v>
      </c>
      <c r="C62" s="6" t="str">
        <f t="shared" si="9"/>
        <v>student_15</v>
      </c>
      <c r="D62" s="6">
        <v>1000</v>
      </c>
      <c r="E62" s="6">
        <v>11</v>
      </c>
      <c r="F62" s="31">
        <v>22</v>
      </c>
      <c r="G62" s="92"/>
    </row>
    <row r="63" spans="2:7" x14ac:dyDescent="0.3">
      <c r="B63" s="6">
        <f t="shared" si="9"/>
        <v>16</v>
      </c>
      <c r="C63" s="6" t="str">
        <f t="shared" si="9"/>
        <v>student_16</v>
      </c>
      <c r="D63" s="6">
        <v>1000</v>
      </c>
      <c r="E63" s="6">
        <v>15</v>
      </c>
      <c r="F63" s="31">
        <v>18</v>
      </c>
      <c r="G63" s="92"/>
    </row>
    <row r="64" spans="2:7" x14ac:dyDescent="0.3">
      <c r="B64" s="6">
        <f t="shared" si="9"/>
        <v>17</v>
      </c>
      <c r="C64" s="6" t="str">
        <f t="shared" si="9"/>
        <v>student_17</v>
      </c>
      <c r="D64" s="6">
        <v>1000</v>
      </c>
      <c r="E64" s="6">
        <v>16</v>
      </c>
      <c r="F64" s="31">
        <v>4</v>
      </c>
      <c r="G64" s="92"/>
    </row>
    <row r="65" spans="2:7" x14ac:dyDescent="0.3">
      <c r="B65" s="6">
        <f t="shared" si="9"/>
        <v>18</v>
      </c>
      <c r="C65" s="6" t="str">
        <f t="shared" si="9"/>
        <v>student_18</v>
      </c>
      <c r="D65" s="6">
        <v>1000</v>
      </c>
      <c r="E65" s="6">
        <v>21</v>
      </c>
      <c r="F65" s="31">
        <v>13</v>
      </c>
      <c r="G65" s="92"/>
    </row>
    <row r="66" spans="2:7" x14ac:dyDescent="0.3">
      <c r="B66" s="6">
        <f t="shared" si="9"/>
        <v>19</v>
      </c>
      <c r="C66" s="6" t="str">
        <f t="shared" si="9"/>
        <v>student_19</v>
      </c>
      <c r="D66" s="6">
        <v>1000</v>
      </c>
      <c r="E66" s="6">
        <v>6</v>
      </c>
      <c r="F66" s="31">
        <v>19</v>
      </c>
      <c r="G66" s="92"/>
    </row>
    <row r="67" spans="2:7" x14ac:dyDescent="0.3">
      <c r="B67" s="6">
        <f t="shared" si="9"/>
        <v>20</v>
      </c>
      <c r="C67" s="6" t="str">
        <f t="shared" si="9"/>
        <v>student_20</v>
      </c>
      <c r="D67" s="6">
        <v>1000</v>
      </c>
      <c r="E67" s="6">
        <v>3</v>
      </c>
      <c r="F67" s="31">
        <v>17</v>
      </c>
      <c r="G67" s="92"/>
    </row>
    <row r="68" spans="2:7" x14ac:dyDescent="0.3">
      <c r="B68" s="6">
        <f t="shared" si="9"/>
        <v>21</v>
      </c>
      <c r="C68" s="6" t="str">
        <f t="shared" si="9"/>
        <v>student_21</v>
      </c>
      <c r="D68" s="6">
        <v>1000</v>
      </c>
      <c r="E68" s="6">
        <v>13</v>
      </c>
      <c r="F68" s="31">
        <v>6</v>
      </c>
      <c r="G68" s="92"/>
    </row>
    <row r="69" spans="2:7" x14ac:dyDescent="0.3">
      <c r="B69" s="6">
        <f t="shared" si="9"/>
        <v>22</v>
      </c>
      <c r="C69" s="6" t="str">
        <f t="shared" si="9"/>
        <v>student_22</v>
      </c>
      <c r="D69" s="6">
        <v>1000</v>
      </c>
      <c r="E69" s="6">
        <v>5</v>
      </c>
      <c r="F69" s="31">
        <v>8</v>
      </c>
      <c r="G69" s="92"/>
    </row>
    <row r="70" spans="2:7" x14ac:dyDescent="0.3">
      <c r="B70" s="6">
        <f t="shared" si="9"/>
        <v>23</v>
      </c>
      <c r="C70" s="6" t="str">
        <f t="shared" si="9"/>
        <v>student_23</v>
      </c>
      <c r="D70" s="6">
        <v>1000</v>
      </c>
      <c r="E70" s="6">
        <v>9</v>
      </c>
      <c r="F70" s="31">
        <v>1</v>
      </c>
      <c r="G70" s="92"/>
    </row>
    <row r="71" spans="2:7" x14ac:dyDescent="0.3">
      <c r="B71" s="6">
        <f t="shared" si="9"/>
        <v>24</v>
      </c>
      <c r="C71" s="6" t="str">
        <f t="shared" si="9"/>
        <v>student_24</v>
      </c>
      <c r="D71" s="6">
        <v>1000</v>
      </c>
      <c r="E71" s="6">
        <v>17</v>
      </c>
      <c r="F71" s="31">
        <v>14</v>
      </c>
      <c r="G71" s="92"/>
    </row>
  </sheetData>
  <mergeCells count="7">
    <mergeCell ref="AA6:AE7"/>
    <mergeCell ref="W4:W8"/>
    <mergeCell ref="X4:X8"/>
    <mergeCell ref="C4:C8"/>
    <mergeCell ref="B4:B8"/>
    <mergeCell ref="R4:R8"/>
    <mergeCell ref="V4:V8"/>
  </mergeCells>
  <conditionalFormatting sqref="A9:A32">
    <cfRule type="colorScale" priority="16">
      <colorScale>
        <cfvo type="min"/>
        <cfvo type="percentile" val="50"/>
        <cfvo type="max"/>
        <color rgb="FF63BE7B"/>
        <color rgb="FFFFEB84"/>
        <color rgb="FFF8696B"/>
      </colorScale>
    </cfRule>
  </conditionalFormatting>
  <conditionalFormatting sqref="E48:E71">
    <cfRule type="colorScale" priority="8">
      <colorScale>
        <cfvo type="min"/>
        <cfvo type="percentile" val="50"/>
        <cfvo type="max"/>
        <color rgb="FF63BE7B"/>
        <color rgb="FFFFEB84"/>
        <color rgb="FFF8696B"/>
      </colorScale>
    </cfRule>
  </conditionalFormatting>
  <conditionalFormatting sqref="F48:F71">
    <cfRule type="colorScale" priority="7">
      <colorScale>
        <cfvo type="min"/>
        <cfvo type="percentile" val="50"/>
        <cfvo type="max"/>
        <color rgb="FF63BE7B"/>
        <color rgb="FFFFEB84"/>
        <color rgb="FFF8696B"/>
      </colorScale>
    </cfRule>
  </conditionalFormatting>
  <conditionalFormatting sqref="G48:G71">
    <cfRule type="colorScale" priority="11">
      <colorScale>
        <cfvo type="min"/>
        <cfvo type="percentile" val="50"/>
        <cfvo type="max"/>
        <color rgb="FF63BE7B"/>
        <color rgb="FFFFEB84"/>
        <color rgb="FFF8696B"/>
      </colorScale>
    </cfRule>
  </conditionalFormatting>
  <conditionalFormatting sqref="V9:V32">
    <cfRule type="colorScale" priority="18">
      <colorScale>
        <cfvo type="min"/>
        <cfvo type="percentile" val="50"/>
        <cfvo type="max"/>
        <color rgb="FFF8696B"/>
        <color rgb="FFFFEB84"/>
        <color rgb="FF63BE7B"/>
      </colorScale>
    </cfRule>
  </conditionalFormatting>
  <conditionalFormatting sqref="W9:W32">
    <cfRule type="colorScale" priority="19">
      <colorScale>
        <cfvo type="min"/>
        <cfvo type="percentile" val="50"/>
        <cfvo type="max"/>
        <color rgb="FF63BE7B"/>
        <color rgb="FFFFEB84"/>
        <color rgb="FFF8696B"/>
      </colorScale>
    </cfRule>
  </conditionalFormatting>
  <conditionalFormatting sqref="X9:X32">
    <cfRule type="colorScale" priority="15">
      <colorScale>
        <cfvo type="min"/>
        <cfvo type="percentile" val="50"/>
        <cfvo type="max"/>
        <color rgb="FF63BE7B"/>
        <color rgb="FFFFEB84"/>
        <color rgb="FFF8696B"/>
      </colorScale>
    </cfRule>
  </conditionalFormatting>
  <conditionalFormatting sqref="AE9:AF32">
    <cfRule type="colorScale" priority="3">
      <colorScale>
        <cfvo type="min"/>
        <cfvo type="max"/>
        <color rgb="FF63BE7B"/>
        <color rgb="FFFFEF9C"/>
      </colorScale>
    </cfRule>
  </conditionalFormatting>
  <conditionalFormatting sqref="AG9:AG32">
    <cfRule type="colorScale" priority="2">
      <colorScale>
        <cfvo type="min"/>
        <cfvo type="percentile" val="50"/>
        <cfvo type="max"/>
        <color rgb="FFF8696B"/>
        <color rgb="FFFFEB84"/>
        <color rgb="FF63BE7B"/>
      </colorScale>
    </cfRule>
  </conditionalFormatting>
  <conditionalFormatting sqref="AH9:AH32">
    <cfRule type="colorScale" priority="1">
      <colorScale>
        <cfvo type="min"/>
        <cfvo type="percentile" val="50"/>
        <cfvo type="max"/>
        <color rgb="FF63BE7B"/>
        <color rgb="FFFFEB84"/>
        <color rgb="FFF8696B"/>
      </colorScale>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4C46D-0797-46A7-A697-C9F6D10A469C}">
  <sheetPr>
    <tabColor rgb="FF00B0F0"/>
  </sheetPr>
  <dimension ref="A1:BQ123"/>
  <sheetViews>
    <sheetView topLeftCell="R1" zoomScale="89" workbookViewId="0">
      <selection activeCell="AF24" sqref="AF24"/>
    </sheetView>
  </sheetViews>
  <sheetFormatPr defaultRowHeight="14.4" x14ac:dyDescent="0.3"/>
  <cols>
    <col min="24" max="42" width="9.5546875" bestFit="1" customWidth="1"/>
  </cols>
  <sheetData>
    <row r="1" spans="1:66" ht="18" x14ac:dyDescent="0.3">
      <c r="A1" s="20"/>
      <c r="AT1" s="20"/>
    </row>
    <row r="2" spans="1:66" x14ac:dyDescent="0.3">
      <c r="A2" s="21"/>
      <c r="AT2" s="21"/>
    </row>
    <row r="5" spans="1:66" ht="18" x14ac:dyDescent="0.3">
      <c r="A5" s="22" t="s">
        <v>65</v>
      </c>
      <c r="B5" s="23">
        <v>9702490</v>
      </c>
      <c r="C5" s="22" t="s">
        <v>66</v>
      </c>
      <c r="D5" s="23">
        <v>24</v>
      </c>
      <c r="E5" s="22" t="s">
        <v>67</v>
      </c>
      <c r="F5" s="23">
        <v>19</v>
      </c>
      <c r="G5" s="22" t="s">
        <v>68</v>
      </c>
      <c r="H5" s="23">
        <v>24</v>
      </c>
      <c r="I5" s="22" t="s">
        <v>69</v>
      </c>
      <c r="J5" s="23">
        <v>0</v>
      </c>
      <c r="K5" s="22" t="s">
        <v>70</v>
      </c>
      <c r="L5" s="23" t="s">
        <v>521</v>
      </c>
      <c r="AT5" s="22" t="s">
        <v>65</v>
      </c>
      <c r="AU5" s="23">
        <v>5180037</v>
      </c>
      <c r="AV5" s="22" t="s">
        <v>66</v>
      </c>
      <c r="AW5" s="23">
        <v>24</v>
      </c>
      <c r="AX5" s="22" t="s">
        <v>67</v>
      </c>
      <c r="AY5" s="23">
        <v>19</v>
      </c>
      <c r="AZ5" s="22" t="s">
        <v>68</v>
      </c>
      <c r="BA5" s="23">
        <v>24</v>
      </c>
      <c r="BB5" s="22" t="s">
        <v>69</v>
      </c>
      <c r="BC5" s="23">
        <v>0</v>
      </c>
      <c r="BD5" s="22" t="s">
        <v>70</v>
      </c>
      <c r="BE5" s="23" t="s">
        <v>523</v>
      </c>
    </row>
    <row r="6" spans="1:66" ht="18.600000000000001" thickBot="1" x14ac:dyDescent="0.35">
      <c r="A6" s="20"/>
      <c r="AT6" s="20"/>
    </row>
    <row r="7" spans="1:66" ht="15" thickBot="1" x14ac:dyDescent="0.35">
      <c r="A7" s="24" t="s">
        <v>71</v>
      </c>
      <c r="B7" s="24" t="s">
        <v>72</v>
      </c>
      <c r="C7" s="24" t="s">
        <v>73</v>
      </c>
      <c r="D7" s="24" t="s">
        <v>74</v>
      </c>
      <c r="E7" s="24" t="s">
        <v>75</v>
      </c>
      <c r="F7" s="24" t="s">
        <v>76</v>
      </c>
      <c r="G7" s="24" t="s">
        <v>77</v>
      </c>
      <c r="H7" s="24" t="s">
        <v>78</v>
      </c>
      <c r="I7" s="24" t="s">
        <v>79</v>
      </c>
      <c r="J7" s="24" t="s">
        <v>80</v>
      </c>
      <c r="K7" s="24" t="s">
        <v>81</v>
      </c>
      <c r="L7" s="24" t="s">
        <v>82</v>
      </c>
      <c r="M7" s="24" t="s">
        <v>83</v>
      </c>
      <c r="N7" s="24" t="s">
        <v>84</v>
      </c>
      <c r="O7" s="24" t="s">
        <v>85</v>
      </c>
      <c r="P7" s="24" t="s">
        <v>86</v>
      </c>
      <c r="Q7" s="24" t="s">
        <v>187</v>
      </c>
      <c r="R7" s="24" t="s">
        <v>188</v>
      </c>
      <c r="S7" s="24" t="s">
        <v>189</v>
      </c>
      <c r="T7" s="24" t="s">
        <v>190</v>
      </c>
      <c r="U7" s="24" t="s">
        <v>191</v>
      </c>
      <c r="X7" s="53" t="s">
        <v>165</v>
      </c>
      <c r="Y7" s="53" t="s">
        <v>165</v>
      </c>
      <c r="Z7" s="53" t="s">
        <v>165</v>
      </c>
      <c r="AA7" s="53" t="s">
        <v>165</v>
      </c>
      <c r="AB7" s="53" t="s">
        <v>165</v>
      </c>
      <c r="AC7" s="53" t="s">
        <v>165</v>
      </c>
      <c r="AD7" s="53" t="s">
        <v>165</v>
      </c>
      <c r="AE7" s="53" t="s">
        <v>165</v>
      </c>
      <c r="AF7" s="53" t="s">
        <v>165</v>
      </c>
      <c r="AG7" s="53" t="s">
        <v>165</v>
      </c>
      <c r="AH7" s="53" t="s">
        <v>165</v>
      </c>
      <c r="AI7" s="53" t="s">
        <v>165</v>
      </c>
      <c r="AJ7" s="53" t="s">
        <v>165</v>
      </c>
      <c r="AK7" s="53" t="s">
        <v>165</v>
      </c>
      <c r="AL7" s="53" t="s">
        <v>165</v>
      </c>
      <c r="AM7" s="53" t="s">
        <v>165</v>
      </c>
      <c r="AN7" s="53" t="s">
        <v>165</v>
      </c>
      <c r="AO7" s="53" t="s">
        <v>165</v>
      </c>
      <c r="AP7" s="53" t="s">
        <v>165</v>
      </c>
      <c r="AQ7" s="57" t="s">
        <v>168</v>
      </c>
      <c r="AT7" s="24" t="s">
        <v>71</v>
      </c>
      <c r="AU7" s="24" t="s">
        <v>72</v>
      </c>
      <c r="AV7" s="24" t="s">
        <v>73</v>
      </c>
      <c r="AW7" s="24" t="s">
        <v>74</v>
      </c>
      <c r="AX7" s="24" t="s">
        <v>75</v>
      </c>
      <c r="AY7" s="24" t="s">
        <v>76</v>
      </c>
      <c r="AZ7" s="24" t="s">
        <v>77</v>
      </c>
      <c r="BA7" s="24" t="s">
        <v>78</v>
      </c>
      <c r="BB7" s="24" t="s">
        <v>79</v>
      </c>
      <c r="BC7" s="24" t="s">
        <v>80</v>
      </c>
      <c r="BD7" s="24" t="s">
        <v>81</v>
      </c>
      <c r="BE7" s="24" t="s">
        <v>82</v>
      </c>
      <c r="BF7" s="24" t="s">
        <v>83</v>
      </c>
      <c r="BG7" s="24" t="s">
        <v>84</v>
      </c>
      <c r="BH7" s="24" t="s">
        <v>85</v>
      </c>
      <c r="BI7" s="24" t="s">
        <v>86</v>
      </c>
      <c r="BJ7" s="24" t="s">
        <v>187</v>
      </c>
      <c r="BK7" s="24" t="s">
        <v>188</v>
      </c>
      <c r="BL7" s="24" t="s">
        <v>189</v>
      </c>
      <c r="BM7" s="24" t="s">
        <v>190</v>
      </c>
      <c r="BN7" s="24" t="s">
        <v>191</v>
      </c>
    </row>
    <row r="8" spans="1:66" ht="15" thickBot="1" x14ac:dyDescent="0.35">
      <c r="A8" s="24" t="s">
        <v>137</v>
      </c>
      <c r="B8" s="26">
        <v>11</v>
      </c>
      <c r="C8" s="26">
        <v>18</v>
      </c>
      <c r="D8" s="26">
        <v>24</v>
      </c>
      <c r="E8" s="26">
        <v>4</v>
      </c>
      <c r="F8" s="26">
        <v>4</v>
      </c>
      <c r="G8" s="26">
        <v>7</v>
      </c>
      <c r="H8" s="26">
        <v>1</v>
      </c>
      <c r="I8" s="26">
        <v>7</v>
      </c>
      <c r="J8" s="26">
        <v>24</v>
      </c>
      <c r="K8" s="26">
        <v>24</v>
      </c>
      <c r="L8" s="26">
        <v>1</v>
      </c>
      <c r="M8" s="26">
        <v>1</v>
      </c>
      <c r="N8" s="26">
        <v>1</v>
      </c>
      <c r="O8" s="26">
        <v>13</v>
      </c>
      <c r="P8" s="26">
        <v>18</v>
      </c>
      <c r="Q8" s="26">
        <v>20</v>
      </c>
      <c r="R8" s="26">
        <v>24</v>
      </c>
      <c r="S8" s="26">
        <v>12</v>
      </c>
      <c r="T8" s="26">
        <v>4</v>
      </c>
      <c r="U8" s="26">
        <v>1000</v>
      </c>
      <c r="X8" s="6">
        <f>$D$5-B8+1</f>
        <v>14</v>
      </c>
      <c r="Y8" s="6">
        <f t="shared" ref="Y8:AO22" si="0">$D$5-C8+1</f>
        <v>7</v>
      </c>
      <c r="Z8" s="6">
        <f t="shared" si="0"/>
        <v>1</v>
      </c>
      <c r="AA8" s="6">
        <f t="shared" si="0"/>
        <v>21</v>
      </c>
      <c r="AB8" s="6">
        <f t="shared" si="0"/>
        <v>21</v>
      </c>
      <c r="AC8" s="6">
        <f t="shared" si="0"/>
        <v>18</v>
      </c>
      <c r="AD8" s="6">
        <f t="shared" si="0"/>
        <v>24</v>
      </c>
      <c r="AE8" s="6">
        <f t="shared" si="0"/>
        <v>18</v>
      </c>
      <c r="AF8" s="6">
        <f t="shared" si="0"/>
        <v>1</v>
      </c>
      <c r="AG8" s="6">
        <f t="shared" si="0"/>
        <v>1</v>
      </c>
      <c r="AH8" s="6">
        <f t="shared" si="0"/>
        <v>24</v>
      </c>
      <c r="AI8" s="6">
        <f t="shared" si="0"/>
        <v>24</v>
      </c>
      <c r="AJ8" s="6">
        <f t="shared" si="0"/>
        <v>24</v>
      </c>
      <c r="AK8" s="6">
        <f t="shared" si="0"/>
        <v>12</v>
      </c>
      <c r="AL8" s="6">
        <f t="shared" si="0"/>
        <v>7</v>
      </c>
      <c r="AM8" s="6">
        <f t="shared" si="0"/>
        <v>5</v>
      </c>
      <c r="AN8" s="6">
        <f t="shared" si="0"/>
        <v>1</v>
      </c>
      <c r="AO8" s="6">
        <f t="shared" si="0"/>
        <v>13</v>
      </c>
      <c r="AP8" s="6">
        <f>$D$5-T8+1</f>
        <v>21</v>
      </c>
      <c r="AQ8" s="6">
        <f>U8</f>
        <v>1000</v>
      </c>
      <c r="AT8" s="24" t="s">
        <v>137</v>
      </c>
      <c r="AU8" s="26">
        <v>14</v>
      </c>
      <c r="AV8" s="26">
        <v>7</v>
      </c>
      <c r="AW8" s="26">
        <v>1</v>
      </c>
      <c r="AX8" s="26">
        <v>21</v>
      </c>
      <c r="AY8" s="26">
        <v>21</v>
      </c>
      <c r="AZ8" s="26">
        <v>18</v>
      </c>
      <c r="BA8" s="26">
        <v>24</v>
      </c>
      <c r="BB8" s="26">
        <v>18</v>
      </c>
      <c r="BC8" s="26">
        <v>1</v>
      </c>
      <c r="BD8" s="26">
        <v>1</v>
      </c>
      <c r="BE8" s="26">
        <v>24</v>
      </c>
      <c r="BF8" s="26">
        <v>24</v>
      </c>
      <c r="BG8" s="26">
        <v>24</v>
      </c>
      <c r="BH8" s="26">
        <v>12</v>
      </c>
      <c r="BI8" s="26">
        <v>7</v>
      </c>
      <c r="BJ8" s="26">
        <v>5</v>
      </c>
      <c r="BK8" s="26">
        <v>1</v>
      </c>
      <c r="BL8" s="26">
        <v>13</v>
      </c>
      <c r="BM8" s="26">
        <v>21</v>
      </c>
      <c r="BN8" s="26">
        <v>1000</v>
      </c>
    </row>
    <row r="9" spans="1:66" ht="15" thickBot="1" x14ac:dyDescent="0.35">
      <c r="A9" s="24" t="s">
        <v>138</v>
      </c>
      <c r="B9" s="26">
        <v>11</v>
      </c>
      <c r="C9" s="26">
        <v>11</v>
      </c>
      <c r="D9" s="26">
        <v>10</v>
      </c>
      <c r="E9" s="26">
        <v>10</v>
      </c>
      <c r="F9" s="26">
        <v>10</v>
      </c>
      <c r="G9" s="26">
        <v>8</v>
      </c>
      <c r="H9" s="26">
        <v>10</v>
      </c>
      <c r="I9" s="26">
        <v>14</v>
      </c>
      <c r="J9" s="26">
        <v>10</v>
      </c>
      <c r="K9" s="26">
        <v>12</v>
      </c>
      <c r="L9" s="26">
        <v>12</v>
      </c>
      <c r="M9" s="26">
        <v>20</v>
      </c>
      <c r="N9" s="26">
        <v>1</v>
      </c>
      <c r="O9" s="26">
        <v>9</v>
      </c>
      <c r="P9" s="26">
        <v>17</v>
      </c>
      <c r="Q9" s="26">
        <v>5</v>
      </c>
      <c r="R9" s="26">
        <v>14</v>
      </c>
      <c r="S9" s="26">
        <v>12</v>
      </c>
      <c r="T9" s="26">
        <v>13</v>
      </c>
      <c r="U9" s="26">
        <v>1000</v>
      </c>
      <c r="X9" s="6">
        <f t="shared" ref="X9:X31" si="1">$D$5-B9+1</f>
        <v>14</v>
      </c>
      <c r="Y9" s="6">
        <f t="shared" si="0"/>
        <v>14</v>
      </c>
      <c r="Z9" s="6">
        <f t="shared" si="0"/>
        <v>15</v>
      </c>
      <c r="AA9" s="6">
        <f t="shared" si="0"/>
        <v>15</v>
      </c>
      <c r="AB9" s="6">
        <f t="shared" si="0"/>
        <v>15</v>
      </c>
      <c r="AC9" s="6">
        <f t="shared" si="0"/>
        <v>17</v>
      </c>
      <c r="AD9" s="6">
        <f t="shared" si="0"/>
        <v>15</v>
      </c>
      <c r="AE9" s="6">
        <f t="shared" si="0"/>
        <v>11</v>
      </c>
      <c r="AF9" s="6">
        <f t="shared" si="0"/>
        <v>15</v>
      </c>
      <c r="AG9" s="6">
        <f t="shared" si="0"/>
        <v>13</v>
      </c>
      <c r="AH9" s="6">
        <f t="shared" si="0"/>
        <v>13</v>
      </c>
      <c r="AI9" s="6">
        <f t="shared" si="0"/>
        <v>5</v>
      </c>
      <c r="AJ9" s="6">
        <f t="shared" si="0"/>
        <v>24</v>
      </c>
      <c r="AK9" s="6">
        <f t="shared" si="0"/>
        <v>16</v>
      </c>
      <c r="AL9" s="6">
        <f t="shared" si="0"/>
        <v>8</v>
      </c>
      <c r="AM9" s="6">
        <f t="shared" si="0"/>
        <v>20</v>
      </c>
      <c r="AN9" s="6">
        <f t="shared" si="0"/>
        <v>11</v>
      </c>
      <c r="AO9" s="6">
        <f t="shared" si="0"/>
        <v>13</v>
      </c>
      <c r="AP9" s="6">
        <f t="shared" ref="AP9:AP31" si="2">$D$5-T9+1</f>
        <v>12</v>
      </c>
      <c r="AQ9" s="6">
        <f t="shared" ref="AQ9:AQ31" si="3">U9</f>
        <v>1000</v>
      </c>
      <c r="AT9" s="24" t="s">
        <v>138</v>
      </c>
      <c r="AU9" s="26">
        <v>14</v>
      </c>
      <c r="AV9" s="26">
        <v>14</v>
      </c>
      <c r="AW9" s="26">
        <v>15</v>
      </c>
      <c r="AX9" s="26">
        <v>15</v>
      </c>
      <c r="AY9" s="26">
        <v>15</v>
      </c>
      <c r="AZ9" s="26">
        <v>17</v>
      </c>
      <c r="BA9" s="26">
        <v>15</v>
      </c>
      <c r="BB9" s="26">
        <v>11</v>
      </c>
      <c r="BC9" s="26">
        <v>15</v>
      </c>
      <c r="BD9" s="26">
        <v>13</v>
      </c>
      <c r="BE9" s="26">
        <v>13</v>
      </c>
      <c r="BF9" s="26">
        <v>5</v>
      </c>
      <c r="BG9" s="26">
        <v>24</v>
      </c>
      <c r="BH9" s="26">
        <v>16</v>
      </c>
      <c r="BI9" s="26">
        <v>8</v>
      </c>
      <c r="BJ9" s="26">
        <v>20</v>
      </c>
      <c r="BK9" s="26">
        <v>11</v>
      </c>
      <c r="BL9" s="26">
        <v>13</v>
      </c>
      <c r="BM9" s="26">
        <v>12</v>
      </c>
      <c r="BN9" s="26">
        <v>1000</v>
      </c>
    </row>
    <row r="10" spans="1:66" ht="15" thickBot="1" x14ac:dyDescent="0.35">
      <c r="A10" s="24" t="s">
        <v>139</v>
      </c>
      <c r="B10" s="26">
        <v>18</v>
      </c>
      <c r="C10" s="26">
        <v>18</v>
      </c>
      <c r="D10" s="26">
        <v>16</v>
      </c>
      <c r="E10" s="26">
        <v>19</v>
      </c>
      <c r="F10" s="26">
        <v>18</v>
      </c>
      <c r="G10" s="26">
        <v>20</v>
      </c>
      <c r="H10" s="26">
        <v>10</v>
      </c>
      <c r="I10" s="26">
        <v>19</v>
      </c>
      <c r="J10" s="26">
        <v>16</v>
      </c>
      <c r="K10" s="26">
        <v>19</v>
      </c>
      <c r="L10" s="26">
        <v>6</v>
      </c>
      <c r="M10" s="26">
        <v>6</v>
      </c>
      <c r="N10" s="26">
        <v>1</v>
      </c>
      <c r="O10" s="26">
        <v>1</v>
      </c>
      <c r="P10" s="26">
        <v>4</v>
      </c>
      <c r="Q10" s="26">
        <v>10</v>
      </c>
      <c r="R10" s="26">
        <v>15</v>
      </c>
      <c r="S10" s="26">
        <v>12</v>
      </c>
      <c r="T10" s="26">
        <v>13</v>
      </c>
      <c r="U10" s="26">
        <v>1000</v>
      </c>
      <c r="X10" s="6">
        <f t="shared" si="1"/>
        <v>7</v>
      </c>
      <c r="Y10" s="6">
        <f t="shared" si="0"/>
        <v>7</v>
      </c>
      <c r="Z10" s="6">
        <f t="shared" si="0"/>
        <v>9</v>
      </c>
      <c r="AA10" s="6">
        <f t="shared" si="0"/>
        <v>6</v>
      </c>
      <c r="AB10" s="6">
        <f t="shared" si="0"/>
        <v>7</v>
      </c>
      <c r="AC10" s="6">
        <f t="shared" si="0"/>
        <v>5</v>
      </c>
      <c r="AD10" s="6">
        <f t="shared" si="0"/>
        <v>15</v>
      </c>
      <c r="AE10" s="6">
        <f t="shared" si="0"/>
        <v>6</v>
      </c>
      <c r="AF10" s="6">
        <f t="shared" si="0"/>
        <v>9</v>
      </c>
      <c r="AG10" s="6">
        <f t="shared" si="0"/>
        <v>6</v>
      </c>
      <c r="AH10" s="6">
        <f t="shared" si="0"/>
        <v>19</v>
      </c>
      <c r="AI10" s="6">
        <f t="shared" si="0"/>
        <v>19</v>
      </c>
      <c r="AJ10" s="6">
        <f t="shared" si="0"/>
        <v>24</v>
      </c>
      <c r="AK10" s="6">
        <f t="shared" si="0"/>
        <v>24</v>
      </c>
      <c r="AL10" s="6">
        <f t="shared" si="0"/>
        <v>21</v>
      </c>
      <c r="AM10" s="6">
        <f t="shared" si="0"/>
        <v>15</v>
      </c>
      <c r="AN10" s="6">
        <f t="shared" si="0"/>
        <v>10</v>
      </c>
      <c r="AO10" s="6">
        <f t="shared" si="0"/>
        <v>13</v>
      </c>
      <c r="AP10" s="6">
        <f t="shared" si="2"/>
        <v>12</v>
      </c>
      <c r="AQ10" s="6">
        <f t="shared" si="3"/>
        <v>1000</v>
      </c>
      <c r="AT10" s="24" t="s">
        <v>139</v>
      </c>
      <c r="AU10" s="26">
        <v>7</v>
      </c>
      <c r="AV10" s="26">
        <v>7</v>
      </c>
      <c r="AW10" s="26">
        <v>9</v>
      </c>
      <c r="AX10" s="26">
        <v>6</v>
      </c>
      <c r="AY10" s="26">
        <v>7</v>
      </c>
      <c r="AZ10" s="26">
        <v>5</v>
      </c>
      <c r="BA10" s="26">
        <v>15</v>
      </c>
      <c r="BB10" s="26">
        <v>6</v>
      </c>
      <c r="BC10" s="26">
        <v>9</v>
      </c>
      <c r="BD10" s="26">
        <v>6</v>
      </c>
      <c r="BE10" s="26">
        <v>19</v>
      </c>
      <c r="BF10" s="26">
        <v>19</v>
      </c>
      <c r="BG10" s="26">
        <v>24</v>
      </c>
      <c r="BH10" s="26">
        <v>24</v>
      </c>
      <c r="BI10" s="26">
        <v>21</v>
      </c>
      <c r="BJ10" s="26">
        <v>15</v>
      </c>
      <c r="BK10" s="26">
        <v>10</v>
      </c>
      <c r="BL10" s="26">
        <v>13</v>
      </c>
      <c r="BM10" s="26">
        <v>12</v>
      </c>
      <c r="BN10" s="26">
        <v>1000</v>
      </c>
    </row>
    <row r="11" spans="1:66" ht="15" thickBot="1" x14ac:dyDescent="0.35">
      <c r="A11" s="24" t="s">
        <v>140</v>
      </c>
      <c r="B11" s="26">
        <v>3</v>
      </c>
      <c r="C11" s="26">
        <v>3</v>
      </c>
      <c r="D11" s="26">
        <v>2</v>
      </c>
      <c r="E11" s="26">
        <v>1</v>
      </c>
      <c r="F11" s="26">
        <v>1</v>
      </c>
      <c r="G11" s="26">
        <v>3</v>
      </c>
      <c r="H11" s="26">
        <v>10</v>
      </c>
      <c r="I11" s="26">
        <v>7</v>
      </c>
      <c r="J11" s="26">
        <v>2</v>
      </c>
      <c r="K11" s="26">
        <v>2</v>
      </c>
      <c r="L11" s="26">
        <v>20</v>
      </c>
      <c r="M11" s="26">
        <v>20</v>
      </c>
      <c r="N11" s="26">
        <v>1</v>
      </c>
      <c r="O11" s="26">
        <v>1</v>
      </c>
      <c r="P11" s="26">
        <v>22</v>
      </c>
      <c r="Q11" s="26">
        <v>12</v>
      </c>
      <c r="R11" s="26">
        <v>5</v>
      </c>
      <c r="S11" s="26">
        <v>2</v>
      </c>
      <c r="T11" s="26">
        <v>2</v>
      </c>
      <c r="U11" s="26">
        <v>1000</v>
      </c>
      <c r="X11" s="6">
        <f t="shared" si="1"/>
        <v>22</v>
      </c>
      <c r="Y11" s="6">
        <f t="shared" si="0"/>
        <v>22</v>
      </c>
      <c r="Z11" s="6">
        <f t="shared" si="0"/>
        <v>23</v>
      </c>
      <c r="AA11" s="6">
        <f t="shared" si="0"/>
        <v>24</v>
      </c>
      <c r="AB11" s="6">
        <f t="shared" si="0"/>
        <v>24</v>
      </c>
      <c r="AC11" s="6">
        <f t="shared" si="0"/>
        <v>22</v>
      </c>
      <c r="AD11" s="6">
        <f t="shared" si="0"/>
        <v>15</v>
      </c>
      <c r="AE11" s="6">
        <f t="shared" si="0"/>
        <v>18</v>
      </c>
      <c r="AF11" s="6">
        <f t="shared" si="0"/>
        <v>23</v>
      </c>
      <c r="AG11" s="6">
        <f t="shared" si="0"/>
        <v>23</v>
      </c>
      <c r="AH11" s="6">
        <f t="shared" si="0"/>
        <v>5</v>
      </c>
      <c r="AI11" s="6">
        <f t="shared" si="0"/>
        <v>5</v>
      </c>
      <c r="AJ11" s="6">
        <f t="shared" si="0"/>
        <v>24</v>
      </c>
      <c r="AK11" s="6">
        <f t="shared" si="0"/>
        <v>24</v>
      </c>
      <c r="AL11" s="6">
        <f t="shared" si="0"/>
        <v>3</v>
      </c>
      <c r="AM11" s="6">
        <f t="shared" si="0"/>
        <v>13</v>
      </c>
      <c r="AN11" s="6">
        <f t="shared" si="0"/>
        <v>20</v>
      </c>
      <c r="AO11" s="6">
        <f t="shared" si="0"/>
        <v>23</v>
      </c>
      <c r="AP11" s="6">
        <f t="shared" si="2"/>
        <v>23</v>
      </c>
      <c r="AQ11" s="6">
        <f t="shared" si="3"/>
        <v>1000</v>
      </c>
      <c r="AT11" s="24" t="s">
        <v>140</v>
      </c>
      <c r="AU11" s="26">
        <v>22</v>
      </c>
      <c r="AV11" s="26">
        <v>22</v>
      </c>
      <c r="AW11" s="26">
        <v>23</v>
      </c>
      <c r="AX11" s="26">
        <v>24</v>
      </c>
      <c r="AY11" s="26">
        <v>24</v>
      </c>
      <c r="AZ11" s="26">
        <v>22</v>
      </c>
      <c r="BA11" s="26">
        <v>15</v>
      </c>
      <c r="BB11" s="26">
        <v>18</v>
      </c>
      <c r="BC11" s="26">
        <v>23</v>
      </c>
      <c r="BD11" s="26">
        <v>23</v>
      </c>
      <c r="BE11" s="26">
        <v>5</v>
      </c>
      <c r="BF11" s="26">
        <v>5</v>
      </c>
      <c r="BG11" s="26">
        <v>24</v>
      </c>
      <c r="BH11" s="26">
        <v>24</v>
      </c>
      <c r="BI11" s="26">
        <v>3</v>
      </c>
      <c r="BJ11" s="26">
        <v>13</v>
      </c>
      <c r="BK11" s="26">
        <v>20</v>
      </c>
      <c r="BL11" s="26">
        <v>23</v>
      </c>
      <c r="BM11" s="26">
        <v>23</v>
      </c>
      <c r="BN11" s="26">
        <v>1000</v>
      </c>
    </row>
    <row r="12" spans="1:66" ht="15" thickBot="1" x14ac:dyDescent="0.35">
      <c r="A12" s="24" t="s">
        <v>141</v>
      </c>
      <c r="B12" s="26">
        <v>19</v>
      </c>
      <c r="C12" s="26">
        <v>14</v>
      </c>
      <c r="D12" s="26">
        <v>18</v>
      </c>
      <c r="E12" s="26">
        <v>14</v>
      </c>
      <c r="F12" s="26">
        <v>14</v>
      </c>
      <c r="G12" s="26">
        <v>12</v>
      </c>
      <c r="H12" s="26">
        <v>22</v>
      </c>
      <c r="I12" s="26">
        <v>14</v>
      </c>
      <c r="J12" s="26">
        <v>18</v>
      </c>
      <c r="K12" s="26">
        <v>16</v>
      </c>
      <c r="L12" s="26">
        <v>7</v>
      </c>
      <c r="M12" s="26">
        <v>6</v>
      </c>
      <c r="N12" s="26">
        <v>1</v>
      </c>
      <c r="O12" s="26">
        <v>13</v>
      </c>
      <c r="P12" s="26">
        <v>14</v>
      </c>
      <c r="Q12" s="26">
        <v>5</v>
      </c>
      <c r="R12" s="26">
        <v>17</v>
      </c>
      <c r="S12" s="26">
        <v>3</v>
      </c>
      <c r="T12" s="26">
        <v>13</v>
      </c>
      <c r="U12" s="26">
        <v>1000</v>
      </c>
      <c r="X12" s="6">
        <f t="shared" si="1"/>
        <v>6</v>
      </c>
      <c r="Y12" s="6">
        <f t="shared" si="0"/>
        <v>11</v>
      </c>
      <c r="Z12" s="6">
        <f t="shared" si="0"/>
        <v>7</v>
      </c>
      <c r="AA12" s="6">
        <f t="shared" si="0"/>
        <v>11</v>
      </c>
      <c r="AB12" s="6">
        <f t="shared" si="0"/>
        <v>11</v>
      </c>
      <c r="AC12" s="6">
        <f t="shared" si="0"/>
        <v>13</v>
      </c>
      <c r="AD12" s="6">
        <f t="shared" si="0"/>
        <v>3</v>
      </c>
      <c r="AE12" s="6">
        <f t="shared" si="0"/>
        <v>11</v>
      </c>
      <c r="AF12" s="6">
        <f t="shared" si="0"/>
        <v>7</v>
      </c>
      <c r="AG12" s="6">
        <f t="shared" si="0"/>
        <v>9</v>
      </c>
      <c r="AH12" s="6">
        <f t="shared" si="0"/>
        <v>18</v>
      </c>
      <c r="AI12" s="6">
        <f t="shared" si="0"/>
        <v>19</v>
      </c>
      <c r="AJ12" s="6">
        <f t="shared" si="0"/>
        <v>24</v>
      </c>
      <c r="AK12" s="6">
        <f t="shared" si="0"/>
        <v>12</v>
      </c>
      <c r="AL12" s="6">
        <f t="shared" si="0"/>
        <v>11</v>
      </c>
      <c r="AM12" s="6">
        <f t="shared" si="0"/>
        <v>20</v>
      </c>
      <c r="AN12" s="6">
        <f t="shared" si="0"/>
        <v>8</v>
      </c>
      <c r="AO12" s="6">
        <f t="shared" si="0"/>
        <v>22</v>
      </c>
      <c r="AP12" s="6">
        <f t="shared" si="2"/>
        <v>12</v>
      </c>
      <c r="AQ12" s="6">
        <f t="shared" si="3"/>
        <v>1000</v>
      </c>
      <c r="AT12" s="24" t="s">
        <v>141</v>
      </c>
      <c r="AU12" s="26">
        <v>6</v>
      </c>
      <c r="AV12" s="26">
        <v>11</v>
      </c>
      <c r="AW12" s="26">
        <v>7</v>
      </c>
      <c r="AX12" s="26">
        <v>11</v>
      </c>
      <c r="AY12" s="26">
        <v>11</v>
      </c>
      <c r="AZ12" s="26">
        <v>13</v>
      </c>
      <c r="BA12" s="26">
        <v>3</v>
      </c>
      <c r="BB12" s="26">
        <v>11</v>
      </c>
      <c r="BC12" s="26">
        <v>7</v>
      </c>
      <c r="BD12" s="26">
        <v>9</v>
      </c>
      <c r="BE12" s="26">
        <v>18</v>
      </c>
      <c r="BF12" s="26">
        <v>19</v>
      </c>
      <c r="BG12" s="26">
        <v>24</v>
      </c>
      <c r="BH12" s="26">
        <v>12</v>
      </c>
      <c r="BI12" s="26">
        <v>11</v>
      </c>
      <c r="BJ12" s="26">
        <v>20</v>
      </c>
      <c r="BK12" s="26">
        <v>8</v>
      </c>
      <c r="BL12" s="26">
        <v>22</v>
      </c>
      <c r="BM12" s="26">
        <v>12</v>
      </c>
      <c r="BN12" s="26">
        <v>1000</v>
      </c>
    </row>
    <row r="13" spans="1:66" ht="15" thickBot="1" x14ac:dyDescent="0.35">
      <c r="A13" s="24" t="s">
        <v>142</v>
      </c>
      <c r="B13" s="26">
        <v>1</v>
      </c>
      <c r="C13" s="26">
        <v>2</v>
      </c>
      <c r="D13" s="26">
        <v>1</v>
      </c>
      <c r="E13" s="26">
        <v>2</v>
      </c>
      <c r="F13" s="26">
        <v>2</v>
      </c>
      <c r="G13" s="26">
        <v>10</v>
      </c>
      <c r="H13" s="26">
        <v>3</v>
      </c>
      <c r="I13" s="26">
        <v>1</v>
      </c>
      <c r="J13" s="26">
        <v>1</v>
      </c>
      <c r="K13" s="26">
        <v>1</v>
      </c>
      <c r="L13" s="26">
        <v>12</v>
      </c>
      <c r="M13" s="26">
        <v>14</v>
      </c>
      <c r="N13" s="26">
        <v>1</v>
      </c>
      <c r="O13" s="26">
        <v>1</v>
      </c>
      <c r="P13" s="26">
        <v>15</v>
      </c>
      <c r="Q13" s="26">
        <v>18</v>
      </c>
      <c r="R13" s="26">
        <v>12</v>
      </c>
      <c r="S13" s="26">
        <v>8</v>
      </c>
      <c r="T13" s="26">
        <v>4</v>
      </c>
      <c r="U13" s="26">
        <v>1000</v>
      </c>
      <c r="X13" s="6">
        <f t="shared" si="1"/>
        <v>24</v>
      </c>
      <c r="Y13" s="6">
        <f t="shared" si="0"/>
        <v>23</v>
      </c>
      <c r="Z13" s="6">
        <f t="shared" si="0"/>
        <v>24</v>
      </c>
      <c r="AA13" s="6">
        <f t="shared" si="0"/>
        <v>23</v>
      </c>
      <c r="AB13" s="6">
        <f t="shared" si="0"/>
        <v>23</v>
      </c>
      <c r="AC13" s="6">
        <f t="shared" si="0"/>
        <v>15</v>
      </c>
      <c r="AD13" s="6">
        <f t="shared" si="0"/>
        <v>22</v>
      </c>
      <c r="AE13" s="6">
        <f t="shared" si="0"/>
        <v>24</v>
      </c>
      <c r="AF13" s="6">
        <f t="shared" si="0"/>
        <v>24</v>
      </c>
      <c r="AG13" s="6">
        <f t="shared" si="0"/>
        <v>24</v>
      </c>
      <c r="AH13" s="6">
        <f t="shared" si="0"/>
        <v>13</v>
      </c>
      <c r="AI13" s="6">
        <f t="shared" si="0"/>
        <v>11</v>
      </c>
      <c r="AJ13" s="6">
        <f t="shared" si="0"/>
        <v>24</v>
      </c>
      <c r="AK13" s="6">
        <f t="shared" si="0"/>
        <v>24</v>
      </c>
      <c r="AL13" s="6">
        <f t="shared" si="0"/>
        <v>10</v>
      </c>
      <c r="AM13" s="6">
        <f t="shared" si="0"/>
        <v>7</v>
      </c>
      <c r="AN13" s="6">
        <f t="shared" si="0"/>
        <v>13</v>
      </c>
      <c r="AO13" s="6">
        <f t="shared" si="0"/>
        <v>17</v>
      </c>
      <c r="AP13" s="6">
        <f t="shared" si="2"/>
        <v>21</v>
      </c>
      <c r="AQ13" s="6">
        <f t="shared" si="3"/>
        <v>1000</v>
      </c>
      <c r="AT13" s="24" t="s">
        <v>142</v>
      </c>
      <c r="AU13" s="26">
        <v>24</v>
      </c>
      <c r="AV13" s="26">
        <v>23</v>
      </c>
      <c r="AW13" s="26">
        <v>24</v>
      </c>
      <c r="AX13" s="26">
        <v>23</v>
      </c>
      <c r="AY13" s="26">
        <v>23</v>
      </c>
      <c r="AZ13" s="26">
        <v>15</v>
      </c>
      <c r="BA13" s="26">
        <v>22</v>
      </c>
      <c r="BB13" s="26">
        <v>24</v>
      </c>
      <c r="BC13" s="26">
        <v>24</v>
      </c>
      <c r="BD13" s="26">
        <v>24</v>
      </c>
      <c r="BE13" s="26">
        <v>13</v>
      </c>
      <c r="BF13" s="26">
        <v>11</v>
      </c>
      <c r="BG13" s="26">
        <v>24</v>
      </c>
      <c r="BH13" s="26">
        <v>24</v>
      </c>
      <c r="BI13" s="26">
        <v>10</v>
      </c>
      <c r="BJ13" s="26">
        <v>7</v>
      </c>
      <c r="BK13" s="26">
        <v>13</v>
      </c>
      <c r="BL13" s="26">
        <v>17</v>
      </c>
      <c r="BM13" s="26">
        <v>21</v>
      </c>
      <c r="BN13" s="26">
        <v>1000</v>
      </c>
    </row>
    <row r="14" spans="1:66" ht="15" thickBot="1" x14ac:dyDescent="0.35">
      <c r="A14" s="24" t="s">
        <v>143</v>
      </c>
      <c r="B14" s="26">
        <v>14</v>
      </c>
      <c r="C14" s="26">
        <v>6</v>
      </c>
      <c r="D14" s="26">
        <v>11</v>
      </c>
      <c r="E14" s="26">
        <v>13</v>
      </c>
      <c r="F14" s="26">
        <v>13</v>
      </c>
      <c r="G14" s="26">
        <v>13</v>
      </c>
      <c r="H14" s="26">
        <v>22</v>
      </c>
      <c r="I14" s="26">
        <v>7</v>
      </c>
      <c r="J14" s="26">
        <v>11</v>
      </c>
      <c r="K14" s="26">
        <v>9</v>
      </c>
      <c r="L14" s="26">
        <v>12</v>
      </c>
      <c r="M14" s="26">
        <v>14</v>
      </c>
      <c r="N14" s="26">
        <v>1</v>
      </c>
      <c r="O14" s="26">
        <v>9</v>
      </c>
      <c r="P14" s="26">
        <v>10</v>
      </c>
      <c r="Q14" s="26">
        <v>10</v>
      </c>
      <c r="R14" s="26">
        <v>13</v>
      </c>
      <c r="S14" s="26">
        <v>12</v>
      </c>
      <c r="T14" s="26">
        <v>4</v>
      </c>
      <c r="U14" s="26">
        <v>1000</v>
      </c>
      <c r="X14" s="6">
        <f t="shared" si="1"/>
        <v>11</v>
      </c>
      <c r="Y14" s="6">
        <f t="shared" si="0"/>
        <v>19</v>
      </c>
      <c r="Z14" s="6">
        <f t="shared" si="0"/>
        <v>14</v>
      </c>
      <c r="AA14" s="6">
        <f t="shared" si="0"/>
        <v>12</v>
      </c>
      <c r="AB14" s="6">
        <f t="shared" si="0"/>
        <v>12</v>
      </c>
      <c r="AC14" s="6">
        <f t="shared" si="0"/>
        <v>12</v>
      </c>
      <c r="AD14" s="6">
        <f t="shared" si="0"/>
        <v>3</v>
      </c>
      <c r="AE14" s="6">
        <f t="shared" si="0"/>
        <v>18</v>
      </c>
      <c r="AF14" s="6">
        <f t="shared" si="0"/>
        <v>14</v>
      </c>
      <c r="AG14" s="6">
        <f t="shared" si="0"/>
        <v>16</v>
      </c>
      <c r="AH14" s="6">
        <f t="shared" si="0"/>
        <v>13</v>
      </c>
      <c r="AI14" s="6">
        <f t="shared" si="0"/>
        <v>11</v>
      </c>
      <c r="AJ14" s="6">
        <f t="shared" si="0"/>
        <v>24</v>
      </c>
      <c r="AK14" s="6">
        <f t="shared" si="0"/>
        <v>16</v>
      </c>
      <c r="AL14" s="6">
        <f t="shared" si="0"/>
        <v>15</v>
      </c>
      <c r="AM14" s="6">
        <f t="shared" si="0"/>
        <v>15</v>
      </c>
      <c r="AN14" s="6">
        <f t="shared" si="0"/>
        <v>12</v>
      </c>
      <c r="AO14" s="6">
        <f t="shared" si="0"/>
        <v>13</v>
      </c>
      <c r="AP14" s="6">
        <f t="shared" si="2"/>
        <v>21</v>
      </c>
      <c r="AQ14" s="6">
        <f t="shared" si="3"/>
        <v>1000</v>
      </c>
      <c r="AT14" s="24" t="s">
        <v>143</v>
      </c>
      <c r="AU14" s="26">
        <v>11</v>
      </c>
      <c r="AV14" s="26">
        <v>19</v>
      </c>
      <c r="AW14" s="26">
        <v>14</v>
      </c>
      <c r="AX14" s="26">
        <v>12</v>
      </c>
      <c r="AY14" s="26">
        <v>12</v>
      </c>
      <c r="AZ14" s="26">
        <v>12</v>
      </c>
      <c r="BA14" s="26">
        <v>3</v>
      </c>
      <c r="BB14" s="26">
        <v>18</v>
      </c>
      <c r="BC14" s="26">
        <v>14</v>
      </c>
      <c r="BD14" s="26">
        <v>16</v>
      </c>
      <c r="BE14" s="26">
        <v>13</v>
      </c>
      <c r="BF14" s="26">
        <v>11</v>
      </c>
      <c r="BG14" s="26">
        <v>24</v>
      </c>
      <c r="BH14" s="26">
        <v>16</v>
      </c>
      <c r="BI14" s="26">
        <v>15</v>
      </c>
      <c r="BJ14" s="26">
        <v>15</v>
      </c>
      <c r="BK14" s="26">
        <v>12</v>
      </c>
      <c r="BL14" s="26">
        <v>13</v>
      </c>
      <c r="BM14" s="26">
        <v>21</v>
      </c>
      <c r="BN14" s="26">
        <v>1000</v>
      </c>
    </row>
    <row r="15" spans="1:66" ht="15" thickBot="1" x14ac:dyDescent="0.35">
      <c r="A15" s="24" t="s">
        <v>144</v>
      </c>
      <c r="B15" s="26">
        <v>7</v>
      </c>
      <c r="C15" s="26">
        <v>11</v>
      </c>
      <c r="D15" s="26">
        <v>6</v>
      </c>
      <c r="E15" s="26">
        <v>8</v>
      </c>
      <c r="F15" s="26">
        <v>8</v>
      </c>
      <c r="G15" s="26">
        <v>4</v>
      </c>
      <c r="H15" s="26">
        <v>10</v>
      </c>
      <c r="I15" s="26">
        <v>14</v>
      </c>
      <c r="J15" s="26">
        <v>6</v>
      </c>
      <c r="K15" s="26">
        <v>8</v>
      </c>
      <c r="L15" s="26">
        <v>12</v>
      </c>
      <c r="M15" s="26">
        <v>14</v>
      </c>
      <c r="N15" s="26">
        <v>1</v>
      </c>
      <c r="O15" s="26">
        <v>1</v>
      </c>
      <c r="P15" s="26">
        <v>21</v>
      </c>
      <c r="Q15" s="26">
        <v>9</v>
      </c>
      <c r="R15" s="26">
        <v>10</v>
      </c>
      <c r="S15" s="26">
        <v>3</v>
      </c>
      <c r="T15" s="26">
        <v>13</v>
      </c>
      <c r="U15" s="26">
        <v>1000</v>
      </c>
      <c r="X15" s="6">
        <f t="shared" si="1"/>
        <v>18</v>
      </c>
      <c r="Y15" s="6">
        <f t="shared" si="0"/>
        <v>14</v>
      </c>
      <c r="Z15" s="6">
        <f t="shared" si="0"/>
        <v>19</v>
      </c>
      <c r="AA15" s="6">
        <f t="shared" si="0"/>
        <v>17</v>
      </c>
      <c r="AB15" s="6">
        <f t="shared" si="0"/>
        <v>17</v>
      </c>
      <c r="AC15" s="6">
        <f t="shared" si="0"/>
        <v>21</v>
      </c>
      <c r="AD15" s="6">
        <f t="shared" si="0"/>
        <v>15</v>
      </c>
      <c r="AE15" s="6">
        <f t="shared" si="0"/>
        <v>11</v>
      </c>
      <c r="AF15" s="6">
        <f t="shared" si="0"/>
        <v>19</v>
      </c>
      <c r="AG15" s="6">
        <f t="shared" si="0"/>
        <v>17</v>
      </c>
      <c r="AH15" s="6">
        <f t="shared" si="0"/>
        <v>13</v>
      </c>
      <c r="AI15" s="6">
        <f t="shared" si="0"/>
        <v>11</v>
      </c>
      <c r="AJ15" s="6">
        <f t="shared" si="0"/>
        <v>24</v>
      </c>
      <c r="AK15" s="6">
        <f t="shared" si="0"/>
        <v>24</v>
      </c>
      <c r="AL15" s="6">
        <f t="shared" si="0"/>
        <v>4</v>
      </c>
      <c r="AM15" s="6">
        <f t="shared" si="0"/>
        <v>16</v>
      </c>
      <c r="AN15" s="6">
        <f t="shared" si="0"/>
        <v>15</v>
      </c>
      <c r="AO15" s="6">
        <f t="shared" si="0"/>
        <v>22</v>
      </c>
      <c r="AP15" s="6">
        <f t="shared" si="2"/>
        <v>12</v>
      </c>
      <c r="AQ15" s="6">
        <f t="shared" si="3"/>
        <v>1000</v>
      </c>
      <c r="AT15" s="24" t="s">
        <v>144</v>
      </c>
      <c r="AU15" s="26">
        <v>18</v>
      </c>
      <c r="AV15" s="26">
        <v>14</v>
      </c>
      <c r="AW15" s="26">
        <v>19</v>
      </c>
      <c r="AX15" s="26">
        <v>17</v>
      </c>
      <c r="AY15" s="26">
        <v>17</v>
      </c>
      <c r="AZ15" s="26">
        <v>21</v>
      </c>
      <c r="BA15" s="26">
        <v>15</v>
      </c>
      <c r="BB15" s="26">
        <v>11</v>
      </c>
      <c r="BC15" s="26">
        <v>19</v>
      </c>
      <c r="BD15" s="26">
        <v>17</v>
      </c>
      <c r="BE15" s="26">
        <v>13</v>
      </c>
      <c r="BF15" s="26">
        <v>11</v>
      </c>
      <c r="BG15" s="26">
        <v>24</v>
      </c>
      <c r="BH15" s="26">
        <v>24</v>
      </c>
      <c r="BI15" s="26">
        <v>4</v>
      </c>
      <c r="BJ15" s="26">
        <v>16</v>
      </c>
      <c r="BK15" s="26">
        <v>15</v>
      </c>
      <c r="BL15" s="26">
        <v>22</v>
      </c>
      <c r="BM15" s="26">
        <v>12</v>
      </c>
      <c r="BN15" s="26">
        <v>1000</v>
      </c>
    </row>
    <row r="16" spans="1:66" ht="15" thickBot="1" x14ac:dyDescent="0.35">
      <c r="A16" s="24" t="s">
        <v>145</v>
      </c>
      <c r="B16" s="26">
        <v>17</v>
      </c>
      <c r="C16" s="26">
        <v>14</v>
      </c>
      <c r="D16" s="26">
        <v>16</v>
      </c>
      <c r="E16" s="26">
        <v>16</v>
      </c>
      <c r="F16" s="26">
        <v>16</v>
      </c>
      <c r="G16" s="26">
        <v>14</v>
      </c>
      <c r="H16" s="26">
        <v>10</v>
      </c>
      <c r="I16" s="26">
        <v>7</v>
      </c>
      <c r="J16" s="26">
        <v>16</v>
      </c>
      <c r="K16" s="26">
        <v>14</v>
      </c>
      <c r="L16" s="26">
        <v>7</v>
      </c>
      <c r="M16" s="26">
        <v>6</v>
      </c>
      <c r="N16" s="26">
        <v>1</v>
      </c>
      <c r="O16" s="26">
        <v>9</v>
      </c>
      <c r="P16" s="26">
        <v>13</v>
      </c>
      <c r="Q16" s="26">
        <v>14</v>
      </c>
      <c r="R16" s="26">
        <v>3</v>
      </c>
      <c r="S16" s="26">
        <v>12</v>
      </c>
      <c r="T16" s="26">
        <v>13</v>
      </c>
      <c r="U16" s="26">
        <v>1000</v>
      </c>
      <c r="X16" s="6">
        <f t="shared" si="1"/>
        <v>8</v>
      </c>
      <c r="Y16" s="6">
        <f t="shared" si="0"/>
        <v>11</v>
      </c>
      <c r="Z16" s="6">
        <f t="shared" si="0"/>
        <v>9</v>
      </c>
      <c r="AA16" s="6">
        <f t="shared" si="0"/>
        <v>9</v>
      </c>
      <c r="AB16" s="6">
        <f t="shared" si="0"/>
        <v>9</v>
      </c>
      <c r="AC16" s="6">
        <f t="shared" si="0"/>
        <v>11</v>
      </c>
      <c r="AD16" s="6">
        <f t="shared" si="0"/>
        <v>15</v>
      </c>
      <c r="AE16" s="6">
        <f t="shared" si="0"/>
        <v>18</v>
      </c>
      <c r="AF16" s="6">
        <f t="shared" si="0"/>
        <v>9</v>
      </c>
      <c r="AG16" s="6">
        <f t="shared" si="0"/>
        <v>11</v>
      </c>
      <c r="AH16" s="6">
        <f t="shared" si="0"/>
        <v>18</v>
      </c>
      <c r="AI16" s="6">
        <f t="shared" si="0"/>
        <v>19</v>
      </c>
      <c r="AJ16" s="6">
        <f t="shared" si="0"/>
        <v>24</v>
      </c>
      <c r="AK16" s="6">
        <f t="shared" si="0"/>
        <v>16</v>
      </c>
      <c r="AL16" s="6">
        <f t="shared" si="0"/>
        <v>12</v>
      </c>
      <c r="AM16" s="6">
        <f t="shared" si="0"/>
        <v>11</v>
      </c>
      <c r="AN16" s="6">
        <f t="shared" si="0"/>
        <v>22</v>
      </c>
      <c r="AO16" s="6">
        <f t="shared" si="0"/>
        <v>13</v>
      </c>
      <c r="AP16" s="6">
        <f t="shared" si="2"/>
        <v>12</v>
      </c>
      <c r="AQ16" s="6">
        <f t="shared" si="3"/>
        <v>1000</v>
      </c>
      <c r="AT16" s="24" t="s">
        <v>145</v>
      </c>
      <c r="AU16" s="26">
        <v>8</v>
      </c>
      <c r="AV16" s="26">
        <v>11</v>
      </c>
      <c r="AW16" s="26">
        <v>9</v>
      </c>
      <c r="AX16" s="26">
        <v>9</v>
      </c>
      <c r="AY16" s="26">
        <v>9</v>
      </c>
      <c r="AZ16" s="26">
        <v>11</v>
      </c>
      <c r="BA16" s="26">
        <v>15</v>
      </c>
      <c r="BB16" s="26">
        <v>18</v>
      </c>
      <c r="BC16" s="26">
        <v>9</v>
      </c>
      <c r="BD16" s="26">
        <v>11</v>
      </c>
      <c r="BE16" s="26">
        <v>18</v>
      </c>
      <c r="BF16" s="26">
        <v>19</v>
      </c>
      <c r="BG16" s="26">
        <v>24</v>
      </c>
      <c r="BH16" s="26">
        <v>16</v>
      </c>
      <c r="BI16" s="26">
        <v>12</v>
      </c>
      <c r="BJ16" s="26">
        <v>11</v>
      </c>
      <c r="BK16" s="26">
        <v>22</v>
      </c>
      <c r="BL16" s="26">
        <v>13</v>
      </c>
      <c r="BM16" s="26">
        <v>12</v>
      </c>
      <c r="BN16" s="26">
        <v>1000</v>
      </c>
    </row>
    <row r="17" spans="1:66" ht="15" thickBot="1" x14ac:dyDescent="0.35">
      <c r="A17" s="24" t="s">
        <v>146</v>
      </c>
      <c r="B17" s="26">
        <v>8</v>
      </c>
      <c r="C17" s="26">
        <v>11</v>
      </c>
      <c r="D17" s="26">
        <v>13</v>
      </c>
      <c r="E17" s="26">
        <v>18</v>
      </c>
      <c r="F17" s="26">
        <v>18</v>
      </c>
      <c r="G17" s="26">
        <v>22</v>
      </c>
      <c r="H17" s="26">
        <v>3</v>
      </c>
      <c r="I17" s="26">
        <v>3</v>
      </c>
      <c r="J17" s="26">
        <v>13</v>
      </c>
      <c r="K17" s="26">
        <v>13</v>
      </c>
      <c r="L17" s="26">
        <v>10</v>
      </c>
      <c r="M17" s="26">
        <v>10</v>
      </c>
      <c r="N17" s="26">
        <v>1</v>
      </c>
      <c r="O17" s="26">
        <v>1</v>
      </c>
      <c r="P17" s="26">
        <v>3</v>
      </c>
      <c r="Q17" s="26">
        <v>21</v>
      </c>
      <c r="R17" s="26">
        <v>23</v>
      </c>
      <c r="S17" s="26">
        <v>12</v>
      </c>
      <c r="T17" s="26">
        <v>13</v>
      </c>
      <c r="U17" s="26">
        <v>1000</v>
      </c>
      <c r="X17" s="6">
        <f t="shared" si="1"/>
        <v>17</v>
      </c>
      <c r="Y17" s="6">
        <f t="shared" si="0"/>
        <v>14</v>
      </c>
      <c r="Z17" s="6">
        <f t="shared" si="0"/>
        <v>12</v>
      </c>
      <c r="AA17" s="6">
        <f t="shared" si="0"/>
        <v>7</v>
      </c>
      <c r="AB17" s="6">
        <f t="shared" si="0"/>
        <v>7</v>
      </c>
      <c r="AC17" s="6">
        <f t="shared" si="0"/>
        <v>3</v>
      </c>
      <c r="AD17" s="6">
        <f t="shared" si="0"/>
        <v>22</v>
      </c>
      <c r="AE17" s="6">
        <f t="shared" si="0"/>
        <v>22</v>
      </c>
      <c r="AF17" s="6">
        <f t="shared" si="0"/>
        <v>12</v>
      </c>
      <c r="AG17" s="6">
        <f t="shared" si="0"/>
        <v>12</v>
      </c>
      <c r="AH17" s="6">
        <f t="shared" si="0"/>
        <v>15</v>
      </c>
      <c r="AI17" s="6">
        <f t="shared" si="0"/>
        <v>15</v>
      </c>
      <c r="AJ17" s="6">
        <f t="shared" si="0"/>
        <v>24</v>
      </c>
      <c r="AK17" s="6">
        <f t="shared" si="0"/>
        <v>24</v>
      </c>
      <c r="AL17" s="6">
        <f t="shared" si="0"/>
        <v>22</v>
      </c>
      <c r="AM17" s="6">
        <f t="shared" si="0"/>
        <v>4</v>
      </c>
      <c r="AN17" s="6">
        <f t="shared" si="0"/>
        <v>2</v>
      </c>
      <c r="AO17" s="6">
        <f t="shared" si="0"/>
        <v>13</v>
      </c>
      <c r="AP17" s="6">
        <f t="shared" si="2"/>
        <v>12</v>
      </c>
      <c r="AQ17" s="6">
        <f t="shared" si="3"/>
        <v>1000</v>
      </c>
      <c r="AT17" s="24" t="s">
        <v>146</v>
      </c>
      <c r="AU17" s="26">
        <v>17</v>
      </c>
      <c r="AV17" s="26">
        <v>14</v>
      </c>
      <c r="AW17" s="26">
        <v>12</v>
      </c>
      <c r="AX17" s="26">
        <v>7</v>
      </c>
      <c r="AY17" s="26">
        <v>7</v>
      </c>
      <c r="AZ17" s="26">
        <v>3</v>
      </c>
      <c r="BA17" s="26">
        <v>22</v>
      </c>
      <c r="BB17" s="26">
        <v>22</v>
      </c>
      <c r="BC17" s="26">
        <v>12</v>
      </c>
      <c r="BD17" s="26">
        <v>12</v>
      </c>
      <c r="BE17" s="26">
        <v>15</v>
      </c>
      <c r="BF17" s="26">
        <v>15</v>
      </c>
      <c r="BG17" s="26">
        <v>24</v>
      </c>
      <c r="BH17" s="26">
        <v>24</v>
      </c>
      <c r="BI17" s="26">
        <v>22</v>
      </c>
      <c r="BJ17" s="26">
        <v>4</v>
      </c>
      <c r="BK17" s="26">
        <v>2</v>
      </c>
      <c r="BL17" s="26">
        <v>13</v>
      </c>
      <c r="BM17" s="26">
        <v>12</v>
      </c>
      <c r="BN17" s="26">
        <v>1000</v>
      </c>
    </row>
    <row r="18" spans="1:66" ht="15" thickBot="1" x14ac:dyDescent="0.35">
      <c r="A18" s="24" t="s">
        <v>147</v>
      </c>
      <c r="B18" s="26">
        <v>21</v>
      </c>
      <c r="C18" s="26">
        <v>22</v>
      </c>
      <c r="D18" s="26">
        <v>19</v>
      </c>
      <c r="E18" s="26">
        <v>23</v>
      </c>
      <c r="F18" s="26">
        <v>23</v>
      </c>
      <c r="G18" s="26">
        <v>23</v>
      </c>
      <c r="H18" s="26">
        <v>10</v>
      </c>
      <c r="I18" s="26">
        <v>21</v>
      </c>
      <c r="J18" s="26">
        <v>19</v>
      </c>
      <c r="K18" s="26">
        <v>22</v>
      </c>
      <c r="L18" s="26">
        <v>1</v>
      </c>
      <c r="M18" s="26">
        <v>1</v>
      </c>
      <c r="N18" s="26">
        <v>1</v>
      </c>
      <c r="O18" s="26">
        <v>13</v>
      </c>
      <c r="P18" s="26">
        <v>2</v>
      </c>
      <c r="Q18" s="26">
        <v>15</v>
      </c>
      <c r="R18" s="26">
        <v>11</v>
      </c>
      <c r="S18" s="26">
        <v>8</v>
      </c>
      <c r="T18" s="26">
        <v>4</v>
      </c>
      <c r="U18" s="26">
        <v>1000</v>
      </c>
      <c r="X18" s="6">
        <f t="shared" si="1"/>
        <v>4</v>
      </c>
      <c r="Y18" s="6">
        <f t="shared" si="0"/>
        <v>3</v>
      </c>
      <c r="Z18" s="6">
        <f t="shared" si="0"/>
        <v>6</v>
      </c>
      <c r="AA18" s="6">
        <f t="shared" si="0"/>
        <v>2</v>
      </c>
      <c r="AB18" s="6">
        <f t="shared" si="0"/>
        <v>2</v>
      </c>
      <c r="AC18" s="6">
        <f t="shared" si="0"/>
        <v>2</v>
      </c>
      <c r="AD18" s="6">
        <f t="shared" si="0"/>
        <v>15</v>
      </c>
      <c r="AE18" s="6">
        <f t="shared" si="0"/>
        <v>4</v>
      </c>
      <c r="AF18" s="6">
        <f t="shared" si="0"/>
        <v>6</v>
      </c>
      <c r="AG18" s="6">
        <f t="shared" si="0"/>
        <v>3</v>
      </c>
      <c r="AH18" s="6">
        <f t="shared" si="0"/>
        <v>24</v>
      </c>
      <c r="AI18" s="6">
        <f t="shared" si="0"/>
        <v>24</v>
      </c>
      <c r="AJ18" s="6">
        <f t="shared" si="0"/>
        <v>24</v>
      </c>
      <c r="AK18" s="6">
        <f t="shared" si="0"/>
        <v>12</v>
      </c>
      <c r="AL18" s="6">
        <f t="shared" si="0"/>
        <v>23</v>
      </c>
      <c r="AM18" s="6">
        <f t="shared" si="0"/>
        <v>10</v>
      </c>
      <c r="AN18" s="6">
        <f t="shared" si="0"/>
        <v>14</v>
      </c>
      <c r="AO18" s="6">
        <f t="shared" si="0"/>
        <v>17</v>
      </c>
      <c r="AP18" s="6">
        <f t="shared" si="2"/>
        <v>21</v>
      </c>
      <c r="AQ18" s="6">
        <f t="shared" si="3"/>
        <v>1000</v>
      </c>
      <c r="AT18" s="24" t="s">
        <v>147</v>
      </c>
      <c r="AU18" s="26">
        <v>4</v>
      </c>
      <c r="AV18" s="26">
        <v>3</v>
      </c>
      <c r="AW18" s="26">
        <v>6</v>
      </c>
      <c r="AX18" s="26">
        <v>2</v>
      </c>
      <c r="AY18" s="26">
        <v>2</v>
      </c>
      <c r="AZ18" s="26">
        <v>2</v>
      </c>
      <c r="BA18" s="26">
        <v>15</v>
      </c>
      <c r="BB18" s="26">
        <v>4</v>
      </c>
      <c r="BC18" s="26">
        <v>6</v>
      </c>
      <c r="BD18" s="26">
        <v>3</v>
      </c>
      <c r="BE18" s="26">
        <v>24</v>
      </c>
      <c r="BF18" s="26">
        <v>24</v>
      </c>
      <c r="BG18" s="26">
        <v>24</v>
      </c>
      <c r="BH18" s="26">
        <v>12</v>
      </c>
      <c r="BI18" s="26">
        <v>23</v>
      </c>
      <c r="BJ18" s="26">
        <v>10</v>
      </c>
      <c r="BK18" s="26">
        <v>14</v>
      </c>
      <c r="BL18" s="26">
        <v>17</v>
      </c>
      <c r="BM18" s="26">
        <v>21</v>
      </c>
      <c r="BN18" s="26">
        <v>1000</v>
      </c>
    </row>
    <row r="19" spans="1:66" ht="15" thickBot="1" x14ac:dyDescent="0.35">
      <c r="A19" s="24" t="s">
        <v>148</v>
      </c>
      <c r="B19" s="26">
        <v>14</v>
      </c>
      <c r="C19" s="26">
        <v>5</v>
      </c>
      <c r="D19" s="26">
        <v>14</v>
      </c>
      <c r="E19" s="26">
        <v>15</v>
      </c>
      <c r="F19" s="26">
        <v>15</v>
      </c>
      <c r="G19" s="26">
        <v>15</v>
      </c>
      <c r="H19" s="26">
        <v>5</v>
      </c>
      <c r="I19" s="26">
        <v>7</v>
      </c>
      <c r="J19" s="26">
        <v>14</v>
      </c>
      <c r="K19" s="26">
        <v>15</v>
      </c>
      <c r="L19" s="26">
        <v>24</v>
      </c>
      <c r="M19" s="26">
        <v>13</v>
      </c>
      <c r="N19" s="26">
        <v>1</v>
      </c>
      <c r="O19" s="26">
        <v>13</v>
      </c>
      <c r="P19" s="26">
        <v>11</v>
      </c>
      <c r="Q19" s="26">
        <v>17</v>
      </c>
      <c r="R19" s="26">
        <v>18</v>
      </c>
      <c r="S19" s="26">
        <v>8</v>
      </c>
      <c r="T19" s="26">
        <v>1</v>
      </c>
      <c r="U19" s="26">
        <v>1000</v>
      </c>
      <c r="X19" s="6">
        <f t="shared" si="1"/>
        <v>11</v>
      </c>
      <c r="Y19" s="6">
        <f t="shared" si="0"/>
        <v>20</v>
      </c>
      <c r="Z19" s="6">
        <f t="shared" si="0"/>
        <v>11</v>
      </c>
      <c r="AA19" s="6">
        <f t="shared" si="0"/>
        <v>10</v>
      </c>
      <c r="AB19" s="6">
        <f t="shared" si="0"/>
        <v>10</v>
      </c>
      <c r="AC19" s="6">
        <f t="shared" si="0"/>
        <v>10</v>
      </c>
      <c r="AD19" s="6">
        <f t="shared" si="0"/>
        <v>20</v>
      </c>
      <c r="AE19" s="6">
        <f t="shared" si="0"/>
        <v>18</v>
      </c>
      <c r="AF19" s="6">
        <f t="shared" si="0"/>
        <v>11</v>
      </c>
      <c r="AG19" s="6">
        <f t="shared" si="0"/>
        <v>10</v>
      </c>
      <c r="AH19" s="6">
        <f t="shared" si="0"/>
        <v>1</v>
      </c>
      <c r="AI19" s="6">
        <f t="shared" si="0"/>
        <v>12</v>
      </c>
      <c r="AJ19" s="6">
        <f t="shared" si="0"/>
        <v>24</v>
      </c>
      <c r="AK19" s="6">
        <f t="shared" si="0"/>
        <v>12</v>
      </c>
      <c r="AL19" s="6">
        <f t="shared" si="0"/>
        <v>14</v>
      </c>
      <c r="AM19" s="6">
        <f t="shared" si="0"/>
        <v>8</v>
      </c>
      <c r="AN19" s="6">
        <f t="shared" si="0"/>
        <v>7</v>
      </c>
      <c r="AO19" s="6">
        <f t="shared" si="0"/>
        <v>17</v>
      </c>
      <c r="AP19" s="6">
        <f t="shared" si="2"/>
        <v>24</v>
      </c>
      <c r="AQ19" s="6">
        <f t="shared" si="3"/>
        <v>1000</v>
      </c>
      <c r="AT19" s="24" t="s">
        <v>148</v>
      </c>
      <c r="AU19" s="26">
        <v>11</v>
      </c>
      <c r="AV19" s="26">
        <v>20</v>
      </c>
      <c r="AW19" s="26">
        <v>11</v>
      </c>
      <c r="AX19" s="26">
        <v>10</v>
      </c>
      <c r="AY19" s="26">
        <v>10</v>
      </c>
      <c r="AZ19" s="26">
        <v>10</v>
      </c>
      <c r="BA19" s="26">
        <v>20</v>
      </c>
      <c r="BB19" s="26">
        <v>18</v>
      </c>
      <c r="BC19" s="26">
        <v>11</v>
      </c>
      <c r="BD19" s="26">
        <v>10</v>
      </c>
      <c r="BE19" s="26">
        <v>1</v>
      </c>
      <c r="BF19" s="26">
        <v>12</v>
      </c>
      <c r="BG19" s="26">
        <v>24</v>
      </c>
      <c r="BH19" s="26">
        <v>12</v>
      </c>
      <c r="BI19" s="26">
        <v>14</v>
      </c>
      <c r="BJ19" s="26">
        <v>8</v>
      </c>
      <c r="BK19" s="26">
        <v>7</v>
      </c>
      <c r="BL19" s="26">
        <v>17</v>
      </c>
      <c r="BM19" s="26">
        <v>24</v>
      </c>
      <c r="BN19" s="26">
        <v>1000</v>
      </c>
    </row>
    <row r="20" spans="1:66" ht="15" thickBot="1" x14ac:dyDescent="0.35">
      <c r="A20" s="24" t="s">
        <v>149</v>
      </c>
      <c r="B20" s="26">
        <v>23</v>
      </c>
      <c r="C20" s="26">
        <v>22</v>
      </c>
      <c r="D20" s="26">
        <v>19</v>
      </c>
      <c r="E20" s="26">
        <v>20</v>
      </c>
      <c r="F20" s="26">
        <v>20</v>
      </c>
      <c r="G20" s="26">
        <v>2</v>
      </c>
      <c r="H20" s="26">
        <v>10</v>
      </c>
      <c r="I20" s="26">
        <v>21</v>
      </c>
      <c r="J20" s="26">
        <v>19</v>
      </c>
      <c r="K20" s="26">
        <v>23</v>
      </c>
      <c r="L20" s="26">
        <v>1</v>
      </c>
      <c r="M20" s="26">
        <v>1</v>
      </c>
      <c r="N20" s="26">
        <v>1</v>
      </c>
      <c r="O20" s="26">
        <v>13</v>
      </c>
      <c r="P20" s="26">
        <v>23</v>
      </c>
      <c r="Q20" s="26">
        <v>21</v>
      </c>
      <c r="R20" s="26">
        <v>7</v>
      </c>
      <c r="S20" s="26">
        <v>12</v>
      </c>
      <c r="T20" s="26">
        <v>13</v>
      </c>
      <c r="U20" s="26">
        <v>1000</v>
      </c>
      <c r="X20" s="6">
        <f t="shared" si="1"/>
        <v>2</v>
      </c>
      <c r="Y20" s="6">
        <f t="shared" si="0"/>
        <v>3</v>
      </c>
      <c r="Z20" s="6">
        <f t="shared" si="0"/>
        <v>6</v>
      </c>
      <c r="AA20" s="6">
        <f t="shared" si="0"/>
        <v>5</v>
      </c>
      <c r="AB20" s="6">
        <f t="shared" si="0"/>
        <v>5</v>
      </c>
      <c r="AC20" s="6">
        <f t="shared" si="0"/>
        <v>23</v>
      </c>
      <c r="AD20" s="6">
        <f t="shared" si="0"/>
        <v>15</v>
      </c>
      <c r="AE20" s="6">
        <f t="shared" si="0"/>
        <v>4</v>
      </c>
      <c r="AF20" s="6">
        <f t="shared" si="0"/>
        <v>6</v>
      </c>
      <c r="AG20" s="6">
        <f t="shared" si="0"/>
        <v>2</v>
      </c>
      <c r="AH20" s="6">
        <f t="shared" si="0"/>
        <v>24</v>
      </c>
      <c r="AI20" s="6">
        <f t="shared" si="0"/>
        <v>24</v>
      </c>
      <c r="AJ20" s="6">
        <f t="shared" si="0"/>
        <v>24</v>
      </c>
      <c r="AK20" s="6">
        <f t="shared" si="0"/>
        <v>12</v>
      </c>
      <c r="AL20" s="6">
        <f t="shared" si="0"/>
        <v>2</v>
      </c>
      <c r="AM20" s="6">
        <f t="shared" si="0"/>
        <v>4</v>
      </c>
      <c r="AN20" s="6">
        <f t="shared" si="0"/>
        <v>18</v>
      </c>
      <c r="AO20" s="6">
        <f t="shared" si="0"/>
        <v>13</v>
      </c>
      <c r="AP20" s="6">
        <f t="shared" si="2"/>
        <v>12</v>
      </c>
      <c r="AQ20" s="6">
        <f t="shared" si="3"/>
        <v>1000</v>
      </c>
      <c r="AT20" s="24" t="s">
        <v>149</v>
      </c>
      <c r="AU20" s="26">
        <v>2</v>
      </c>
      <c r="AV20" s="26">
        <v>3</v>
      </c>
      <c r="AW20" s="26">
        <v>6</v>
      </c>
      <c r="AX20" s="26">
        <v>5</v>
      </c>
      <c r="AY20" s="26">
        <v>5</v>
      </c>
      <c r="AZ20" s="26">
        <v>23</v>
      </c>
      <c r="BA20" s="26">
        <v>15</v>
      </c>
      <c r="BB20" s="26">
        <v>4</v>
      </c>
      <c r="BC20" s="26">
        <v>6</v>
      </c>
      <c r="BD20" s="26">
        <v>2</v>
      </c>
      <c r="BE20" s="26">
        <v>24</v>
      </c>
      <c r="BF20" s="26">
        <v>24</v>
      </c>
      <c r="BG20" s="26">
        <v>24</v>
      </c>
      <c r="BH20" s="26">
        <v>12</v>
      </c>
      <c r="BI20" s="26">
        <v>2</v>
      </c>
      <c r="BJ20" s="26">
        <v>4</v>
      </c>
      <c r="BK20" s="26">
        <v>18</v>
      </c>
      <c r="BL20" s="26">
        <v>13</v>
      </c>
      <c r="BM20" s="26">
        <v>12</v>
      </c>
      <c r="BN20" s="26">
        <v>1000</v>
      </c>
    </row>
    <row r="21" spans="1:66" ht="15" thickBot="1" x14ac:dyDescent="0.35">
      <c r="A21" s="24" t="s">
        <v>150</v>
      </c>
      <c r="B21" s="26">
        <v>21</v>
      </c>
      <c r="C21" s="26">
        <v>18</v>
      </c>
      <c r="D21" s="26">
        <v>19</v>
      </c>
      <c r="E21" s="26">
        <v>21</v>
      </c>
      <c r="F21" s="26">
        <v>21</v>
      </c>
      <c r="G21" s="26">
        <v>19</v>
      </c>
      <c r="H21" s="26">
        <v>10</v>
      </c>
      <c r="I21" s="26">
        <v>20</v>
      </c>
      <c r="J21" s="26">
        <v>19</v>
      </c>
      <c r="K21" s="26">
        <v>20</v>
      </c>
      <c r="L21" s="26">
        <v>7</v>
      </c>
      <c r="M21" s="26">
        <v>6</v>
      </c>
      <c r="N21" s="26">
        <v>1</v>
      </c>
      <c r="O21" s="26">
        <v>13</v>
      </c>
      <c r="P21" s="26">
        <v>9</v>
      </c>
      <c r="Q21" s="26">
        <v>21</v>
      </c>
      <c r="R21" s="26">
        <v>22</v>
      </c>
      <c r="S21" s="26">
        <v>12</v>
      </c>
      <c r="T21" s="26">
        <v>13</v>
      </c>
      <c r="U21" s="26">
        <v>1000</v>
      </c>
      <c r="X21" s="6">
        <f t="shared" si="1"/>
        <v>4</v>
      </c>
      <c r="Y21" s="6">
        <f t="shared" si="0"/>
        <v>7</v>
      </c>
      <c r="Z21" s="6">
        <f t="shared" si="0"/>
        <v>6</v>
      </c>
      <c r="AA21" s="6">
        <f t="shared" si="0"/>
        <v>4</v>
      </c>
      <c r="AB21" s="6">
        <f t="shared" si="0"/>
        <v>4</v>
      </c>
      <c r="AC21" s="6">
        <f t="shared" si="0"/>
        <v>6</v>
      </c>
      <c r="AD21" s="6">
        <f t="shared" si="0"/>
        <v>15</v>
      </c>
      <c r="AE21" s="6">
        <f t="shared" si="0"/>
        <v>5</v>
      </c>
      <c r="AF21" s="6">
        <f t="shared" si="0"/>
        <v>6</v>
      </c>
      <c r="AG21" s="6">
        <f t="shared" si="0"/>
        <v>5</v>
      </c>
      <c r="AH21" s="6">
        <f t="shared" si="0"/>
        <v>18</v>
      </c>
      <c r="AI21" s="6">
        <f t="shared" si="0"/>
        <v>19</v>
      </c>
      <c r="AJ21" s="6">
        <f t="shared" si="0"/>
        <v>24</v>
      </c>
      <c r="AK21" s="6">
        <f t="shared" si="0"/>
        <v>12</v>
      </c>
      <c r="AL21" s="6">
        <f t="shared" si="0"/>
        <v>16</v>
      </c>
      <c r="AM21" s="6">
        <f t="shared" si="0"/>
        <v>4</v>
      </c>
      <c r="AN21" s="6">
        <f t="shared" si="0"/>
        <v>3</v>
      </c>
      <c r="AO21" s="6">
        <f t="shared" si="0"/>
        <v>13</v>
      </c>
      <c r="AP21" s="6">
        <f t="shared" si="2"/>
        <v>12</v>
      </c>
      <c r="AQ21" s="6">
        <f t="shared" si="3"/>
        <v>1000</v>
      </c>
      <c r="AT21" s="24" t="s">
        <v>150</v>
      </c>
      <c r="AU21" s="26">
        <v>4</v>
      </c>
      <c r="AV21" s="26">
        <v>7</v>
      </c>
      <c r="AW21" s="26">
        <v>6</v>
      </c>
      <c r="AX21" s="26">
        <v>4</v>
      </c>
      <c r="AY21" s="26">
        <v>4</v>
      </c>
      <c r="AZ21" s="26">
        <v>6</v>
      </c>
      <c r="BA21" s="26">
        <v>15</v>
      </c>
      <c r="BB21" s="26">
        <v>5</v>
      </c>
      <c r="BC21" s="26">
        <v>6</v>
      </c>
      <c r="BD21" s="26">
        <v>5</v>
      </c>
      <c r="BE21" s="26">
        <v>18</v>
      </c>
      <c r="BF21" s="26">
        <v>19</v>
      </c>
      <c r="BG21" s="26">
        <v>24</v>
      </c>
      <c r="BH21" s="26">
        <v>12</v>
      </c>
      <c r="BI21" s="26">
        <v>16</v>
      </c>
      <c r="BJ21" s="26">
        <v>4</v>
      </c>
      <c r="BK21" s="26">
        <v>3</v>
      </c>
      <c r="BL21" s="26">
        <v>13</v>
      </c>
      <c r="BM21" s="26">
        <v>12</v>
      </c>
      <c r="BN21" s="26">
        <v>1000</v>
      </c>
    </row>
    <row r="22" spans="1:66" ht="15" thickBot="1" x14ac:dyDescent="0.35">
      <c r="A22" s="24" t="s">
        <v>151</v>
      </c>
      <c r="B22" s="26">
        <v>2</v>
      </c>
      <c r="C22" s="26">
        <v>1</v>
      </c>
      <c r="D22" s="26">
        <v>6</v>
      </c>
      <c r="E22" s="26">
        <v>11</v>
      </c>
      <c r="F22" s="26">
        <v>11</v>
      </c>
      <c r="G22" s="26">
        <v>16</v>
      </c>
      <c r="H22" s="26">
        <v>1</v>
      </c>
      <c r="I22" s="26">
        <v>1</v>
      </c>
      <c r="J22" s="26">
        <v>6</v>
      </c>
      <c r="K22" s="26">
        <v>4</v>
      </c>
      <c r="L22" s="26">
        <v>12</v>
      </c>
      <c r="M22" s="26">
        <v>10</v>
      </c>
      <c r="N22" s="26">
        <v>1</v>
      </c>
      <c r="O22" s="26">
        <v>13</v>
      </c>
      <c r="P22" s="26">
        <v>8</v>
      </c>
      <c r="Q22" s="26">
        <v>16</v>
      </c>
      <c r="R22" s="26">
        <v>4</v>
      </c>
      <c r="S22" s="26">
        <v>12</v>
      </c>
      <c r="T22" s="26">
        <v>2</v>
      </c>
      <c r="U22" s="26">
        <v>1000</v>
      </c>
      <c r="X22" s="6">
        <f t="shared" si="1"/>
        <v>23</v>
      </c>
      <c r="Y22" s="6">
        <f t="shared" si="0"/>
        <v>24</v>
      </c>
      <c r="Z22" s="6">
        <f t="shared" si="0"/>
        <v>19</v>
      </c>
      <c r="AA22" s="6">
        <f t="shared" si="0"/>
        <v>14</v>
      </c>
      <c r="AB22" s="6">
        <f t="shared" si="0"/>
        <v>14</v>
      </c>
      <c r="AC22" s="6">
        <f t="shared" si="0"/>
        <v>9</v>
      </c>
      <c r="AD22" s="6">
        <f t="shared" si="0"/>
        <v>24</v>
      </c>
      <c r="AE22" s="6">
        <f t="shared" si="0"/>
        <v>24</v>
      </c>
      <c r="AF22" s="6">
        <f t="shared" si="0"/>
        <v>19</v>
      </c>
      <c r="AG22" s="6">
        <f t="shared" si="0"/>
        <v>21</v>
      </c>
      <c r="AH22" s="6">
        <f t="shared" si="0"/>
        <v>13</v>
      </c>
      <c r="AI22" s="6">
        <f t="shared" si="0"/>
        <v>15</v>
      </c>
      <c r="AJ22" s="6">
        <f t="shared" si="0"/>
        <v>24</v>
      </c>
      <c r="AK22" s="6">
        <f t="shared" si="0"/>
        <v>12</v>
      </c>
      <c r="AL22" s="6">
        <f t="shared" si="0"/>
        <v>17</v>
      </c>
      <c r="AM22" s="6">
        <f t="shared" si="0"/>
        <v>9</v>
      </c>
      <c r="AN22" s="6">
        <f t="shared" si="0"/>
        <v>21</v>
      </c>
      <c r="AO22" s="6">
        <f t="shared" si="0"/>
        <v>13</v>
      </c>
      <c r="AP22" s="6">
        <f t="shared" si="2"/>
        <v>23</v>
      </c>
      <c r="AQ22" s="6">
        <f t="shared" si="3"/>
        <v>1000</v>
      </c>
      <c r="AT22" s="24" t="s">
        <v>151</v>
      </c>
      <c r="AU22" s="26">
        <v>23</v>
      </c>
      <c r="AV22" s="26">
        <v>24</v>
      </c>
      <c r="AW22" s="26">
        <v>19</v>
      </c>
      <c r="AX22" s="26">
        <v>14</v>
      </c>
      <c r="AY22" s="26">
        <v>14</v>
      </c>
      <c r="AZ22" s="26">
        <v>9</v>
      </c>
      <c r="BA22" s="26">
        <v>24</v>
      </c>
      <c r="BB22" s="26">
        <v>24</v>
      </c>
      <c r="BC22" s="26">
        <v>19</v>
      </c>
      <c r="BD22" s="26">
        <v>21</v>
      </c>
      <c r="BE22" s="26">
        <v>13</v>
      </c>
      <c r="BF22" s="26">
        <v>15</v>
      </c>
      <c r="BG22" s="26">
        <v>24</v>
      </c>
      <c r="BH22" s="26">
        <v>12</v>
      </c>
      <c r="BI22" s="26">
        <v>17</v>
      </c>
      <c r="BJ22" s="26">
        <v>9</v>
      </c>
      <c r="BK22" s="26">
        <v>21</v>
      </c>
      <c r="BL22" s="26">
        <v>13</v>
      </c>
      <c r="BM22" s="26">
        <v>23</v>
      </c>
      <c r="BN22" s="26">
        <v>1000</v>
      </c>
    </row>
    <row r="23" spans="1:66" ht="15" thickBot="1" x14ac:dyDescent="0.35">
      <c r="A23" s="24" t="s">
        <v>152</v>
      </c>
      <c r="B23" s="26">
        <v>8</v>
      </c>
      <c r="C23" s="26">
        <v>6</v>
      </c>
      <c r="D23" s="26">
        <v>8</v>
      </c>
      <c r="E23" s="26">
        <v>5</v>
      </c>
      <c r="F23" s="26">
        <v>5</v>
      </c>
      <c r="G23" s="26">
        <v>5</v>
      </c>
      <c r="H23" s="26">
        <v>5</v>
      </c>
      <c r="I23" s="26">
        <v>4</v>
      </c>
      <c r="J23" s="26">
        <v>8</v>
      </c>
      <c r="K23" s="26">
        <v>7</v>
      </c>
      <c r="L23" s="26">
        <v>20</v>
      </c>
      <c r="M23" s="26">
        <v>20</v>
      </c>
      <c r="N23" s="26">
        <v>23</v>
      </c>
      <c r="O23" s="26">
        <v>13</v>
      </c>
      <c r="P23" s="26">
        <v>20</v>
      </c>
      <c r="Q23" s="26">
        <v>4</v>
      </c>
      <c r="R23" s="26">
        <v>2</v>
      </c>
      <c r="S23" s="26">
        <v>3</v>
      </c>
      <c r="T23" s="26">
        <v>4</v>
      </c>
      <c r="U23" s="26">
        <v>1000</v>
      </c>
      <c r="X23" s="6">
        <f t="shared" si="1"/>
        <v>17</v>
      </c>
      <c r="Y23" s="6">
        <f t="shared" ref="Y23:Y31" si="4">$D$5-C23+1</f>
        <v>19</v>
      </c>
      <c r="Z23" s="6">
        <f t="shared" ref="Z23:Z31" si="5">$D$5-D23+1</f>
        <v>17</v>
      </c>
      <c r="AA23" s="6">
        <f t="shared" ref="AA23:AA31" si="6">$D$5-E23+1</f>
        <v>20</v>
      </c>
      <c r="AB23" s="6">
        <f t="shared" ref="AB23:AB31" si="7">$D$5-F23+1</f>
        <v>20</v>
      </c>
      <c r="AC23" s="6">
        <f t="shared" ref="AC23:AC31" si="8">$D$5-G23+1</f>
        <v>20</v>
      </c>
      <c r="AD23" s="6">
        <f t="shared" ref="AD23:AD31" si="9">$D$5-H23+1</f>
        <v>20</v>
      </c>
      <c r="AE23" s="6">
        <f t="shared" ref="AE23:AE31" si="10">$D$5-I23+1</f>
        <v>21</v>
      </c>
      <c r="AF23" s="6">
        <f t="shared" ref="AF23:AF31" si="11">$D$5-J23+1</f>
        <v>17</v>
      </c>
      <c r="AG23" s="6">
        <f t="shared" ref="AG23:AG31" si="12">$D$5-K23+1</f>
        <v>18</v>
      </c>
      <c r="AH23" s="6">
        <f t="shared" ref="AH23:AH31" si="13">$D$5-L23+1</f>
        <v>5</v>
      </c>
      <c r="AI23" s="6">
        <f t="shared" ref="AI23:AI31" si="14">$D$5-M23+1</f>
        <v>5</v>
      </c>
      <c r="AJ23" s="6">
        <f t="shared" ref="AJ23:AJ31" si="15">$D$5-N23+1</f>
        <v>2</v>
      </c>
      <c r="AK23" s="6">
        <f t="shared" ref="AK23:AK31" si="16">$D$5-O23+1</f>
        <v>12</v>
      </c>
      <c r="AL23" s="6">
        <f t="shared" ref="AL23:AL31" si="17">$D$5-P23+1</f>
        <v>5</v>
      </c>
      <c r="AM23" s="6">
        <f t="shared" ref="AM23:AM31" si="18">$D$5-Q23+1</f>
        <v>21</v>
      </c>
      <c r="AN23" s="6">
        <f t="shared" ref="AN23:AN31" si="19">$D$5-R23+1</f>
        <v>23</v>
      </c>
      <c r="AO23" s="6">
        <f t="shared" ref="AO23:AO31" si="20">$D$5-S23+1</f>
        <v>22</v>
      </c>
      <c r="AP23" s="6">
        <f t="shared" si="2"/>
        <v>21</v>
      </c>
      <c r="AQ23" s="6">
        <f t="shared" si="3"/>
        <v>1000</v>
      </c>
      <c r="AT23" s="24" t="s">
        <v>152</v>
      </c>
      <c r="AU23" s="26">
        <v>17</v>
      </c>
      <c r="AV23" s="26">
        <v>19</v>
      </c>
      <c r="AW23" s="26">
        <v>17</v>
      </c>
      <c r="AX23" s="26">
        <v>20</v>
      </c>
      <c r="AY23" s="26">
        <v>20</v>
      </c>
      <c r="AZ23" s="26">
        <v>20</v>
      </c>
      <c r="BA23" s="26">
        <v>20</v>
      </c>
      <c r="BB23" s="26">
        <v>21</v>
      </c>
      <c r="BC23" s="26">
        <v>17</v>
      </c>
      <c r="BD23" s="26">
        <v>18</v>
      </c>
      <c r="BE23" s="26">
        <v>5</v>
      </c>
      <c r="BF23" s="26">
        <v>5</v>
      </c>
      <c r="BG23" s="26">
        <v>2</v>
      </c>
      <c r="BH23" s="26">
        <v>12</v>
      </c>
      <c r="BI23" s="26">
        <v>5</v>
      </c>
      <c r="BJ23" s="26">
        <v>21</v>
      </c>
      <c r="BK23" s="26">
        <v>23</v>
      </c>
      <c r="BL23" s="26">
        <v>22</v>
      </c>
      <c r="BM23" s="26">
        <v>21</v>
      </c>
      <c r="BN23" s="26">
        <v>1000</v>
      </c>
    </row>
    <row r="24" spans="1:66" ht="15" thickBot="1" x14ac:dyDescent="0.35">
      <c r="A24" s="24" t="s">
        <v>153</v>
      </c>
      <c r="B24" s="26">
        <v>4</v>
      </c>
      <c r="C24" s="26">
        <v>3</v>
      </c>
      <c r="D24" s="26">
        <v>3</v>
      </c>
      <c r="E24" s="26">
        <v>9</v>
      </c>
      <c r="F24" s="26">
        <v>7</v>
      </c>
      <c r="G24" s="26">
        <v>11</v>
      </c>
      <c r="H24" s="26">
        <v>5</v>
      </c>
      <c r="I24" s="26">
        <v>7</v>
      </c>
      <c r="J24" s="26">
        <v>3</v>
      </c>
      <c r="K24" s="26">
        <v>3</v>
      </c>
      <c r="L24" s="26">
        <v>12</v>
      </c>
      <c r="M24" s="26">
        <v>14</v>
      </c>
      <c r="N24" s="26">
        <v>23</v>
      </c>
      <c r="O24" s="26">
        <v>13</v>
      </c>
      <c r="P24" s="26">
        <v>12</v>
      </c>
      <c r="Q24" s="26">
        <v>13</v>
      </c>
      <c r="R24" s="26">
        <v>8</v>
      </c>
      <c r="S24" s="26">
        <v>8</v>
      </c>
      <c r="T24" s="26">
        <v>4</v>
      </c>
      <c r="U24" s="26">
        <v>1000</v>
      </c>
      <c r="X24" s="6">
        <f t="shared" si="1"/>
        <v>21</v>
      </c>
      <c r="Y24" s="6">
        <f t="shared" si="4"/>
        <v>22</v>
      </c>
      <c r="Z24" s="6">
        <f t="shared" si="5"/>
        <v>22</v>
      </c>
      <c r="AA24" s="6">
        <f t="shared" si="6"/>
        <v>16</v>
      </c>
      <c r="AB24" s="6">
        <f t="shared" si="7"/>
        <v>18</v>
      </c>
      <c r="AC24" s="6">
        <f t="shared" si="8"/>
        <v>14</v>
      </c>
      <c r="AD24" s="6">
        <f t="shared" si="9"/>
        <v>20</v>
      </c>
      <c r="AE24" s="6">
        <f t="shared" si="10"/>
        <v>18</v>
      </c>
      <c r="AF24" s="6">
        <f t="shared" si="11"/>
        <v>22</v>
      </c>
      <c r="AG24" s="6">
        <f t="shared" si="12"/>
        <v>22</v>
      </c>
      <c r="AH24" s="6">
        <f t="shared" si="13"/>
        <v>13</v>
      </c>
      <c r="AI24" s="6">
        <f t="shared" si="14"/>
        <v>11</v>
      </c>
      <c r="AJ24" s="6">
        <f t="shared" si="15"/>
        <v>2</v>
      </c>
      <c r="AK24" s="6">
        <f t="shared" si="16"/>
        <v>12</v>
      </c>
      <c r="AL24" s="6">
        <f t="shared" si="17"/>
        <v>13</v>
      </c>
      <c r="AM24" s="6">
        <f t="shared" si="18"/>
        <v>12</v>
      </c>
      <c r="AN24" s="6">
        <f t="shared" si="19"/>
        <v>17</v>
      </c>
      <c r="AO24" s="6">
        <f t="shared" si="20"/>
        <v>17</v>
      </c>
      <c r="AP24" s="6">
        <f t="shared" si="2"/>
        <v>21</v>
      </c>
      <c r="AQ24" s="6">
        <f t="shared" si="3"/>
        <v>1000</v>
      </c>
      <c r="AT24" s="24" t="s">
        <v>153</v>
      </c>
      <c r="AU24" s="26">
        <v>21</v>
      </c>
      <c r="AV24" s="26">
        <v>22</v>
      </c>
      <c r="AW24" s="26">
        <v>22</v>
      </c>
      <c r="AX24" s="26">
        <v>16</v>
      </c>
      <c r="AY24" s="26">
        <v>18</v>
      </c>
      <c r="AZ24" s="26">
        <v>14</v>
      </c>
      <c r="BA24" s="26">
        <v>20</v>
      </c>
      <c r="BB24" s="26">
        <v>18</v>
      </c>
      <c r="BC24" s="26">
        <v>22</v>
      </c>
      <c r="BD24" s="26">
        <v>22</v>
      </c>
      <c r="BE24" s="26">
        <v>13</v>
      </c>
      <c r="BF24" s="26">
        <v>11</v>
      </c>
      <c r="BG24" s="26">
        <v>2</v>
      </c>
      <c r="BH24" s="26">
        <v>12</v>
      </c>
      <c r="BI24" s="26">
        <v>13</v>
      </c>
      <c r="BJ24" s="26">
        <v>12</v>
      </c>
      <c r="BK24" s="26">
        <v>17</v>
      </c>
      <c r="BL24" s="26">
        <v>17</v>
      </c>
      <c r="BM24" s="26">
        <v>21</v>
      </c>
      <c r="BN24" s="26">
        <v>1000</v>
      </c>
    </row>
    <row r="25" spans="1:66" ht="15" thickBot="1" x14ac:dyDescent="0.35">
      <c r="A25" s="24" t="s">
        <v>154</v>
      </c>
      <c r="B25" s="26">
        <v>16</v>
      </c>
      <c r="C25" s="26">
        <v>14</v>
      </c>
      <c r="D25" s="26">
        <v>14</v>
      </c>
      <c r="E25" s="26">
        <v>17</v>
      </c>
      <c r="F25" s="26">
        <v>17</v>
      </c>
      <c r="G25" s="26">
        <v>21</v>
      </c>
      <c r="H25" s="26">
        <v>10</v>
      </c>
      <c r="I25" s="26">
        <v>14</v>
      </c>
      <c r="J25" s="26">
        <v>14</v>
      </c>
      <c r="K25" s="26">
        <v>18</v>
      </c>
      <c r="L25" s="26">
        <v>11</v>
      </c>
      <c r="M25" s="26">
        <v>10</v>
      </c>
      <c r="N25" s="26">
        <v>1</v>
      </c>
      <c r="O25" s="26">
        <v>13</v>
      </c>
      <c r="P25" s="26">
        <v>5</v>
      </c>
      <c r="Q25" s="26">
        <v>19</v>
      </c>
      <c r="R25" s="26">
        <v>19</v>
      </c>
      <c r="S25" s="26">
        <v>3</v>
      </c>
      <c r="T25" s="26">
        <v>4</v>
      </c>
      <c r="U25" s="26">
        <v>1000</v>
      </c>
      <c r="X25" s="6">
        <f t="shared" si="1"/>
        <v>9</v>
      </c>
      <c r="Y25" s="6">
        <f t="shared" si="4"/>
        <v>11</v>
      </c>
      <c r="Z25" s="6">
        <f t="shared" si="5"/>
        <v>11</v>
      </c>
      <c r="AA25" s="6">
        <f t="shared" si="6"/>
        <v>8</v>
      </c>
      <c r="AB25" s="6">
        <f t="shared" si="7"/>
        <v>8</v>
      </c>
      <c r="AC25" s="6">
        <f t="shared" si="8"/>
        <v>4</v>
      </c>
      <c r="AD25" s="6">
        <f t="shared" si="9"/>
        <v>15</v>
      </c>
      <c r="AE25" s="6">
        <f t="shared" si="10"/>
        <v>11</v>
      </c>
      <c r="AF25" s="6">
        <f t="shared" si="11"/>
        <v>11</v>
      </c>
      <c r="AG25" s="6">
        <f t="shared" si="12"/>
        <v>7</v>
      </c>
      <c r="AH25" s="6">
        <f t="shared" si="13"/>
        <v>14</v>
      </c>
      <c r="AI25" s="6">
        <f t="shared" si="14"/>
        <v>15</v>
      </c>
      <c r="AJ25" s="6">
        <f t="shared" si="15"/>
        <v>24</v>
      </c>
      <c r="AK25" s="6">
        <f t="shared" si="16"/>
        <v>12</v>
      </c>
      <c r="AL25" s="6">
        <f t="shared" si="17"/>
        <v>20</v>
      </c>
      <c r="AM25" s="6">
        <f t="shared" si="18"/>
        <v>6</v>
      </c>
      <c r="AN25" s="6">
        <f t="shared" si="19"/>
        <v>6</v>
      </c>
      <c r="AO25" s="6">
        <f t="shared" si="20"/>
        <v>22</v>
      </c>
      <c r="AP25" s="6">
        <f t="shared" si="2"/>
        <v>21</v>
      </c>
      <c r="AQ25" s="6">
        <f t="shared" si="3"/>
        <v>1000</v>
      </c>
      <c r="AT25" s="24" t="s">
        <v>154</v>
      </c>
      <c r="AU25" s="26">
        <v>9</v>
      </c>
      <c r="AV25" s="26">
        <v>11</v>
      </c>
      <c r="AW25" s="26">
        <v>11</v>
      </c>
      <c r="AX25" s="26">
        <v>8</v>
      </c>
      <c r="AY25" s="26">
        <v>8</v>
      </c>
      <c r="AZ25" s="26">
        <v>4</v>
      </c>
      <c r="BA25" s="26">
        <v>15</v>
      </c>
      <c r="BB25" s="26">
        <v>11</v>
      </c>
      <c r="BC25" s="26">
        <v>11</v>
      </c>
      <c r="BD25" s="26">
        <v>7</v>
      </c>
      <c r="BE25" s="26">
        <v>14</v>
      </c>
      <c r="BF25" s="26">
        <v>15</v>
      </c>
      <c r="BG25" s="26">
        <v>24</v>
      </c>
      <c r="BH25" s="26">
        <v>12</v>
      </c>
      <c r="BI25" s="26">
        <v>20</v>
      </c>
      <c r="BJ25" s="26">
        <v>6</v>
      </c>
      <c r="BK25" s="26">
        <v>6</v>
      </c>
      <c r="BL25" s="26">
        <v>22</v>
      </c>
      <c r="BM25" s="26">
        <v>21</v>
      </c>
      <c r="BN25" s="26">
        <v>1000</v>
      </c>
    </row>
    <row r="26" spans="1:66" ht="15" thickBot="1" x14ac:dyDescent="0.35">
      <c r="A26" s="24" t="s">
        <v>155</v>
      </c>
      <c r="B26" s="26">
        <v>11</v>
      </c>
      <c r="C26" s="26">
        <v>6</v>
      </c>
      <c r="D26" s="26">
        <v>11</v>
      </c>
      <c r="E26" s="26">
        <v>7</v>
      </c>
      <c r="F26" s="26">
        <v>9</v>
      </c>
      <c r="G26" s="26">
        <v>1</v>
      </c>
      <c r="H26" s="26">
        <v>5</v>
      </c>
      <c r="I26" s="26">
        <v>4</v>
      </c>
      <c r="J26" s="26">
        <v>11</v>
      </c>
      <c r="K26" s="26">
        <v>11</v>
      </c>
      <c r="L26" s="26">
        <v>12</v>
      </c>
      <c r="M26" s="26">
        <v>14</v>
      </c>
      <c r="N26" s="26">
        <v>1</v>
      </c>
      <c r="O26" s="26">
        <v>1</v>
      </c>
      <c r="P26" s="26">
        <v>24</v>
      </c>
      <c r="Q26" s="26">
        <v>5</v>
      </c>
      <c r="R26" s="26">
        <v>6</v>
      </c>
      <c r="S26" s="26">
        <v>12</v>
      </c>
      <c r="T26" s="26">
        <v>13</v>
      </c>
      <c r="U26" s="26">
        <v>1000</v>
      </c>
      <c r="X26" s="6">
        <f t="shared" si="1"/>
        <v>14</v>
      </c>
      <c r="Y26" s="6">
        <f t="shared" si="4"/>
        <v>19</v>
      </c>
      <c r="Z26" s="6">
        <f t="shared" si="5"/>
        <v>14</v>
      </c>
      <c r="AA26" s="6">
        <f t="shared" si="6"/>
        <v>18</v>
      </c>
      <c r="AB26" s="6">
        <f t="shared" si="7"/>
        <v>16</v>
      </c>
      <c r="AC26" s="6">
        <f t="shared" si="8"/>
        <v>24</v>
      </c>
      <c r="AD26" s="6">
        <f t="shared" si="9"/>
        <v>20</v>
      </c>
      <c r="AE26" s="6">
        <f t="shared" si="10"/>
        <v>21</v>
      </c>
      <c r="AF26" s="6">
        <f t="shared" si="11"/>
        <v>14</v>
      </c>
      <c r="AG26" s="6">
        <f t="shared" si="12"/>
        <v>14</v>
      </c>
      <c r="AH26" s="6">
        <f t="shared" si="13"/>
        <v>13</v>
      </c>
      <c r="AI26" s="6">
        <f t="shared" si="14"/>
        <v>11</v>
      </c>
      <c r="AJ26" s="6">
        <f t="shared" si="15"/>
        <v>24</v>
      </c>
      <c r="AK26" s="6">
        <f t="shared" si="16"/>
        <v>24</v>
      </c>
      <c r="AL26" s="6">
        <f t="shared" si="17"/>
        <v>1</v>
      </c>
      <c r="AM26" s="6">
        <f t="shared" si="18"/>
        <v>20</v>
      </c>
      <c r="AN26" s="6">
        <f t="shared" si="19"/>
        <v>19</v>
      </c>
      <c r="AO26" s="6">
        <f t="shared" si="20"/>
        <v>13</v>
      </c>
      <c r="AP26" s="6">
        <f t="shared" si="2"/>
        <v>12</v>
      </c>
      <c r="AQ26" s="6">
        <f t="shared" si="3"/>
        <v>1000</v>
      </c>
      <c r="AT26" s="24" t="s">
        <v>155</v>
      </c>
      <c r="AU26" s="26">
        <v>14</v>
      </c>
      <c r="AV26" s="26">
        <v>19</v>
      </c>
      <c r="AW26" s="26">
        <v>14</v>
      </c>
      <c r="AX26" s="26">
        <v>18</v>
      </c>
      <c r="AY26" s="26">
        <v>16</v>
      </c>
      <c r="AZ26" s="26">
        <v>24</v>
      </c>
      <c r="BA26" s="26">
        <v>20</v>
      </c>
      <c r="BB26" s="26">
        <v>21</v>
      </c>
      <c r="BC26" s="26">
        <v>14</v>
      </c>
      <c r="BD26" s="26">
        <v>14</v>
      </c>
      <c r="BE26" s="26">
        <v>13</v>
      </c>
      <c r="BF26" s="26">
        <v>11</v>
      </c>
      <c r="BG26" s="26">
        <v>24</v>
      </c>
      <c r="BH26" s="26">
        <v>24</v>
      </c>
      <c r="BI26" s="26">
        <v>1</v>
      </c>
      <c r="BJ26" s="26">
        <v>20</v>
      </c>
      <c r="BK26" s="26">
        <v>19</v>
      </c>
      <c r="BL26" s="26">
        <v>13</v>
      </c>
      <c r="BM26" s="26">
        <v>12</v>
      </c>
      <c r="BN26" s="26">
        <v>1000</v>
      </c>
    </row>
    <row r="27" spans="1:66" ht="15" thickBot="1" x14ac:dyDescent="0.35">
      <c r="A27" s="24" t="s">
        <v>156</v>
      </c>
      <c r="B27" s="26">
        <v>5</v>
      </c>
      <c r="C27" s="26">
        <v>6</v>
      </c>
      <c r="D27" s="26">
        <v>3</v>
      </c>
      <c r="E27" s="26">
        <v>6</v>
      </c>
      <c r="F27" s="26">
        <v>6</v>
      </c>
      <c r="G27" s="26">
        <v>9</v>
      </c>
      <c r="H27" s="26">
        <v>10</v>
      </c>
      <c r="I27" s="26">
        <v>7</v>
      </c>
      <c r="J27" s="26">
        <v>3</v>
      </c>
      <c r="K27" s="26">
        <v>5</v>
      </c>
      <c r="L27" s="26">
        <v>22</v>
      </c>
      <c r="M27" s="26">
        <v>20</v>
      </c>
      <c r="N27" s="26">
        <v>1</v>
      </c>
      <c r="O27" s="26">
        <v>1</v>
      </c>
      <c r="P27" s="26">
        <v>16</v>
      </c>
      <c r="Q27" s="26">
        <v>1</v>
      </c>
      <c r="R27" s="26">
        <v>16</v>
      </c>
      <c r="S27" s="26">
        <v>1</v>
      </c>
      <c r="T27" s="26">
        <v>4</v>
      </c>
      <c r="U27" s="26">
        <v>1000</v>
      </c>
      <c r="X27" s="6">
        <f t="shared" si="1"/>
        <v>20</v>
      </c>
      <c r="Y27" s="6">
        <f t="shared" si="4"/>
        <v>19</v>
      </c>
      <c r="Z27" s="6">
        <f t="shared" si="5"/>
        <v>22</v>
      </c>
      <c r="AA27" s="6">
        <f t="shared" si="6"/>
        <v>19</v>
      </c>
      <c r="AB27" s="6">
        <f t="shared" si="7"/>
        <v>19</v>
      </c>
      <c r="AC27" s="6">
        <f t="shared" si="8"/>
        <v>16</v>
      </c>
      <c r="AD27" s="6">
        <f t="shared" si="9"/>
        <v>15</v>
      </c>
      <c r="AE27" s="6">
        <f t="shared" si="10"/>
        <v>18</v>
      </c>
      <c r="AF27" s="6">
        <f t="shared" si="11"/>
        <v>22</v>
      </c>
      <c r="AG27" s="6">
        <f t="shared" si="12"/>
        <v>20</v>
      </c>
      <c r="AH27" s="6">
        <f t="shared" si="13"/>
        <v>3</v>
      </c>
      <c r="AI27" s="6">
        <f t="shared" si="14"/>
        <v>5</v>
      </c>
      <c r="AJ27" s="6">
        <f t="shared" si="15"/>
        <v>24</v>
      </c>
      <c r="AK27" s="6">
        <f t="shared" si="16"/>
        <v>24</v>
      </c>
      <c r="AL27" s="6">
        <f t="shared" si="17"/>
        <v>9</v>
      </c>
      <c r="AM27" s="6">
        <f t="shared" si="18"/>
        <v>24</v>
      </c>
      <c r="AN27" s="6">
        <f t="shared" si="19"/>
        <v>9</v>
      </c>
      <c r="AO27" s="6">
        <f t="shared" si="20"/>
        <v>24</v>
      </c>
      <c r="AP27" s="6">
        <f t="shared" si="2"/>
        <v>21</v>
      </c>
      <c r="AQ27" s="6">
        <f t="shared" si="3"/>
        <v>1000</v>
      </c>
      <c r="AT27" s="24" t="s">
        <v>156</v>
      </c>
      <c r="AU27" s="26">
        <v>20</v>
      </c>
      <c r="AV27" s="26">
        <v>19</v>
      </c>
      <c r="AW27" s="26">
        <v>22</v>
      </c>
      <c r="AX27" s="26">
        <v>19</v>
      </c>
      <c r="AY27" s="26">
        <v>19</v>
      </c>
      <c r="AZ27" s="26">
        <v>16</v>
      </c>
      <c r="BA27" s="26">
        <v>15</v>
      </c>
      <c r="BB27" s="26">
        <v>18</v>
      </c>
      <c r="BC27" s="26">
        <v>22</v>
      </c>
      <c r="BD27" s="26">
        <v>20</v>
      </c>
      <c r="BE27" s="26">
        <v>3</v>
      </c>
      <c r="BF27" s="26">
        <v>5</v>
      </c>
      <c r="BG27" s="26">
        <v>24</v>
      </c>
      <c r="BH27" s="26">
        <v>24</v>
      </c>
      <c r="BI27" s="26">
        <v>9</v>
      </c>
      <c r="BJ27" s="26">
        <v>24</v>
      </c>
      <c r="BK27" s="26">
        <v>9</v>
      </c>
      <c r="BL27" s="26">
        <v>24</v>
      </c>
      <c r="BM27" s="26">
        <v>21</v>
      </c>
      <c r="BN27" s="26">
        <v>1000</v>
      </c>
    </row>
    <row r="28" spans="1:66" ht="15" thickBot="1" x14ac:dyDescent="0.35">
      <c r="A28" s="24" t="s">
        <v>157</v>
      </c>
      <c r="B28" s="26">
        <v>8</v>
      </c>
      <c r="C28" s="26">
        <v>6</v>
      </c>
      <c r="D28" s="26">
        <v>8</v>
      </c>
      <c r="E28" s="26">
        <v>12</v>
      </c>
      <c r="F28" s="26">
        <v>12</v>
      </c>
      <c r="G28" s="26">
        <v>18</v>
      </c>
      <c r="H28" s="26">
        <v>10</v>
      </c>
      <c r="I28" s="26">
        <v>14</v>
      </c>
      <c r="J28" s="26">
        <v>8</v>
      </c>
      <c r="K28" s="26">
        <v>10</v>
      </c>
      <c r="L28" s="26">
        <v>12</v>
      </c>
      <c r="M28" s="26">
        <v>14</v>
      </c>
      <c r="N28" s="26">
        <v>1</v>
      </c>
      <c r="O28" s="26">
        <v>1</v>
      </c>
      <c r="P28" s="26">
        <v>6</v>
      </c>
      <c r="Q28" s="26">
        <v>5</v>
      </c>
      <c r="R28" s="26">
        <v>20</v>
      </c>
      <c r="S28" s="26">
        <v>7</v>
      </c>
      <c r="T28" s="26">
        <v>4</v>
      </c>
      <c r="U28" s="26">
        <v>1000</v>
      </c>
      <c r="X28" s="6">
        <f t="shared" si="1"/>
        <v>17</v>
      </c>
      <c r="Y28" s="6">
        <f t="shared" si="4"/>
        <v>19</v>
      </c>
      <c r="Z28" s="6">
        <f t="shared" si="5"/>
        <v>17</v>
      </c>
      <c r="AA28" s="6">
        <f t="shared" si="6"/>
        <v>13</v>
      </c>
      <c r="AB28" s="6">
        <f t="shared" si="7"/>
        <v>13</v>
      </c>
      <c r="AC28" s="6">
        <f t="shared" si="8"/>
        <v>7</v>
      </c>
      <c r="AD28" s="6">
        <f t="shared" si="9"/>
        <v>15</v>
      </c>
      <c r="AE28" s="6">
        <f t="shared" si="10"/>
        <v>11</v>
      </c>
      <c r="AF28" s="6">
        <f t="shared" si="11"/>
        <v>17</v>
      </c>
      <c r="AG28" s="6">
        <f t="shared" si="12"/>
        <v>15</v>
      </c>
      <c r="AH28" s="6">
        <f t="shared" si="13"/>
        <v>13</v>
      </c>
      <c r="AI28" s="6">
        <f t="shared" si="14"/>
        <v>11</v>
      </c>
      <c r="AJ28" s="6">
        <f t="shared" si="15"/>
        <v>24</v>
      </c>
      <c r="AK28" s="6">
        <f t="shared" si="16"/>
        <v>24</v>
      </c>
      <c r="AL28" s="6">
        <f t="shared" si="17"/>
        <v>19</v>
      </c>
      <c r="AM28" s="6">
        <f t="shared" si="18"/>
        <v>20</v>
      </c>
      <c r="AN28" s="6">
        <f t="shared" si="19"/>
        <v>5</v>
      </c>
      <c r="AO28" s="6">
        <f t="shared" si="20"/>
        <v>18</v>
      </c>
      <c r="AP28" s="6">
        <f t="shared" si="2"/>
        <v>21</v>
      </c>
      <c r="AQ28" s="6">
        <f t="shared" si="3"/>
        <v>1000</v>
      </c>
      <c r="AT28" s="24" t="s">
        <v>157</v>
      </c>
      <c r="AU28" s="26">
        <v>17</v>
      </c>
      <c r="AV28" s="26">
        <v>19</v>
      </c>
      <c r="AW28" s="26">
        <v>17</v>
      </c>
      <c r="AX28" s="26">
        <v>13</v>
      </c>
      <c r="AY28" s="26">
        <v>13</v>
      </c>
      <c r="AZ28" s="26">
        <v>7</v>
      </c>
      <c r="BA28" s="26">
        <v>15</v>
      </c>
      <c r="BB28" s="26">
        <v>11</v>
      </c>
      <c r="BC28" s="26">
        <v>17</v>
      </c>
      <c r="BD28" s="26">
        <v>15</v>
      </c>
      <c r="BE28" s="26">
        <v>13</v>
      </c>
      <c r="BF28" s="26">
        <v>11</v>
      </c>
      <c r="BG28" s="26">
        <v>24</v>
      </c>
      <c r="BH28" s="26">
        <v>24</v>
      </c>
      <c r="BI28" s="26">
        <v>19</v>
      </c>
      <c r="BJ28" s="26">
        <v>20</v>
      </c>
      <c r="BK28" s="26">
        <v>5</v>
      </c>
      <c r="BL28" s="26">
        <v>18</v>
      </c>
      <c r="BM28" s="26">
        <v>21</v>
      </c>
      <c r="BN28" s="26">
        <v>1000</v>
      </c>
    </row>
    <row r="29" spans="1:66" ht="15" thickBot="1" x14ac:dyDescent="0.35">
      <c r="A29" s="24" t="s">
        <v>158</v>
      </c>
      <c r="B29" s="26">
        <v>5</v>
      </c>
      <c r="C29" s="26">
        <v>14</v>
      </c>
      <c r="D29" s="26">
        <v>3</v>
      </c>
      <c r="E29" s="26">
        <v>3</v>
      </c>
      <c r="F29" s="26">
        <v>3</v>
      </c>
      <c r="G29" s="26">
        <v>6</v>
      </c>
      <c r="H29" s="26">
        <v>10</v>
      </c>
      <c r="I29" s="26">
        <v>4</v>
      </c>
      <c r="J29" s="26">
        <v>3</v>
      </c>
      <c r="K29" s="26">
        <v>6</v>
      </c>
      <c r="L29" s="26">
        <v>22</v>
      </c>
      <c r="M29" s="26">
        <v>24</v>
      </c>
      <c r="N29" s="26">
        <v>1</v>
      </c>
      <c r="O29" s="26">
        <v>9</v>
      </c>
      <c r="P29" s="26">
        <v>19</v>
      </c>
      <c r="Q29" s="26">
        <v>1</v>
      </c>
      <c r="R29" s="26">
        <v>9</v>
      </c>
      <c r="S29" s="26">
        <v>12</v>
      </c>
      <c r="T29" s="26">
        <v>13</v>
      </c>
      <c r="U29" s="26">
        <v>1000</v>
      </c>
      <c r="X29" s="6">
        <f t="shared" si="1"/>
        <v>20</v>
      </c>
      <c r="Y29" s="6">
        <f t="shared" si="4"/>
        <v>11</v>
      </c>
      <c r="Z29" s="6">
        <f t="shared" si="5"/>
        <v>22</v>
      </c>
      <c r="AA29" s="6">
        <f t="shared" si="6"/>
        <v>22</v>
      </c>
      <c r="AB29" s="6">
        <f t="shared" si="7"/>
        <v>22</v>
      </c>
      <c r="AC29" s="6">
        <f t="shared" si="8"/>
        <v>19</v>
      </c>
      <c r="AD29" s="6">
        <f t="shared" si="9"/>
        <v>15</v>
      </c>
      <c r="AE29" s="6">
        <f t="shared" si="10"/>
        <v>21</v>
      </c>
      <c r="AF29" s="6">
        <f t="shared" si="11"/>
        <v>22</v>
      </c>
      <c r="AG29" s="6">
        <f t="shared" si="12"/>
        <v>19</v>
      </c>
      <c r="AH29" s="6">
        <f t="shared" si="13"/>
        <v>3</v>
      </c>
      <c r="AI29" s="6">
        <f t="shared" si="14"/>
        <v>1</v>
      </c>
      <c r="AJ29" s="6">
        <f t="shared" si="15"/>
        <v>24</v>
      </c>
      <c r="AK29" s="6">
        <f t="shared" si="16"/>
        <v>16</v>
      </c>
      <c r="AL29" s="6">
        <f t="shared" si="17"/>
        <v>6</v>
      </c>
      <c r="AM29" s="6">
        <f t="shared" si="18"/>
        <v>24</v>
      </c>
      <c r="AN29" s="6">
        <f t="shared" si="19"/>
        <v>16</v>
      </c>
      <c r="AO29" s="6">
        <f t="shared" si="20"/>
        <v>13</v>
      </c>
      <c r="AP29" s="6">
        <f t="shared" si="2"/>
        <v>12</v>
      </c>
      <c r="AQ29" s="6">
        <f t="shared" si="3"/>
        <v>1000</v>
      </c>
      <c r="AT29" s="24" t="s">
        <v>158</v>
      </c>
      <c r="AU29" s="26">
        <v>20</v>
      </c>
      <c r="AV29" s="26">
        <v>11</v>
      </c>
      <c r="AW29" s="26">
        <v>22</v>
      </c>
      <c r="AX29" s="26">
        <v>22</v>
      </c>
      <c r="AY29" s="26">
        <v>22</v>
      </c>
      <c r="AZ29" s="26">
        <v>19</v>
      </c>
      <c r="BA29" s="26">
        <v>15</v>
      </c>
      <c r="BB29" s="26">
        <v>21</v>
      </c>
      <c r="BC29" s="26">
        <v>22</v>
      </c>
      <c r="BD29" s="26">
        <v>19</v>
      </c>
      <c r="BE29" s="26">
        <v>3</v>
      </c>
      <c r="BF29" s="26">
        <v>1</v>
      </c>
      <c r="BG29" s="26">
        <v>24</v>
      </c>
      <c r="BH29" s="26">
        <v>16</v>
      </c>
      <c r="BI29" s="26">
        <v>6</v>
      </c>
      <c r="BJ29" s="26">
        <v>24</v>
      </c>
      <c r="BK29" s="26">
        <v>16</v>
      </c>
      <c r="BL29" s="26">
        <v>13</v>
      </c>
      <c r="BM29" s="26">
        <v>12</v>
      </c>
      <c r="BN29" s="26">
        <v>1000</v>
      </c>
    </row>
    <row r="30" spans="1:66" ht="15" thickBot="1" x14ac:dyDescent="0.35">
      <c r="A30" s="24" t="s">
        <v>159</v>
      </c>
      <c r="B30" s="26">
        <v>20</v>
      </c>
      <c r="C30" s="26">
        <v>18</v>
      </c>
      <c r="D30" s="26">
        <v>22</v>
      </c>
      <c r="E30" s="26">
        <v>22</v>
      </c>
      <c r="F30" s="26">
        <v>22</v>
      </c>
      <c r="G30" s="26">
        <v>17</v>
      </c>
      <c r="H30" s="26">
        <v>5</v>
      </c>
      <c r="I30" s="26">
        <v>23</v>
      </c>
      <c r="J30" s="26">
        <v>22</v>
      </c>
      <c r="K30" s="26">
        <v>17</v>
      </c>
      <c r="L30" s="26">
        <v>1</v>
      </c>
      <c r="M30" s="26">
        <v>1</v>
      </c>
      <c r="N30" s="26">
        <v>1</v>
      </c>
      <c r="O30" s="26">
        <v>13</v>
      </c>
      <c r="P30" s="26">
        <v>7</v>
      </c>
      <c r="Q30" s="26">
        <v>1</v>
      </c>
      <c r="R30" s="26">
        <v>21</v>
      </c>
      <c r="S30" s="26">
        <v>12</v>
      </c>
      <c r="T30" s="26">
        <v>13</v>
      </c>
      <c r="U30" s="26">
        <v>1000</v>
      </c>
      <c r="X30" s="6">
        <f t="shared" si="1"/>
        <v>5</v>
      </c>
      <c r="Y30" s="6">
        <f t="shared" si="4"/>
        <v>7</v>
      </c>
      <c r="Z30" s="6">
        <f t="shared" si="5"/>
        <v>3</v>
      </c>
      <c r="AA30" s="6">
        <f t="shared" si="6"/>
        <v>3</v>
      </c>
      <c r="AB30" s="6">
        <f t="shared" si="7"/>
        <v>3</v>
      </c>
      <c r="AC30" s="6">
        <f t="shared" si="8"/>
        <v>8</v>
      </c>
      <c r="AD30" s="6">
        <f t="shared" si="9"/>
        <v>20</v>
      </c>
      <c r="AE30" s="6">
        <f t="shared" si="10"/>
        <v>2</v>
      </c>
      <c r="AF30" s="6">
        <f t="shared" si="11"/>
        <v>3</v>
      </c>
      <c r="AG30" s="6">
        <f t="shared" si="12"/>
        <v>8</v>
      </c>
      <c r="AH30" s="6">
        <f t="shared" si="13"/>
        <v>24</v>
      </c>
      <c r="AI30" s="6">
        <f t="shared" si="14"/>
        <v>24</v>
      </c>
      <c r="AJ30" s="6">
        <f t="shared" si="15"/>
        <v>24</v>
      </c>
      <c r="AK30" s="6">
        <f t="shared" si="16"/>
        <v>12</v>
      </c>
      <c r="AL30" s="6">
        <f t="shared" si="17"/>
        <v>18</v>
      </c>
      <c r="AM30" s="6">
        <f t="shared" si="18"/>
        <v>24</v>
      </c>
      <c r="AN30" s="6">
        <f t="shared" si="19"/>
        <v>4</v>
      </c>
      <c r="AO30" s="6">
        <f t="shared" si="20"/>
        <v>13</v>
      </c>
      <c r="AP30" s="6">
        <f t="shared" si="2"/>
        <v>12</v>
      </c>
      <c r="AQ30" s="6">
        <f t="shared" si="3"/>
        <v>1000</v>
      </c>
      <c r="AT30" s="24" t="s">
        <v>159</v>
      </c>
      <c r="AU30" s="26">
        <v>5</v>
      </c>
      <c r="AV30" s="26">
        <v>7</v>
      </c>
      <c r="AW30" s="26">
        <v>3</v>
      </c>
      <c r="AX30" s="26">
        <v>3</v>
      </c>
      <c r="AY30" s="26">
        <v>3</v>
      </c>
      <c r="AZ30" s="26">
        <v>8</v>
      </c>
      <c r="BA30" s="26">
        <v>20</v>
      </c>
      <c r="BB30" s="26">
        <v>2</v>
      </c>
      <c r="BC30" s="26">
        <v>3</v>
      </c>
      <c r="BD30" s="26">
        <v>8</v>
      </c>
      <c r="BE30" s="26">
        <v>24</v>
      </c>
      <c r="BF30" s="26">
        <v>24</v>
      </c>
      <c r="BG30" s="26">
        <v>24</v>
      </c>
      <c r="BH30" s="26">
        <v>12</v>
      </c>
      <c r="BI30" s="26">
        <v>18</v>
      </c>
      <c r="BJ30" s="26">
        <v>24</v>
      </c>
      <c r="BK30" s="26">
        <v>4</v>
      </c>
      <c r="BL30" s="26">
        <v>13</v>
      </c>
      <c r="BM30" s="26">
        <v>12</v>
      </c>
      <c r="BN30" s="26">
        <v>1000</v>
      </c>
    </row>
    <row r="31" spans="1:66" ht="15" thickBot="1" x14ac:dyDescent="0.35">
      <c r="A31" s="24" t="s">
        <v>160</v>
      </c>
      <c r="B31" s="26">
        <v>24</v>
      </c>
      <c r="C31" s="26">
        <v>22</v>
      </c>
      <c r="D31" s="26">
        <v>22</v>
      </c>
      <c r="E31" s="26">
        <v>24</v>
      </c>
      <c r="F31" s="26">
        <v>24</v>
      </c>
      <c r="G31" s="26">
        <v>24</v>
      </c>
      <c r="H31" s="26">
        <v>22</v>
      </c>
      <c r="I31" s="26">
        <v>23</v>
      </c>
      <c r="J31" s="26">
        <v>22</v>
      </c>
      <c r="K31" s="26">
        <v>21</v>
      </c>
      <c r="L31" s="26">
        <v>1</v>
      </c>
      <c r="M31" s="26">
        <v>1</v>
      </c>
      <c r="N31" s="26">
        <v>1</v>
      </c>
      <c r="O31" s="26">
        <v>13</v>
      </c>
      <c r="P31" s="26">
        <v>1</v>
      </c>
      <c r="Q31" s="26">
        <v>21</v>
      </c>
      <c r="R31" s="26">
        <v>1</v>
      </c>
      <c r="S31" s="26">
        <v>12</v>
      </c>
      <c r="T31" s="26">
        <v>13</v>
      </c>
      <c r="U31" s="26">
        <v>1000</v>
      </c>
      <c r="X31" s="6">
        <f t="shared" si="1"/>
        <v>1</v>
      </c>
      <c r="Y31" s="6">
        <f t="shared" si="4"/>
        <v>3</v>
      </c>
      <c r="Z31" s="6">
        <f t="shared" si="5"/>
        <v>3</v>
      </c>
      <c r="AA31" s="6">
        <f t="shared" si="6"/>
        <v>1</v>
      </c>
      <c r="AB31" s="6">
        <f t="shared" si="7"/>
        <v>1</v>
      </c>
      <c r="AC31" s="6">
        <f t="shared" si="8"/>
        <v>1</v>
      </c>
      <c r="AD31" s="6">
        <f t="shared" si="9"/>
        <v>3</v>
      </c>
      <c r="AE31" s="6">
        <f t="shared" si="10"/>
        <v>2</v>
      </c>
      <c r="AF31" s="6">
        <f t="shared" si="11"/>
        <v>3</v>
      </c>
      <c r="AG31" s="6">
        <f t="shared" si="12"/>
        <v>4</v>
      </c>
      <c r="AH31" s="6">
        <f t="shared" si="13"/>
        <v>24</v>
      </c>
      <c r="AI31" s="6">
        <f t="shared" si="14"/>
        <v>24</v>
      </c>
      <c r="AJ31" s="6">
        <f t="shared" si="15"/>
        <v>24</v>
      </c>
      <c r="AK31" s="6">
        <f t="shared" si="16"/>
        <v>12</v>
      </c>
      <c r="AL31" s="6">
        <f t="shared" si="17"/>
        <v>24</v>
      </c>
      <c r="AM31" s="6">
        <f t="shared" si="18"/>
        <v>4</v>
      </c>
      <c r="AN31" s="6">
        <f t="shared" si="19"/>
        <v>24</v>
      </c>
      <c r="AO31" s="6">
        <f t="shared" si="20"/>
        <v>13</v>
      </c>
      <c r="AP31" s="6">
        <f t="shared" si="2"/>
        <v>12</v>
      </c>
      <c r="AQ31" s="6">
        <f t="shared" si="3"/>
        <v>1000</v>
      </c>
      <c r="AT31" s="24" t="s">
        <v>160</v>
      </c>
      <c r="AU31" s="26">
        <v>1</v>
      </c>
      <c r="AV31" s="26">
        <v>3</v>
      </c>
      <c r="AW31" s="26">
        <v>3</v>
      </c>
      <c r="AX31" s="26">
        <v>1</v>
      </c>
      <c r="AY31" s="26">
        <v>1</v>
      </c>
      <c r="AZ31" s="26">
        <v>1</v>
      </c>
      <c r="BA31" s="26">
        <v>3</v>
      </c>
      <c r="BB31" s="26">
        <v>2</v>
      </c>
      <c r="BC31" s="26">
        <v>3</v>
      </c>
      <c r="BD31" s="26">
        <v>4</v>
      </c>
      <c r="BE31" s="26">
        <v>24</v>
      </c>
      <c r="BF31" s="26">
        <v>24</v>
      </c>
      <c r="BG31" s="26">
        <v>24</v>
      </c>
      <c r="BH31" s="26">
        <v>12</v>
      </c>
      <c r="BI31" s="26">
        <v>24</v>
      </c>
      <c r="BJ31" s="26">
        <v>4</v>
      </c>
      <c r="BK31" s="26">
        <v>24</v>
      </c>
      <c r="BL31" s="26">
        <v>13</v>
      </c>
      <c r="BM31" s="26">
        <v>12</v>
      </c>
      <c r="BN31" s="26">
        <v>1000</v>
      </c>
    </row>
    <row r="32" spans="1:66" ht="18.600000000000001" thickBot="1" x14ac:dyDescent="0.35">
      <c r="A32" s="20"/>
      <c r="AT32" s="20"/>
    </row>
    <row r="33" spans="1:65" ht="15" thickBot="1" x14ac:dyDescent="0.35">
      <c r="A33" s="24" t="s">
        <v>87</v>
      </c>
      <c r="B33" s="24" t="s">
        <v>72</v>
      </c>
      <c r="C33" s="24" t="s">
        <v>73</v>
      </c>
      <c r="D33" s="24" t="s">
        <v>74</v>
      </c>
      <c r="E33" s="24" t="s">
        <v>75</v>
      </c>
      <c r="F33" s="24" t="s">
        <v>76</v>
      </c>
      <c r="G33" s="24" t="s">
        <v>77</v>
      </c>
      <c r="H33" s="24" t="s">
        <v>78</v>
      </c>
      <c r="I33" s="24" t="s">
        <v>79</v>
      </c>
      <c r="J33" s="24" t="s">
        <v>80</v>
      </c>
      <c r="K33" s="24" t="s">
        <v>81</v>
      </c>
      <c r="L33" s="24" t="s">
        <v>82</v>
      </c>
      <c r="M33" s="24" t="s">
        <v>83</v>
      </c>
      <c r="N33" s="24" t="s">
        <v>84</v>
      </c>
      <c r="O33" s="24" t="s">
        <v>85</v>
      </c>
      <c r="P33" s="24" t="s">
        <v>86</v>
      </c>
      <c r="Q33" s="24" t="s">
        <v>187</v>
      </c>
      <c r="R33" s="24" t="s">
        <v>188</v>
      </c>
      <c r="S33" s="24" t="s">
        <v>189</v>
      </c>
      <c r="T33" s="24" t="s">
        <v>190</v>
      </c>
      <c r="AT33" s="24" t="s">
        <v>87</v>
      </c>
      <c r="AU33" s="24" t="s">
        <v>72</v>
      </c>
      <c r="AV33" s="24" t="s">
        <v>73</v>
      </c>
      <c r="AW33" s="24" t="s">
        <v>74</v>
      </c>
      <c r="AX33" s="24" t="s">
        <v>75</v>
      </c>
      <c r="AY33" s="24" t="s">
        <v>76</v>
      </c>
      <c r="AZ33" s="24" t="s">
        <v>77</v>
      </c>
      <c r="BA33" s="24" t="s">
        <v>78</v>
      </c>
      <c r="BB33" s="24" t="s">
        <v>79</v>
      </c>
      <c r="BC33" s="24" t="s">
        <v>80</v>
      </c>
      <c r="BD33" s="24" t="s">
        <v>81</v>
      </c>
      <c r="BE33" s="24" t="s">
        <v>82</v>
      </c>
      <c r="BF33" s="24" t="s">
        <v>83</v>
      </c>
      <c r="BG33" s="24" t="s">
        <v>84</v>
      </c>
      <c r="BH33" s="24" t="s">
        <v>85</v>
      </c>
      <c r="BI33" s="24" t="s">
        <v>86</v>
      </c>
      <c r="BJ33" s="24" t="s">
        <v>187</v>
      </c>
      <c r="BK33" s="24" t="s">
        <v>188</v>
      </c>
      <c r="BL33" s="24" t="s">
        <v>189</v>
      </c>
      <c r="BM33" s="24" t="s">
        <v>190</v>
      </c>
    </row>
    <row r="34" spans="1:65" ht="15" thickBot="1" x14ac:dyDescent="0.35">
      <c r="A34" s="24" t="s">
        <v>88</v>
      </c>
      <c r="B34" s="26" t="s">
        <v>217</v>
      </c>
      <c r="C34" s="26" t="s">
        <v>218</v>
      </c>
      <c r="D34" s="26" t="s">
        <v>218</v>
      </c>
      <c r="E34" s="26" t="s">
        <v>219</v>
      </c>
      <c r="F34" s="26" t="s">
        <v>218</v>
      </c>
      <c r="G34" s="26" t="s">
        <v>220</v>
      </c>
      <c r="H34" s="26" t="s">
        <v>218</v>
      </c>
      <c r="I34" s="26" t="s">
        <v>218</v>
      </c>
      <c r="J34" s="26" t="s">
        <v>218</v>
      </c>
      <c r="K34" s="26" t="s">
        <v>221</v>
      </c>
      <c r="L34" s="26" t="s">
        <v>222</v>
      </c>
      <c r="M34" s="26" t="s">
        <v>223</v>
      </c>
      <c r="N34" s="26" t="s">
        <v>218</v>
      </c>
      <c r="O34" s="26" t="s">
        <v>224</v>
      </c>
      <c r="P34" s="26" t="s">
        <v>225</v>
      </c>
      <c r="Q34" s="26" t="s">
        <v>226</v>
      </c>
      <c r="R34" s="26" t="s">
        <v>227</v>
      </c>
      <c r="S34" s="26" t="s">
        <v>228</v>
      </c>
      <c r="T34" s="26" t="s">
        <v>229</v>
      </c>
      <c r="AT34" s="24" t="s">
        <v>88</v>
      </c>
      <c r="AU34" s="26" t="s">
        <v>237</v>
      </c>
      <c r="AV34" s="26" t="s">
        <v>218</v>
      </c>
      <c r="AW34" s="26" t="s">
        <v>524</v>
      </c>
      <c r="AX34" s="26" t="s">
        <v>525</v>
      </c>
      <c r="AY34" s="26" t="s">
        <v>218</v>
      </c>
      <c r="AZ34" s="26" t="s">
        <v>526</v>
      </c>
      <c r="BA34" s="26" t="s">
        <v>218</v>
      </c>
      <c r="BB34" s="26" t="s">
        <v>527</v>
      </c>
      <c r="BC34" s="26" t="s">
        <v>218</v>
      </c>
      <c r="BD34" s="26" t="s">
        <v>528</v>
      </c>
      <c r="BE34" s="26" t="s">
        <v>529</v>
      </c>
      <c r="BF34" s="26" t="s">
        <v>530</v>
      </c>
      <c r="BG34" s="26" t="s">
        <v>218</v>
      </c>
      <c r="BH34" s="26" t="s">
        <v>218</v>
      </c>
      <c r="BI34" s="26" t="s">
        <v>236</v>
      </c>
      <c r="BJ34" s="26" t="s">
        <v>531</v>
      </c>
      <c r="BK34" s="26" t="s">
        <v>325</v>
      </c>
      <c r="BL34" s="26" t="s">
        <v>327</v>
      </c>
      <c r="BM34" s="26" t="s">
        <v>218</v>
      </c>
    </row>
    <row r="35" spans="1:65" ht="15" thickBot="1" x14ac:dyDescent="0.35">
      <c r="A35" s="24" t="s">
        <v>89</v>
      </c>
      <c r="B35" s="26" t="s">
        <v>161</v>
      </c>
      <c r="C35" s="26" t="s">
        <v>161</v>
      </c>
      <c r="D35" s="26" t="s">
        <v>161</v>
      </c>
      <c r="E35" s="26" t="s">
        <v>230</v>
      </c>
      <c r="F35" s="26" t="s">
        <v>161</v>
      </c>
      <c r="G35" s="26" t="s">
        <v>231</v>
      </c>
      <c r="H35" s="26" t="s">
        <v>161</v>
      </c>
      <c r="I35" s="26" t="s">
        <v>161</v>
      </c>
      <c r="J35" s="26" t="s">
        <v>161</v>
      </c>
      <c r="K35" s="26" t="s">
        <v>232</v>
      </c>
      <c r="L35" s="26" t="s">
        <v>233</v>
      </c>
      <c r="M35" s="26" t="s">
        <v>234</v>
      </c>
      <c r="N35" s="26" t="s">
        <v>161</v>
      </c>
      <c r="O35" s="26" t="s">
        <v>235</v>
      </c>
      <c r="P35" s="26" t="s">
        <v>236</v>
      </c>
      <c r="Q35" s="26" t="s">
        <v>161</v>
      </c>
      <c r="R35" s="26" t="s">
        <v>237</v>
      </c>
      <c r="S35" s="26" t="s">
        <v>223</v>
      </c>
      <c r="T35" s="26" t="s">
        <v>161</v>
      </c>
      <c r="AT35" s="24" t="s">
        <v>89</v>
      </c>
      <c r="AU35" s="26" t="s">
        <v>245</v>
      </c>
      <c r="AV35" s="26" t="s">
        <v>161</v>
      </c>
      <c r="AW35" s="26" t="s">
        <v>161</v>
      </c>
      <c r="AX35" s="26" t="s">
        <v>532</v>
      </c>
      <c r="AY35" s="26" t="s">
        <v>161</v>
      </c>
      <c r="AZ35" s="26" t="s">
        <v>533</v>
      </c>
      <c r="BA35" s="26" t="s">
        <v>161</v>
      </c>
      <c r="BB35" s="26" t="s">
        <v>534</v>
      </c>
      <c r="BC35" s="26" t="s">
        <v>161</v>
      </c>
      <c r="BD35" s="26" t="s">
        <v>535</v>
      </c>
      <c r="BE35" s="26" t="s">
        <v>536</v>
      </c>
      <c r="BF35" s="26" t="s">
        <v>314</v>
      </c>
      <c r="BG35" s="26" t="s">
        <v>161</v>
      </c>
      <c r="BH35" s="26" t="s">
        <v>161</v>
      </c>
      <c r="BI35" s="26" t="s">
        <v>244</v>
      </c>
      <c r="BJ35" s="26" t="s">
        <v>537</v>
      </c>
      <c r="BK35" s="26" t="s">
        <v>328</v>
      </c>
      <c r="BL35" s="26" t="s">
        <v>330</v>
      </c>
      <c r="BM35" s="26" t="s">
        <v>161</v>
      </c>
    </row>
    <row r="36" spans="1:65" ht="15" thickBot="1" x14ac:dyDescent="0.35">
      <c r="A36" s="24" t="s">
        <v>90</v>
      </c>
      <c r="B36" s="26" t="s">
        <v>238</v>
      </c>
      <c r="C36" s="26" t="s">
        <v>238</v>
      </c>
      <c r="D36" s="26" t="s">
        <v>238</v>
      </c>
      <c r="E36" s="26" t="s">
        <v>239</v>
      </c>
      <c r="F36" s="26" t="s">
        <v>238</v>
      </c>
      <c r="G36" s="26" t="s">
        <v>240</v>
      </c>
      <c r="H36" s="26" t="s">
        <v>238</v>
      </c>
      <c r="I36" s="26" t="s">
        <v>238</v>
      </c>
      <c r="J36" s="26" t="s">
        <v>238</v>
      </c>
      <c r="K36" s="26" t="s">
        <v>241</v>
      </c>
      <c r="L36" s="26" t="s">
        <v>242</v>
      </c>
      <c r="M36" s="26" t="s">
        <v>243</v>
      </c>
      <c r="N36" s="26" t="s">
        <v>238</v>
      </c>
      <c r="O36" s="26" t="s">
        <v>218</v>
      </c>
      <c r="P36" s="26" t="s">
        <v>244</v>
      </c>
      <c r="Q36" s="26" t="s">
        <v>238</v>
      </c>
      <c r="R36" s="26" t="s">
        <v>245</v>
      </c>
      <c r="S36" s="26" t="s">
        <v>234</v>
      </c>
      <c r="T36" s="26" t="s">
        <v>238</v>
      </c>
      <c r="AT36" s="24" t="s">
        <v>90</v>
      </c>
      <c r="AU36" s="26" t="s">
        <v>238</v>
      </c>
      <c r="AV36" s="26" t="s">
        <v>238</v>
      </c>
      <c r="AW36" s="26" t="s">
        <v>238</v>
      </c>
      <c r="AX36" s="26" t="s">
        <v>538</v>
      </c>
      <c r="AY36" s="26" t="s">
        <v>238</v>
      </c>
      <c r="AZ36" s="26" t="s">
        <v>539</v>
      </c>
      <c r="BA36" s="26" t="s">
        <v>238</v>
      </c>
      <c r="BB36" s="26" t="s">
        <v>238</v>
      </c>
      <c r="BC36" s="26" t="s">
        <v>238</v>
      </c>
      <c r="BD36" s="26" t="s">
        <v>540</v>
      </c>
      <c r="BE36" s="26" t="s">
        <v>541</v>
      </c>
      <c r="BF36" s="26" t="s">
        <v>319</v>
      </c>
      <c r="BG36" s="26" t="s">
        <v>238</v>
      </c>
      <c r="BH36" s="26" t="s">
        <v>238</v>
      </c>
      <c r="BI36" s="26" t="s">
        <v>542</v>
      </c>
      <c r="BJ36" s="26" t="s">
        <v>237</v>
      </c>
      <c r="BK36" s="26" t="s">
        <v>543</v>
      </c>
      <c r="BL36" s="26" t="s">
        <v>525</v>
      </c>
      <c r="BM36" s="26" t="s">
        <v>238</v>
      </c>
    </row>
    <row r="37" spans="1:65" ht="15" thickBot="1" x14ac:dyDescent="0.35">
      <c r="A37" s="24" t="s">
        <v>91</v>
      </c>
      <c r="B37" s="26" t="s">
        <v>246</v>
      </c>
      <c r="C37" s="26" t="s">
        <v>246</v>
      </c>
      <c r="D37" s="26" t="s">
        <v>246</v>
      </c>
      <c r="E37" s="26" t="s">
        <v>247</v>
      </c>
      <c r="F37" s="26" t="s">
        <v>246</v>
      </c>
      <c r="G37" s="26" t="s">
        <v>248</v>
      </c>
      <c r="H37" s="26" t="s">
        <v>246</v>
      </c>
      <c r="I37" s="26" t="s">
        <v>246</v>
      </c>
      <c r="J37" s="26" t="s">
        <v>246</v>
      </c>
      <c r="K37" s="26" t="s">
        <v>249</v>
      </c>
      <c r="L37" s="26" t="s">
        <v>250</v>
      </c>
      <c r="M37" s="26" t="s">
        <v>251</v>
      </c>
      <c r="N37" s="26" t="s">
        <v>246</v>
      </c>
      <c r="O37" s="26" t="s">
        <v>161</v>
      </c>
      <c r="P37" s="26" t="s">
        <v>252</v>
      </c>
      <c r="Q37" s="26" t="s">
        <v>246</v>
      </c>
      <c r="R37" s="26" t="s">
        <v>246</v>
      </c>
      <c r="S37" s="26" t="s">
        <v>246</v>
      </c>
      <c r="T37" s="26" t="s">
        <v>246</v>
      </c>
      <c r="AT37" s="24" t="s">
        <v>91</v>
      </c>
      <c r="AU37" s="26" t="s">
        <v>246</v>
      </c>
      <c r="AV37" s="26" t="s">
        <v>246</v>
      </c>
      <c r="AW37" s="26" t="s">
        <v>246</v>
      </c>
      <c r="AX37" s="26" t="s">
        <v>544</v>
      </c>
      <c r="AY37" s="26" t="s">
        <v>246</v>
      </c>
      <c r="AZ37" s="26" t="s">
        <v>545</v>
      </c>
      <c r="BA37" s="26" t="s">
        <v>246</v>
      </c>
      <c r="BB37" s="26" t="s">
        <v>246</v>
      </c>
      <c r="BC37" s="26" t="s">
        <v>246</v>
      </c>
      <c r="BD37" s="26" t="s">
        <v>264</v>
      </c>
      <c r="BE37" s="26" t="s">
        <v>546</v>
      </c>
      <c r="BF37" s="26" t="s">
        <v>323</v>
      </c>
      <c r="BG37" s="26" t="s">
        <v>246</v>
      </c>
      <c r="BH37" s="26" t="s">
        <v>246</v>
      </c>
      <c r="BI37" s="26" t="s">
        <v>547</v>
      </c>
      <c r="BJ37" s="26" t="s">
        <v>245</v>
      </c>
      <c r="BK37" s="26" t="s">
        <v>548</v>
      </c>
      <c r="BL37" s="26" t="s">
        <v>532</v>
      </c>
      <c r="BM37" s="26" t="s">
        <v>246</v>
      </c>
    </row>
    <row r="38" spans="1:65" ht="15" thickBot="1" x14ac:dyDescent="0.35">
      <c r="A38" s="24" t="s">
        <v>92</v>
      </c>
      <c r="B38" s="26" t="s">
        <v>253</v>
      </c>
      <c r="C38" s="26" t="s">
        <v>253</v>
      </c>
      <c r="D38" s="26" t="s">
        <v>253</v>
      </c>
      <c r="E38" s="26" t="s">
        <v>254</v>
      </c>
      <c r="F38" s="26" t="s">
        <v>253</v>
      </c>
      <c r="G38" s="26" t="s">
        <v>255</v>
      </c>
      <c r="H38" s="26" t="s">
        <v>253</v>
      </c>
      <c r="I38" s="26" t="s">
        <v>253</v>
      </c>
      <c r="J38" s="26" t="s">
        <v>253</v>
      </c>
      <c r="K38" s="26" t="s">
        <v>256</v>
      </c>
      <c r="L38" s="26" t="s">
        <v>257</v>
      </c>
      <c r="M38" s="26" t="s">
        <v>258</v>
      </c>
      <c r="N38" s="26" t="s">
        <v>253</v>
      </c>
      <c r="O38" s="26" t="s">
        <v>238</v>
      </c>
      <c r="P38" s="26" t="s">
        <v>259</v>
      </c>
      <c r="Q38" s="26" t="s">
        <v>253</v>
      </c>
      <c r="R38" s="26" t="s">
        <v>253</v>
      </c>
      <c r="S38" s="26" t="s">
        <v>253</v>
      </c>
      <c r="T38" s="26" t="s">
        <v>253</v>
      </c>
      <c r="AT38" s="24" t="s">
        <v>92</v>
      </c>
      <c r="AU38" s="26" t="s">
        <v>253</v>
      </c>
      <c r="AV38" s="26" t="s">
        <v>253</v>
      </c>
      <c r="AW38" s="26" t="s">
        <v>253</v>
      </c>
      <c r="AX38" s="26" t="s">
        <v>549</v>
      </c>
      <c r="AY38" s="26" t="s">
        <v>253</v>
      </c>
      <c r="AZ38" s="26" t="s">
        <v>550</v>
      </c>
      <c r="BA38" s="26" t="s">
        <v>253</v>
      </c>
      <c r="BB38" s="26" t="s">
        <v>253</v>
      </c>
      <c r="BC38" s="26" t="s">
        <v>253</v>
      </c>
      <c r="BD38" s="26" t="s">
        <v>270</v>
      </c>
      <c r="BE38" s="26" t="s">
        <v>551</v>
      </c>
      <c r="BF38" s="26" t="s">
        <v>325</v>
      </c>
      <c r="BG38" s="26" t="s">
        <v>253</v>
      </c>
      <c r="BH38" s="26" t="s">
        <v>253</v>
      </c>
      <c r="BI38" s="26" t="s">
        <v>552</v>
      </c>
      <c r="BJ38" s="26" t="s">
        <v>553</v>
      </c>
      <c r="BK38" s="26" t="s">
        <v>554</v>
      </c>
      <c r="BL38" s="26" t="s">
        <v>538</v>
      </c>
      <c r="BM38" s="26" t="s">
        <v>253</v>
      </c>
    </row>
    <row r="39" spans="1:65" ht="15" thickBot="1" x14ac:dyDescent="0.35">
      <c r="A39" s="24" t="s">
        <v>93</v>
      </c>
      <c r="B39" s="26" t="s">
        <v>260</v>
      </c>
      <c r="C39" s="26" t="s">
        <v>260</v>
      </c>
      <c r="D39" s="26" t="s">
        <v>260</v>
      </c>
      <c r="E39" s="26" t="s">
        <v>261</v>
      </c>
      <c r="F39" s="26" t="s">
        <v>260</v>
      </c>
      <c r="G39" s="26" t="s">
        <v>262</v>
      </c>
      <c r="H39" s="26" t="s">
        <v>260</v>
      </c>
      <c r="I39" s="26" t="s">
        <v>260</v>
      </c>
      <c r="J39" s="26" t="s">
        <v>260</v>
      </c>
      <c r="K39" s="26" t="s">
        <v>263</v>
      </c>
      <c r="L39" s="26" t="s">
        <v>264</v>
      </c>
      <c r="M39" s="26" t="s">
        <v>265</v>
      </c>
      <c r="N39" s="26" t="s">
        <v>260</v>
      </c>
      <c r="O39" s="26" t="s">
        <v>246</v>
      </c>
      <c r="P39" s="26" t="s">
        <v>266</v>
      </c>
      <c r="Q39" s="26" t="s">
        <v>260</v>
      </c>
      <c r="R39" s="26" t="s">
        <v>260</v>
      </c>
      <c r="S39" s="26" t="s">
        <v>260</v>
      </c>
      <c r="T39" s="26" t="s">
        <v>260</v>
      </c>
      <c r="AT39" s="24" t="s">
        <v>93</v>
      </c>
      <c r="AU39" s="26" t="s">
        <v>260</v>
      </c>
      <c r="AV39" s="26" t="s">
        <v>260</v>
      </c>
      <c r="AW39" s="26" t="s">
        <v>260</v>
      </c>
      <c r="AX39" s="26" t="s">
        <v>555</v>
      </c>
      <c r="AY39" s="26" t="s">
        <v>260</v>
      </c>
      <c r="AZ39" s="26" t="s">
        <v>556</v>
      </c>
      <c r="BA39" s="26" t="s">
        <v>260</v>
      </c>
      <c r="BB39" s="26" t="s">
        <v>260</v>
      </c>
      <c r="BC39" s="26" t="s">
        <v>260</v>
      </c>
      <c r="BD39" s="26" t="s">
        <v>276</v>
      </c>
      <c r="BE39" s="26" t="s">
        <v>557</v>
      </c>
      <c r="BF39" s="26" t="s">
        <v>260</v>
      </c>
      <c r="BG39" s="26" t="s">
        <v>260</v>
      </c>
      <c r="BH39" s="26" t="s">
        <v>260</v>
      </c>
      <c r="BI39" s="26" t="s">
        <v>558</v>
      </c>
      <c r="BJ39" s="26" t="s">
        <v>224</v>
      </c>
      <c r="BK39" s="26" t="s">
        <v>559</v>
      </c>
      <c r="BL39" s="26" t="s">
        <v>544</v>
      </c>
      <c r="BM39" s="26" t="s">
        <v>260</v>
      </c>
    </row>
    <row r="40" spans="1:65" ht="15" thickBot="1" x14ac:dyDescent="0.35">
      <c r="A40" s="24" t="s">
        <v>94</v>
      </c>
      <c r="B40" s="26" t="s">
        <v>163</v>
      </c>
      <c r="C40" s="26" t="s">
        <v>163</v>
      </c>
      <c r="D40" s="26" t="s">
        <v>163</v>
      </c>
      <c r="E40" s="26" t="s">
        <v>267</v>
      </c>
      <c r="F40" s="26" t="s">
        <v>163</v>
      </c>
      <c r="G40" s="26" t="s">
        <v>268</v>
      </c>
      <c r="H40" s="26" t="s">
        <v>163</v>
      </c>
      <c r="I40" s="26" t="s">
        <v>163</v>
      </c>
      <c r="J40" s="26" t="s">
        <v>163</v>
      </c>
      <c r="K40" s="26" t="s">
        <v>269</v>
      </c>
      <c r="L40" s="26" t="s">
        <v>270</v>
      </c>
      <c r="M40" s="26" t="s">
        <v>163</v>
      </c>
      <c r="N40" s="26" t="s">
        <v>163</v>
      </c>
      <c r="O40" s="26" t="s">
        <v>253</v>
      </c>
      <c r="P40" s="26" t="s">
        <v>271</v>
      </c>
      <c r="Q40" s="26" t="s">
        <v>163</v>
      </c>
      <c r="R40" s="26" t="s">
        <v>163</v>
      </c>
      <c r="S40" s="26" t="s">
        <v>163</v>
      </c>
      <c r="T40" s="26" t="s">
        <v>163</v>
      </c>
      <c r="AT40" s="24" t="s">
        <v>94</v>
      </c>
      <c r="AU40" s="26" t="s">
        <v>163</v>
      </c>
      <c r="AV40" s="26" t="s">
        <v>163</v>
      </c>
      <c r="AW40" s="26" t="s">
        <v>163</v>
      </c>
      <c r="AX40" s="26" t="s">
        <v>560</v>
      </c>
      <c r="AY40" s="26" t="s">
        <v>163</v>
      </c>
      <c r="AZ40" s="26" t="s">
        <v>561</v>
      </c>
      <c r="BA40" s="26" t="s">
        <v>163</v>
      </c>
      <c r="BB40" s="26" t="s">
        <v>163</v>
      </c>
      <c r="BC40" s="26" t="s">
        <v>163</v>
      </c>
      <c r="BD40" s="26" t="s">
        <v>282</v>
      </c>
      <c r="BE40" s="26" t="s">
        <v>562</v>
      </c>
      <c r="BF40" s="26" t="s">
        <v>163</v>
      </c>
      <c r="BG40" s="26" t="s">
        <v>163</v>
      </c>
      <c r="BH40" s="26" t="s">
        <v>163</v>
      </c>
      <c r="BI40" s="26" t="s">
        <v>563</v>
      </c>
      <c r="BJ40" s="26" t="s">
        <v>235</v>
      </c>
      <c r="BK40" s="26" t="s">
        <v>564</v>
      </c>
      <c r="BL40" s="26" t="s">
        <v>549</v>
      </c>
      <c r="BM40" s="26" t="s">
        <v>163</v>
      </c>
    </row>
    <row r="41" spans="1:65" ht="15" thickBot="1" x14ac:dyDescent="0.35">
      <c r="A41" s="24" t="s">
        <v>95</v>
      </c>
      <c r="B41" s="26" t="s">
        <v>272</v>
      </c>
      <c r="C41" s="26" t="s">
        <v>272</v>
      </c>
      <c r="D41" s="26" t="s">
        <v>272</v>
      </c>
      <c r="E41" s="26" t="s">
        <v>273</v>
      </c>
      <c r="F41" s="26" t="s">
        <v>272</v>
      </c>
      <c r="G41" s="26" t="s">
        <v>274</v>
      </c>
      <c r="H41" s="26" t="s">
        <v>272</v>
      </c>
      <c r="I41" s="26" t="s">
        <v>272</v>
      </c>
      <c r="J41" s="26" t="s">
        <v>272</v>
      </c>
      <c r="K41" s="26" t="s">
        <v>275</v>
      </c>
      <c r="L41" s="26" t="s">
        <v>276</v>
      </c>
      <c r="M41" s="26" t="s">
        <v>272</v>
      </c>
      <c r="N41" s="26" t="s">
        <v>272</v>
      </c>
      <c r="O41" s="26" t="s">
        <v>260</v>
      </c>
      <c r="P41" s="26" t="s">
        <v>277</v>
      </c>
      <c r="Q41" s="26" t="s">
        <v>272</v>
      </c>
      <c r="R41" s="26" t="s">
        <v>272</v>
      </c>
      <c r="S41" s="26" t="s">
        <v>272</v>
      </c>
      <c r="T41" s="26" t="s">
        <v>272</v>
      </c>
      <c r="AT41" s="24" t="s">
        <v>95</v>
      </c>
      <c r="AU41" s="26" t="s">
        <v>272</v>
      </c>
      <c r="AV41" s="26" t="s">
        <v>272</v>
      </c>
      <c r="AW41" s="26" t="s">
        <v>272</v>
      </c>
      <c r="AX41" s="26" t="s">
        <v>565</v>
      </c>
      <c r="AY41" s="26" t="s">
        <v>272</v>
      </c>
      <c r="AZ41" s="26" t="s">
        <v>566</v>
      </c>
      <c r="BA41" s="26" t="s">
        <v>272</v>
      </c>
      <c r="BB41" s="26" t="s">
        <v>272</v>
      </c>
      <c r="BC41" s="26" t="s">
        <v>272</v>
      </c>
      <c r="BD41" s="26" t="s">
        <v>288</v>
      </c>
      <c r="BE41" s="26" t="s">
        <v>567</v>
      </c>
      <c r="BF41" s="26" t="s">
        <v>272</v>
      </c>
      <c r="BG41" s="26" t="s">
        <v>272</v>
      </c>
      <c r="BH41" s="26" t="s">
        <v>272</v>
      </c>
      <c r="BI41" s="26" t="s">
        <v>568</v>
      </c>
      <c r="BJ41" s="26" t="s">
        <v>218</v>
      </c>
      <c r="BK41" s="26" t="s">
        <v>569</v>
      </c>
      <c r="BL41" s="26" t="s">
        <v>555</v>
      </c>
      <c r="BM41" s="26" t="s">
        <v>272</v>
      </c>
    </row>
    <row r="42" spans="1:65" ht="15" thickBot="1" x14ac:dyDescent="0.35">
      <c r="A42" s="24" t="s">
        <v>96</v>
      </c>
      <c r="B42" s="26" t="s">
        <v>278</v>
      </c>
      <c r="C42" s="26" t="s">
        <v>278</v>
      </c>
      <c r="D42" s="26" t="s">
        <v>278</v>
      </c>
      <c r="E42" s="26" t="s">
        <v>279</v>
      </c>
      <c r="F42" s="26" t="s">
        <v>278</v>
      </c>
      <c r="G42" s="26" t="s">
        <v>280</v>
      </c>
      <c r="H42" s="26" t="s">
        <v>278</v>
      </c>
      <c r="I42" s="26" t="s">
        <v>278</v>
      </c>
      <c r="J42" s="26" t="s">
        <v>278</v>
      </c>
      <c r="K42" s="26" t="s">
        <v>281</v>
      </c>
      <c r="L42" s="26" t="s">
        <v>282</v>
      </c>
      <c r="M42" s="26" t="s">
        <v>278</v>
      </c>
      <c r="N42" s="26" t="s">
        <v>278</v>
      </c>
      <c r="O42" s="26" t="s">
        <v>163</v>
      </c>
      <c r="P42" s="26" t="s">
        <v>283</v>
      </c>
      <c r="Q42" s="26" t="s">
        <v>278</v>
      </c>
      <c r="R42" s="26" t="s">
        <v>278</v>
      </c>
      <c r="S42" s="26" t="s">
        <v>278</v>
      </c>
      <c r="T42" s="26" t="s">
        <v>278</v>
      </c>
      <c r="AT42" s="24" t="s">
        <v>96</v>
      </c>
      <c r="AU42" s="26" t="s">
        <v>278</v>
      </c>
      <c r="AV42" s="26" t="s">
        <v>278</v>
      </c>
      <c r="AW42" s="26" t="s">
        <v>278</v>
      </c>
      <c r="AX42" s="26" t="s">
        <v>570</v>
      </c>
      <c r="AY42" s="26" t="s">
        <v>278</v>
      </c>
      <c r="AZ42" s="26" t="s">
        <v>571</v>
      </c>
      <c r="BA42" s="26" t="s">
        <v>278</v>
      </c>
      <c r="BB42" s="26" t="s">
        <v>278</v>
      </c>
      <c r="BC42" s="26" t="s">
        <v>278</v>
      </c>
      <c r="BD42" s="26" t="s">
        <v>294</v>
      </c>
      <c r="BE42" s="26" t="s">
        <v>280</v>
      </c>
      <c r="BF42" s="26" t="s">
        <v>278</v>
      </c>
      <c r="BG42" s="26" t="s">
        <v>278</v>
      </c>
      <c r="BH42" s="26" t="s">
        <v>278</v>
      </c>
      <c r="BI42" s="26" t="s">
        <v>572</v>
      </c>
      <c r="BJ42" s="26" t="s">
        <v>161</v>
      </c>
      <c r="BK42" s="26" t="s">
        <v>573</v>
      </c>
      <c r="BL42" s="26" t="s">
        <v>560</v>
      </c>
      <c r="BM42" s="26" t="s">
        <v>278</v>
      </c>
    </row>
    <row r="43" spans="1:65" ht="15" thickBot="1" x14ac:dyDescent="0.35">
      <c r="A43" s="24" t="s">
        <v>98</v>
      </c>
      <c r="B43" s="26" t="s">
        <v>284</v>
      </c>
      <c r="C43" s="26" t="s">
        <v>284</v>
      </c>
      <c r="D43" s="26" t="s">
        <v>284</v>
      </c>
      <c r="E43" s="26" t="s">
        <v>285</v>
      </c>
      <c r="F43" s="26" t="s">
        <v>284</v>
      </c>
      <c r="G43" s="26" t="s">
        <v>286</v>
      </c>
      <c r="H43" s="26" t="s">
        <v>284</v>
      </c>
      <c r="I43" s="26" t="s">
        <v>284</v>
      </c>
      <c r="J43" s="26" t="s">
        <v>284</v>
      </c>
      <c r="K43" s="26" t="s">
        <v>287</v>
      </c>
      <c r="L43" s="26" t="s">
        <v>288</v>
      </c>
      <c r="M43" s="26" t="s">
        <v>284</v>
      </c>
      <c r="N43" s="26" t="s">
        <v>284</v>
      </c>
      <c r="O43" s="26" t="s">
        <v>284</v>
      </c>
      <c r="P43" s="26" t="s">
        <v>289</v>
      </c>
      <c r="Q43" s="26" t="s">
        <v>284</v>
      </c>
      <c r="R43" s="26" t="s">
        <v>284</v>
      </c>
      <c r="S43" s="26" t="s">
        <v>284</v>
      </c>
      <c r="T43" s="26" t="s">
        <v>284</v>
      </c>
      <c r="AT43" s="24" t="s">
        <v>98</v>
      </c>
      <c r="AU43" s="26" t="s">
        <v>284</v>
      </c>
      <c r="AV43" s="26" t="s">
        <v>284</v>
      </c>
      <c r="AW43" s="26" t="s">
        <v>284</v>
      </c>
      <c r="AX43" s="26" t="s">
        <v>574</v>
      </c>
      <c r="AY43" s="26" t="s">
        <v>284</v>
      </c>
      <c r="AZ43" s="26" t="s">
        <v>575</v>
      </c>
      <c r="BA43" s="26" t="s">
        <v>284</v>
      </c>
      <c r="BB43" s="26" t="s">
        <v>284</v>
      </c>
      <c r="BC43" s="26" t="s">
        <v>284</v>
      </c>
      <c r="BD43" s="26" t="s">
        <v>576</v>
      </c>
      <c r="BE43" s="26" t="s">
        <v>286</v>
      </c>
      <c r="BF43" s="26" t="s">
        <v>284</v>
      </c>
      <c r="BG43" s="26" t="s">
        <v>284</v>
      </c>
      <c r="BH43" s="26" t="s">
        <v>284</v>
      </c>
      <c r="BI43" s="26" t="s">
        <v>577</v>
      </c>
      <c r="BJ43" s="26" t="s">
        <v>284</v>
      </c>
      <c r="BK43" s="26" t="s">
        <v>578</v>
      </c>
      <c r="BL43" s="26" t="s">
        <v>565</v>
      </c>
      <c r="BM43" s="26" t="s">
        <v>284</v>
      </c>
    </row>
    <row r="44" spans="1:65" ht="15" thickBot="1" x14ac:dyDescent="0.35">
      <c r="A44" s="24" t="s">
        <v>99</v>
      </c>
      <c r="B44" s="26" t="s">
        <v>290</v>
      </c>
      <c r="C44" s="26" t="s">
        <v>290</v>
      </c>
      <c r="D44" s="26" t="s">
        <v>290</v>
      </c>
      <c r="E44" s="26" t="s">
        <v>291</v>
      </c>
      <c r="F44" s="26" t="s">
        <v>290</v>
      </c>
      <c r="G44" s="26" t="s">
        <v>292</v>
      </c>
      <c r="H44" s="26" t="s">
        <v>290</v>
      </c>
      <c r="I44" s="26" t="s">
        <v>290</v>
      </c>
      <c r="J44" s="26" t="s">
        <v>290</v>
      </c>
      <c r="K44" s="26" t="s">
        <v>293</v>
      </c>
      <c r="L44" s="26" t="s">
        <v>294</v>
      </c>
      <c r="M44" s="26" t="s">
        <v>290</v>
      </c>
      <c r="N44" s="26" t="s">
        <v>290</v>
      </c>
      <c r="O44" s="26" t="s">
        <v>290</v>
      </c>
      <c r="P44" s="26" t="s">
        <v>295</v>
      </c>
      <c r="Q44" s="26" t="s">
        <v>290</v>
      </c>
      <c r="R44" s="26" t="s">
        <v>290</v>
      </c>
      <c r="S44" s="26" t="s">
        <v>290</v>
      </c>
      <c r="T44" s="26" t="s">
        <v>290</v>
      </c>
      <c r="AT44" s="24" t="s">
        <v>99</v>
      </c>
      <c r="AU44" s="26" t="s">
        <v>290</v>
      </c>
      <c r="AV44" s="26" t="s">
        <v>290</v>
      </c>
      <c r="AW44" s="26" t="s">
        <v>290</v>
      </c>
      <c r="AX44" s="26" t="s">
        <v>162</v>
      </c>
      <c r="AY44" s="26" t="s">
        <v>290</v>
      </c>
      <c r="AZ44" s="26" t="s">
        <v>579</v>
      </c>
      <c r="BA44" s="26" t="s">
        <v>290</v>
      </c>
      <c r="BB44" s="26" t="s">
        <v>290</v>
      </c>
      <c r="BC44" s="26" t="s">
        <v>290</v>
      </c>
      <c r="BD44" s="26" t="s">
        <v>580</v>
      </c>
      <c r="BE44" s="26" t="s">
        <v>292</v>
      </c>
      <c r="BF44" s="26" t="s">
        <v>290</v>
      </c>
      <c r="BG44" s="26" t="s">
        <v>290</v>
      </c>
      <c r="BH44" s="26" t="s">
        <v>290</v>
      </c>
      <c r="BI44" s="26" t="s">
        <v>581</v>
      </c>
      <c r="BJ44" s="26" t="s">
        <v>290</v>
      </c>
      <c r="BK44" s="26" t="s">
        <v>582</v>
      </c>
      <c r="BL44" s="26" t="s">
        <v>570</v>
      </c>
      <c r="BM44" s="26" t="s">
        <v>290</v>
      </c>
    </row>
    <row r="45" spans="1:65" ht="15" thickBot="1" x14ac:dyDescent="0.35">
      <c r="A45" s="24" t="s">
        <v>100</v>
      </c>
      <c r="B45" s="26" t="s">
        <v>296</v>
      </c>
      <c r="C45" s="26" t="s">
        <v>296</v>
      </c>
      <c r="D45" s="26" t="s">
        <v>296</v>
      </c>
      <c r="E45" s="26" t="s">
        <v>297</v>
      </c>
      <c r="F45" s="26" t="s">
        <v>296</v>
      </c>
      <c r="G45" s="26" t="s">
        <v>221</v>
      </c>
      <c r="H45" s="26" t="s">
        <v>296</v>
      </c>
      <c r="I45" s="26" t="s">
        <v>296</v>
      </c>
      <c r="J45" s="26" t="s">
        <v>296</v>
      </c>
      <c r="K45" s="26" t="s">
        <v>298</v>
      </c>
      <c r="L45" s="26" t="s">
        <v>296</v>
      </c>
      <c r="M45" s="26" t="s">
        <v>296</v>
      </c>
      <c r="N45" s="26" t="s">
        <v>296</v>
      </c>
      <c r="O45" s="26" t="s">
        <v>296</v>
      </c>
      <c r="P45" s="26" t="s">
        <v>299</v>
      </c>
      <c r="Q45" s="26" t="s">
        <v>296</v>
      </c>
      <c r="R45" s="26" t="s">
        <v>296</v>
      </c>
      <c r="S45" s="26" t="s">
        <v>296</v>
      </c>
      <c r="T45" s="26" t="s">
        <v>296</v>
      </c>
      <c r="AT45" s="24" t="s">
        <v>100</v>
      </c>
      <c r="AU45" s="26" t="s">
        <v>296</v>
      </c>
      <c r="AV45" s="26" t="s">
        <v>296</v>
      </c>
      <c r="AW45" s="26" t="s">
        <v>296</v>
      </c>
      <c r="AX45" s="26" t="s">
        <v>583</v>
      </c>
      <c r="AY45" s="26" t="s">
        <v>296</v>
      </c>
      <c r="AZ45" s="26" t="s">
        <v>584</v>
      </c>
      <c r="BA45" s="26" t="s">
        <v>296</v>
      </c>
      <c r="BB45" s="26" t="s">
        <v>296</v>
      </c>
      <c r="BC45" s="26" t="s">
        <v>296</v>
      </c>
      <c r="BD45" s="26" t="s">
        <v>585</v>
      </c>
      <c r="BE45" s="26" t="s">
        <v>221</v>
      </c>
      <c r="BF45" s="26" t="s">
        <v>296</v>
      </c>
      <c r="BG45" s="26" t="s">
        <v>296</v>
      </c>
      <c r="BH45" s="26" t="s">
        <v>296</v>
      </c>
      <c r="BI45" s="26" t="s">
        <v>586</v>
      </c>
      <c r="BJ45" s="26" t="s">
        <v>296</v>
      </c>
      <c r="BK45" s="26" t="s">
        <v>228</v>
      </c>
      <c r="BL45" s="26" t="s">
        <v>574</v>
      </c>
      <c r="BM45" s="26" t="s">
        <v>296</v>
      </c>
    </row>
    <row r="46" spans="1:65" ht="15" thickBot="1" x14ac:dyDescent="0.35">
      <c r="A46" s="24" t="s">
        <v>102</v>
      </c>
      <c r="B46" s="26" t="s">
        <v>300</v>
      </c>
      <c r="C46" s="26" t="s">
        <v>300</v>
      </c>
      <c r="D46" s="26" t="s">
        <v>300</v>
      </c>
      <c r="E46" s="26" t="s">
        <v>301</v>
      </c>
      <c r="F46" s="26" t="s">
        <v>300</v>
      </c>
      <c r="G46" s="26" t="s">
        <v>232</v>
      </c>
      <c r="H46" s="26" t="s">
        <v>300</v>
      </c>
      <c r="I46" s="26" t="s">
        <v>300</v>
      </c>
      <c r="J46" s="26" t="s">
        <v>300</v>
      </c>
      <c r="K46" s="26" t="s">
        <v>302</v>
      </c>
      <c r="L46" s="26" t="s">
        <v>300</v>
      </c>
      <c r="M46" s="26" t="s">
        <v>300</v>
      </c>
      <c r="N46" s="26" t="s">
        <v>300</v>
      </c>
      <c r="O46" s="26" t="s">
        <v>300</v>
      </c>
      <c r="P46" s="26" t="s">
        <v>303</v>
      </c>
      <c r="Q46" s="26" t="s">
        <v>300</v>
      </c>
      <c r="R46" s="26" t="s">
        <v>300</v>
      </c>
      <c r="S46" s="26" t="s">
        <v>300</v>
      </c>
      <c r="T46" s="26" t="s">
        <v>300</v>
      </c>
      <c r="AT46" s="24" t="s">
        <v>102</v>
      </c>
      <c r="AU46" s="26" t="s">
        <v>300</v>
      </c>
      <c r="AV46" s="26" t="s">
        <v>300</v>
      </c>
      <c r="AW46" s="26" t="s">
        <v>300</v>
      </c>
      <c r="AX46" s="26" t="s">
        <v>587</v>
      </c>
      <c r="AY46" s="26" t="s">
        <v>300</v>
      </c>
      <c r="AZ46" s="26" t="s">
        <v>588</v>
      </c>
      <c r="BA46" s="26" t="s">
        <v>300</v>
      </c>
      <c r="BB46" s="26" t="s">
        <v>300</v>
      </c>
      <c r="BC46" s="26" t="s">
        <v>300</v>
      </c>
      <c r="BD46" s="26" t="s">
        <v>527</v>
      </c>
      <c r="BE46" s="26" t="s">
        <v>232</v>
      </c>
      <c r="BF46" s="26" t="s">
        <v>300</v>
      </c>
      <c r="BG46" s="26" t="s">
        <v>300</v>
      </c>
      <c r="BH46" s="26" t="s">
        <v>300</v>
      </c>
      <c r="BI46" s="26" t="s">
        <v>589</v>
      </c>
      <c r="BJ46" s="26" t="s">
        <v>300</v>
      </c>
      <c r="BK46" s="26" t="s">
        <v>223</v>
      </c>
      <c r="BL46" s="26" t="s">
        <v>162</v>
      </c>
      <c r="BM46" s="26" t="s">
        <v>300</v>
      </c>
    </row>
    <row r="47" spans="1:65" ht="15" thickBot="1" x14ac:dyDescent="0.35">
      <c r="A47" s="24" t="s">
        <v>103</v>
      </c>
      <c r="B47" s="26" t="s">
        <v>97</v>
      </c>
      <c r="C47" s="26" t="s">
        <v>97</v>
      </c>
      <c r="D47" s="26" t="s">
        <v>97</v>
      </c>
      <c r="E47" s="26" t="s">
        <v>304</v>
      </c>
      <c r="F47" s="26" t="s">
        <v>97</v>
      </c>
      <c r="G47" s="26" t="s">
        <v>305</v>
      </c>
      <c r="H47" s="26" t="s">
        <v>97</v>
      </c>
      <c r="I47" s="26" t="s">
        <v>97</v>
      </c>
      <c r="J47" s="26" t="s">
        <v>97</v>
      </c>
      <c r="K47" s="26" t="s">
        <v>306</v>
      </c>
      <c r="L47" s="26" t="s">
        <v>97</v>
      </c>
      <c r="M47" s="26" t="s">
        <v>97</v>
      </c>
      <c r="N47" s="26" t="s">
        <v>97</v>
      </c>
      <c r="O47" s="26" t="s">
        <v>97</v>
      </c>
      <c r="P47" s="26" t="s">
        <v>307</v>
      </c>
      <c r="Q47" s="26" t="s">
        <v>97</v>
      </c>
      <c r="R47" s="26" t="s">
        <v>97</v>
      </c>
      <c r="S47" s="26" t="s">
        <v>97</v>
      </c>
      <c r="T47" s="26" t="s">
        <v>97</v>
      </c>
      <c r="AT47" s="24" t="s">
        <v>103</v>
      </c>
      <c r="AU47" s="26" t="s">
        <v>97</v>
      </c>
      <c r="AV47" s="26" t="s">
        <v>97</v>
      </c>
      <c r="AW47" s="26" t="s">
        <v>97</v>
      </c>
      <c r="AX47" s="26" t="s">
        <v>226</v>
      </c>
      <c r="AY47" s="26" t="s">
        <v>97</v>
      </c>
      <c r="AZ47" s="26" t="s">
        <v>590</v>
      </c>
      <c r="BA47" s="26" t="s">
        <v>97</v>
      </c>
      <c r="BB47" s="26" t="s">
        <v>97</v>
      </c>
      <c r="BC47" s="26" t="s">
        <v>97</v>
      </c>
      <c r="BD47" s="26" t="s">
        <v>534</v>
      </c>
      <c r="BE47" s="26" t="s">
        <v>591</v>
      </c>
      <c r="BF47" s="26" t="s">
        <v>97</v>
      </c>
      <c r="BG47" s="26" t="s">
        <v>97</v>
      </c>
      <c r="BH47" s="26" t="s">
        <v>97</v>
      </c>
      <c r="BI47" s="26" t="s">
        <v>284</v>
      </c>
      <c r="BJ47" s="26" t="s">
        <v>97</v>
      </c>
      <c r="BK47" s="26" t="s">
        <v>234</v>
      </c>
      <c r="BL47" s="26" t="s">
        <v>583</v>
      </c>
      <c r="BM47" s="26" t="s">
        <v>97</v>
      </c>
    </row>
    <row r="48" spans="1:65" ht="15" thickBot="1" x14ac:dyDescent="0.35">
      <c r="A48" s="24" t="s">
        <v>104</v>
      </c>
      <c r="B48" s="26" t="s">
        <v>308</v>
      </c>
      <c r="C48" s="26" t="s">
        <v>308</v>
      </c>
      <c r="D48" s="26" t="s">
        <v>308</v>
      </c>
      <c r="E48" s="26" t="s">
        <v>309</v>
      </c>
      <c r="F48" s="26" t="s">
        <v>308</v>
      </c>
      <c r="G48" s="26" t="s">
        <v>217</v>
      </c>
      <c r="H48" s="26" t="s">
        <v>308</v>
      </c>
      <c r="I48" s="26" t="s">
        <v>308</v>
      </c>
      <c r="J48" s="26" t="s">
        <v>308</v>
      </c>
      <c r="K48" s="26" t="s">
        <v>310</v>
      </c>
      <c r="L48" s="26" t="s">
        <v>308</v>
      </c>
      <c r="M48" s="26" t="s">
        <v>308</v>
      </c>
      <c r="N48" s="26" t="s">
        <v>308</v>
      </c>
      <c r="O48" s="26" t="s">
        <v>308</v>
      </c>
      <c r="P48" s="26" t="s">
        <v>311</v>
      </c>
      <c r="Q48" s="26" t="s">
        <v>308</v>
      </c>
      <c r="R48" s="26" t="s">
        <v>308</v>
      </c>
      <c r="S48" s="26" t="s">
        <v>308</v>
      </c>
      <c r="T48" s="26" t="s">
        <v>308</v>
      </c>
      <c r="AT48" s="24" t="s">
        <v>104</v>
      </c>
      <c r="AU48" s="26" t="s">
        <v>308</v>
      </c>
      <c r="AV48" s="26" t="s">
        <v>308</v>
      </c>
      <c r="AW48" s="26" t="s">
        <v>308</v>
      </c>
      <c r="AX48" s="26" t="s">
        <v>592</v>
      </c>
      <c r="AY48" s="26" t="s">
        <v>308</v>
      </c>
      <c r="AZ48" s="26" t="s">
        <v>593</v>
      </c>
      <c r="BA48" s="26" t="s">
        <v>308</v>
      </c>
      <c r="BB48" s="26" t="s">
        <v>308</v>
      </c>
      <c r="BC48" s="26" t="s">
        <v>308</v>
      </c>
      <c r="BD48" s="26" t="s">
        <v>594</v>
      </c>
      <c r="BE48" s="26" t="s">
        <v>308</v>
      </c>
      <c r="BF48" s="26" t="s">
        <v>308</v>
      </c>
      <c r="BG48" s="26" t="s">
        <v>308</v>
      </c>
      <c r="BH48" s="26" t="s">
        <v>308</v>
      </c>
      <c r="BI48" s="26" t="s">
        <v>290</v>
      </c>
      <c r="BJ48" s="26" t="s">
        <v>308</v>
      </c>
      <c r="BK48" s="26" t="s">
        <v>243</v>
      </c>
      <c r="BL48" s="26" t="s">
        <v>587</v>
      </c>
      <c r="BM48" s="26" t="s">
        <v>308</v>
      </c>
    </row>
    <row r="49" spans="1:65" ht="15" thickBot="1" x14ac:dyDescent="0.35">
      <c r="A49" s="24" t="s">
        <v>106</v>
      </c>
      <c r="B49" s="26" t="s">
        <v>101</v>
      </c>
      <c r="C49" s="26" t="s">
        <v>101</v>
      </c>
      <c r="D49" s="26" t="s">
        <v>101</v>
      </c>
      <c r="E49" s="26" t="s">
        <v>312</v>
      </c>
      <c r="F49" s="26" t="s">
        <v>101</v>
      </c>
      <c r="G49" s="26" t="s">
        <v>313</v>
      </c>
      <c r="H49" s="26" t="s">
        <v>101</v>
      </c>
      <c r="I49" s="26" t="s">
        <v>101</v>
      </c>
      <c r="J49" s="26" t="s">
        <v>101</v>
      </c>
      <c r="K49" s="26" t="s">
        <v>314</v>
      </c>
      <c r="L49" s="26" t="s">
        <v>101</v>
      </c>
      <c r="M49" s="26" t="s">
        <v>101</v>
      </c>
      <c r="N49" s="26" t="s">
        <v>101</v>
      </c>
      <c r="O49" s="26" t="s">
        <v>101</v>
      </c>
      <c r="P49" s="26" t="s">
        <v>315</v>
      </c>
      <c r="Q49" s="26" t="s">
        <v>101</v>
      </c>
      <c r="R49" s="26" t="s">
        <v>101</v>
      </c>
      <c r="S49" s="26" t="s">
        <v>101</v>
      </c>
      <c r="T49" s="26" t="s">
        <v>101</v>
      </c>
      <c r="AT49" s="24" t="s">
        <v>106</v>
      </c>
      <c r="AU49" s="26" t="s">
        <v>101</v>
      </c>
      <c r="AV49" s="26" t="s">
        <v>101</v>
      </c>
      <c r="AW49" s="26" t="s">
        <v>101</v>
      </c>
      <c r="AX49" s="26" t="s">
        <v>595</v>
      </c>
      <c r="AY49" s="26" t="s">
        <v>101</v>
      </c>
      <c r="AZ49" s="26" t="s">
        <v>543</v>
      </c>
      <c r="BA49" s="26" t="s">
        <v>101</v>
      </c>
      <c r="BB49" s="26" t="s">
        <v>101</v>
      </c>
      <c r="BC49" s="26" t="s">
        <v>101</v>
      </c>
      <c r="BD49" s="26" t="s">
        <v>596</v>
      </c>
      <c r="BE49" s="26" t="s">
        <v>101</v>
      </c>
      <c r="BF49" s="26" t="s">
        <v>101</v>
      </c>
      <c r="BG49" s="26" t="s">
        <v>101</v>
      </c>
      <c r="BH49" s="26" t="s">
        <v>101</v>
      </c>
      <c r="BI49" s="26" t="s">
        <v>296</v>
      </c>
      <c r="BJ49" s="26" t="s">
        <v>101</v>
      </c>
      <c r="BK49" s="26" t="s">
        <v>251</v>
      </c>
      <c r="BL49" s="26" t="s">
        <v>226</v>
      </c>
      <c r="BM49" s="26" t="s">
        <v>101</v>
      </c>
    </row>
    <row r="50" spans="1:65" ht="15" thickBot="1" x14ac:dyDescent="0.35">
      <c r="A50" s="24" t="s">
        <v>107</v>
      </c>
      <c r="B50" s="26" t="s">
        <v>316</v>
      </c>
      <c r="C50" s="26" t="s">
        <v>316</v>
      </c>
      <c r="D50" s="26" t="s">
        <v>316</v>
      </c>
      <c r="E50" s="26" t="s">
        <v>317</v>
      </c>
      <c r="F50" s="26" t="s">
        <v>316</v>
      </c>
      <c r="G50" s="26" t="s">
        <v>318</v>
      </c>
      <c r="H50" s="26" t="s">
        <v>316</v>
      </c>
      <c r="I50" s="26" t="s">
        <v>316</v>
      </c>
      <c r="J50" s="26" t="s">
        <v>316</v>
      </c>
      <c r="K50" s="26" t="s">
        <v>319</v>
      </c>
      <c r="L50" s="26" t="s">
        <v>316</v>
      </c>
      <c r="M50" s="26" t="s">
        <v>316</v>
      </c>
      <c r="N50" s="26" t="s">
        <v>316</v>
      </c>
      <c r="O50" s="26" t="s">
        <v>316</v>
      </c>
      <c r="P50" s="26" t="s">
        <v>320</v>
      </c>
      <c r="Q50" s="26" t="s">
        <v>316</v>
      </c>
      <c r="R50" s="26" t="s">
        <v>316</v>
      </c>
      <c r="S50" s="26" t="s">
        <v>316</v>
      </c>
      <c r="T50" s="26" t="s">
        <v>316</v>
      </c>
      <c r="AT50" s="24" t="s">
        <v>107</v>
      </c>
      <c r="AU50" s="26" t="s">
        <v>316</v>
      </c>
      <c r="AV50" s="26" t="s">
        <v>316</v>
      </c>
      <c r="AW50" s="26" t="s">
        <v>316</v>
      </c>
      <c r="AX50" s="26" t="s">
        <v>597</v>
      </c>
      <c r="AY50" s="26" t="s">
        <v>316</v>
      </c>
      <c r="AZ50" s="26" t="s">
        <v>316</v>
      </c>
      <c r="BA50" s="26" t="s">
        <v>316</v>
      </c>
      <c r="BB50" s="26" t="s">
        <v>316</v>
      </c>
      <c r="BC50" s="26" t="s">
        <v>316</v>
      </c>
      <c r="BD50" s="26" t="s">
        <v>598</v>
      </c>
      <c r="BE50" s="26" t="s">
        <v>316</v>
      </c>
      <c r="BF50" s="26" t="s">
        <v>316</v>
      </c>
      <c r="BG50" s="26" t="s">
        <v>316</v>
      </c>
      <c r="BH50" s="26" t="s">
        <v>316</v>
      </c>
      <c r="BI50" s="26" t="s">
        <v>300</v>
      </c>
      <c r="BJ50" s="26" t="s">
        <v>316</v>
      </c>
      <c r="BK50" s="26" t="s">
        <v>258</v>
      </c>
      <c r="BL50" s="26" t="s">
        <v>316</v>
      </c>
      <c r="BM50" s="26" t="s">
        <v>316</v>
      </c>
    </row>
    <row r="51" spans="1:65" ht="15" thickBot="1" x14ac:dyDescent="0.35">
      <c r="A51" s="24" t="s">
        <v>108</v>
      </c>
      <c r="B51" s="26" t="s">
        <v>105</v>
      </c>
      <c r="C51" s="26" t="s">
        <v>105</v>
      </c>
      <c r="D51" s="26" t="s">
        <v>105</v>
      </c>
      <c r="E51" s="26" t="s">
        <v>321</v>
      </c>
      <c r="F51" s="26" t="s">
        <v>105</v>
      </c>
      <c r="G51" s="26" t="s">
        <v>322</v>
      </c>
      <c r="H51" s="26" t="s">
        <v>105</v>
      </c>
      <c r="I51" s="26" t="s">
        <v>105</v>
      </c>
      <c r="J51" s="26" t="s">
        <v>105</v>
      </c>
      <c r="K51" s="26" t="s">
        <v>323</v>
      </c>
      <c r="L51" s="26" t="s">
        <v>105</v>
      </c>
      <c r="M51" s="26" t="s">
        <v>105</v>
      </c>
      <c r="N51" s="26" t="s">
        <v>105</v>
      </c>
      <c r="O51" s="26" t="s">
        <v>105</v>
      </c>
      <c r="P51" s="26" t="s">
        <v>229</v>
      </c>
      <c r="Q51" s="26" t="s">
        <v>105</v>
      </c>
      <c r="R51" s="26" t="s">
        <v>105</v>
      </c>
      <c r="S51" s="26" t="s">
        <v>105</v>
      </c>
      <c r="T51" s="26" t="s">
        <v>105</v>
      </c>
      <c r="AT51" s="24" t="s">
        <v>108</v>
      </c>
      <c r="AU51" s="26" t="s">
        <v>105</v>
      </c>
      <c r="AV51" s="26" t="s">
        <v>105</v>
      </c>
      <c r="AW51" s="26" t="s">
        <v>105</v>
      </c>
      <c r="AX51" s="26" t="s">
        <v>105</v>
      </c>
      <c r="AY51" s="26" t="s">
        <v>105</v>
      </c>
      <c r="AZ51" s="26" t="s">
        <v>105</v>
      </c>
      <c r="BA51" s="26" t="s">
        <v>105</v>
      </c>
      <c r="BB51" s="26" t="s">
        <v>105</v>
      </c>
      <c r="BC51" s="26" t="s">
        <v>105</v>
      </c>
      <c r="BD51" s="26" t="s">
        <v>599</v>
      </c>
      <c r="BE51" s="26" t="s">
        <v>105</v>
      </c>
      <c r="BF51" s="26" t="s">
        <v>105</v>
      </c>
      <c r="BG51" s="26" t="s">
        <v>105</v>
      </c>
      <c r="BH51" s="26" t="s">
        <v>105</v>
      </c>
      <c r="BI51" s="26" t="s">
        <v>105</v>
      </c>
      <c r="BJ51" s="26" t="s">
        <v>105</v>
      </c>
      <c r="BK51" s="26" t="s">
        <v>265</v>
      </c>
      <c r="BL51" s="26" t="s">
        <v>105</v>
      </c>
      <c r="BM51" s="26" t="s">
        <v>105</v>
      </c>
    </row>
    <row r="52" spans="1:65" ht="15" thickBot="1" x14ac:dyDescent="0.35">
      <c r="A52" s="24" t="s">
        <v>110</v>
      </c>
      <c r="B52" s="26" t="s">
        <v>164</v>
      </c>
      <c r="C52" s="26" t="s">
        <v>164</v>
      </c>
      <c r="D52" s="26" t="s">
        <v>164</v>
      </c>
      <c r="E52" s="26" t="s">
        <v>227</v>
      </c>
      <c r="F52" s="26" t="s">
        <v>164</v>
      </c>
      <c r="G52" s="26" t="s">
        <v>324</v>
      </c>
      <c r="H52" s="26" t="s">
        <v>164</v>
      </c>
      <c r="I52" s="26" t="s">
        <v>164</v>
      </c>
      <c r="J52" s="26" t="s">
        <v>164</v>
      </c>
      <c r="K52" s="26" t="s">
        <v>325</v>
      </c>
      <c r="L52" s="26" t="s">
        <v>164</v>
      </c>
      <c r="M52" s="26" t="s">
        <v>164</v>
      </c>
      <c r="N52" s="26" t="s">
        <v>164</v>
      </c>
      <c r="O52" s="26" t="s">
        <v>164</v>
      </c>
      <c r="P52" s="26" t="s">
        <v>326</v>
      </c>
      <c r="Q52" s="26" t="s">
        <v>164</v>
      </c>
      <c r="R52" s="26" t="s">
        <v>164</v>
      </c>
      <c r="S52" s="26" t="s">
        <v>164</v>
      </c>
      <c r="T52" s="26" t="s">
        <v>164</v>
      </c>
      <c r="AT52" s="24" t="s">
        <v>110</v>
      </c>
      <c r="AU52" s="26" t="s">
        <v>164</v>
      </c>
      <c r="AV52" s="26" t="s">
        <v>164</v>
      </c>
      <c r="AW52" s="26" t="s">
        <v>164</v>
      </c>
      <c r="AX52" s="26" t="s">
        <v>164</v>
      </c>
      <c r="AY52" s="26" t="s">
        <v>164</v>
      </c>
      <c r="AZ52" s="26" t="s">
        <v>164</v>
      </c>
      <c r="BA52" s="26" t="s">
        <v>164</v>
      </c>
      <c r="BB52" s="26" t="s">
        <v>164</v>
      </c>
      <c r="BC52" s="26" t="s">
        <v>164</v>
      </c>
      <c r="BD52" s="26" t="s">
        <v>600</v>
      </c>
      <c r="BE52" s="26" t="s">
        <v>164</v>
      </c>
      <c r="BF52" s="26" t="s">
        <v>164</v>
      </c>
      <c r="BG52" s="26" t="s">
        <v>164</v>
      </c>
      <c r="BH52" s="26" t="s">
        <v>164</v>
      </c>
      <c r="BI52" s="26" t="s">
        <v>164</v>
      </c>
      <c r="BJ52" s="26" t="s">
        <v>164</v>
      </c>
      <c r="BK52" s="26" t="s">
        <v>601</v>
      </c>
      <c r="BL52" s="26" t="s">
        <v>164</v>
      </c>
      <c r="BM52" s="26" t="s">
        <v>164</v>
      </c>
    </row>
    <row r="53" spans="1:65" ht="15" thickBot="1" x14ac:dyDescent="0.35">
      <c r="A53" s="24" t="s">
        <v>111</v>
      </c>
      <c r="B53" s="26" t="s">
        <v>109</v>
      </c>
      <c r="C53" s="26" t="s">
        <v>109</v>
      </c>
      <c r="D53" s="26" t="s">
        <v>109</v>
      </c>
      <c r="E53" s="26" t="s">
        <v>327</v>
      </c>
      <c r="F53" s="26" t="s">
        <v>109</v>
      </c>
      <c r="G53" s="26" t="s">
        <v>109</v>
      </c>
      <c r="H53" s="26" t="s">
        <v>109</v>
      </c>
      <c r="I53" s="26" t="s">
        <v>109</v>
      </c>
      <c r="J53" s="26" t="s">
        <v>109</v>
      </c>
      <c r="K53" s="26" t="s">
        <v>328</v>
      </c>
      <c r="L53" s="26" t="s">
        <v>109</v>
      </c>
      <c r="M53" s="26" t="s">
        <v>109</v>
      </c>
      <c r="N53" s="26" t="s">
        <v>109</v>
      </c>
      <c r="O53" s="26" t="s">
        <v>109</v>
      </c>
      <c r="P53" s="26" t="s">
        <v>327</v>
      </c>
      <c r="Q53" s="26" t="s">
        <v>109</v>
      </c>
      <c r="R53" s="26" t="s">
        <v>109</v>
      </c>
      <c r="S53" s="26" t="s">
        <v>109</v>
      </c>
      <c r="T53" s="26" t="s">
        <v>109</v>
      </c>
      <c r="AT53" s="24" t="s">
        <v>111</v>
      </c>
      <c r="AU53" s="26" t="s">
        <v>109</v>
      </c>
      <c r="AV53" s="26" t="s">
        <v>109</v>
      </c>
      <c r="AW53" s="26" t="s">
        <v>109</v>
      </c>
      <c r="AX53" s="26" t="s">
        <v>109</v>
      </c>
      <c r="AY53" s="26" t="s">
        <v>109</v>
      </c>
      <c r="AZ53" s="26" t="s">
        <v>109</v>
      </c>
      <c r="BA53" s="26" t="s">
        <v>109</v>
      </c>
      <c r="BB53" s="26" t="s">
        <v>109</v>
      </c>
      <c r="BC53" s="26" t="s">
        <v>109</v>
      </c>
      <c r="BD53" s="26" t="s">
        <v>602</v>
      </c>
      <c r="BE53" s="26" t="s">
        <v>109</v>
      </c>
      <c r="BF53" s="26" t="s">
        <v>109</v>
      </c>
      <c r="BG53" s="26" t="s">
        <v>109</v>
      </c>
      <c r="BH53" s="26" t="s">
        <v>109</v>
      </c>
      <c r="BI53" s="26" t="s">
        <v>109</v>
      </c>
      <c r="BJ53" s="26" t="s">
        <v>109</v>
      </c>
      <c r="BK53" s="26" t="s">
        <v>219</v>
      </c>
      <c r="BL53" s="26" t="s">
        <v>109</v>
      </c>
      <c r="BM53" s="26" t="s">
        <v>109</v>
      </c>
    </row>
    <row r="54" spans="1:65" ht="15" thickBot="1" x14ac:dyDescent="0.35">
      <c r="A54" s="24" t="s">
        <v>112</v>
      </c>
      <c r="B54" s="26" t="s">
        <v>329</v>
      </c>
      <c r="C54" s="26" t="s">
        <v>329</v>
      </c>
      <c r="D54" s="26" t="s">
        <v>329</v>
      </c>
      <c r="E54" s="26" t="s">
        <v>330</v>
      </c>
      <c r="F54" s="26" t="s">
        <v>329</v>
      </c>
      <c r="G54" s="26" t="s">
        <v>329</v>
      </c>
      <c r="H54" s="26" t="s">
        <v>329</v>
      </c>
      <c r="I54" s="26" t="s">
        <v>329</v>
      </c>
      <c r="J54" s="26" t="s">
        <v>329</v>
      </c>
      <c r="K54" s="26" t="s">
        <v>331</v>
      </c>
      <c r="L54" s="26" t="s">
        <v>329</v>
      </c>
      <c r="M54" s="26" t="s">
        <v>329</v>
      </c>
      <c r="N54" s="26" t="s">
        <v>329</v>
      </c>
      <c r="O54" s="26" t="s">
        <v>329</v>
      </c>
      <c r="P54" s="26" t="s">
        <v>330</v>
      </c>
      <c r="Q54" s="26" t="s">
        <v>329</v>
      </c>
      <c r="R54" s="26" t="s">
        <v>329</v>
      </c>
      <c r="S54" s="26" t="s">
        <v>329</v>
      </c>
      <c r="T54" s="26" t="s">
        <v>329</v>
      </c>
      <c r="AT54" s="24" t="s">
        <v>112</v>
      </c>
      <c r="AU54" s="26" t="s">
        <v>329</v>
      </c>
      <c r="AV54" s="26" t="s">
        <v>329</v>
      </c>
      <c r="AW54" s="26" t="s">
        <v>329</v>
      </c>
      <c r="AX54" s="26" t="s">
        <v>329</v>
      </c>
      <c r="AY54" s="26" t="s">
        <v>329</v>
      </c>
      <c r="AZ54" s="26" t="s">
        <v>329</v>
      </c>
      <c r="BA54" s="26" t="s">
        <v>329</v>
      </c>
      <c r="BB54" s="26" t="s">
        <v>329</v>
      </c>
      <c r="BC54" s="26" t="s">
        <v>329</v>
      </c>
      <c r="BD54" s="26" t="s">
        <v>291</v>
      </c>
      <c r="BE54" s="26" t="s">
        <v>329</v>
      </c>
      <c r="BF54" s="26" t="s">
        <v>329</v>
      </c>
      <c r="BG54" s="26" t="s">
        <v>329</v>
      </c>
      <c r="BH54" s="26" t="s">
        <v>329</v>
      </c>
      <c r="BI54" s="26" t="s">
        <v>329</v>
      </c>
      <c r="BJ54" s="26" t="s">
        <v>329</v>
      </c>
      <c r="BK54" s="26" t="s">
        <v>230</v>
      </c>
      <c r="BL54" s="26" t="s">
        <v>329</v>
      </c>
      <c r="BM54" s="26" t="s">
        <v>329</v>
      </c>
    </row>
    <row r="55" spans="1:65" ht="15" thickBot="1" x14ac:dyDescent="0.35">
      <c r="A55" s="24" t="s">
        <v>114</v>
      </c>
      <c r="B55" s="26" t="s">
        <v>113</v>
      </c>
      <c r="C55" s="26" t="s">
        <v>113</v>
      </c>
      <c r="D55" s="26" t="s">
        <v>113</v>
      </c>
      <c r="E55" s="26" t="s">
        <v>113</v>
      </c>
      <c r="F55" s="26" t="s">
        <v>113</v>
      </c>
      <c r="G55" s="26" t="s">
        <v>113</v>
      </c>
      <c r="H55" s="26" t="s">
        <v>113</v>
      </c>
      <c r="I55" s="26" t="s">
        <v>113</v>
      </c>
      <c r="J55" s="26" t="s">
        <v>113</v>
      </c>
      <c r="K55" s="26" t="s">
        <v>332</v>
      </c>
      <c r="L55" s="26" t="s">
        <v>113</v>
      </c>
      <c r="M55" s="26" t="s">
        <v>113</v>
      </c>
      <c r="N55" s="26" t="s">
        <v>113</v>
      </c>
      <c r="O55" s="26" t="s">
        <v>113</v>
      </c>
      <c r="P55" s="26" t="s">
        <v>113</v>
      </c>
      <c r="Q55" s="26" t="s">
        <v>113</v>
      </c>
      <c r="R55" s="26" t="s">
        <v>113</v>
      </c>
      <c r="S55" s="26" t="s">
        <v>113</v>
      </c>
      <c r="T55" s="26" t="s">
        <v>113</v>
      </c>
      <c r="AT55" s="24" t="s">
        <v>114</v>
      </c>
      <c r="AU55" s="26" t="s">
        <v>113</v>
      </c>
      <c r="AV55" s="26" t="s">
        <v>113</v>
      </c>
      <c r="AW55" s="26" t="s">
        <v>113</v>
      </c>
      <c r="AX55" s="26" t="s">
        <v>113</v>
      </c>
      <c r="AY55" s="26" t="s">
        <v>113</v>
      </c>
      <c r="AZ55" s="26" t="s">
        <v>113</v>
      </c>
      <c r="BA55" s="26" t="s">
        <v>113</v>
      </c>
      <c r="BB55" s="26" t="s">
        <v>113</v>
      </c>
      <c r="BC55" s="26" t="s">
        <v>113</v>
      </c>
      <c r="BD55" s="26" t="s">
        <v>113</v>
      </c>
      <c r="BE55" s="26" t="s">
        <v>113</v>
      </c>
      <c r="BF55" s="26" t="s">
        <v>113</v>
      </c>
      <c r="BG55" s="26" t="s">
        <v>113</v>
      </c>
      <c r="BH55" s="26" t="s">
        <v>113</v>
      </c>
      <c r="BI55" s="26" t="s">
        <v>113</v>
      </c>
      <c r="BJ55" s="26" t="s">
        <v>113</v>
      </c>
      <c r="BK55" s="26" t="s">
        <v>113</v>
      </c>
      <c r="BL55" s="26" t="s">
        <v>113</v>
      </c>
      <c r="BM55" s="26" t="s">
        <v>113</v>
      </c>
    </row>
    <row r="56" spans="1:65" ht="15" thickBot="1" x14ac:dyDescent="0.35">
      <c r="A56" s="24" t="s">
        <v>115</v>
      </c>
      <c r="B56" s="26" t="s">
        <v>333</v>
      </c>
      <c r="C56" s="26" t="s">
        <v>333</v>
      </c>
      <c r="D56" s="26" t="s">
        <v>333</v>
      </c>
      <c r="E56" s="26" t="s">
        <v>333</v>
      </c>
      <c r="F56" s="26" t="s">
        <v>333</v>
      </c>
      <c r="G56" s="26" t="s">
        <v>333</v>
      </c>
      <c r="H56" s="26" t="s">
        <v>333</v>
      </c>
      <c r="I56" s="26" t="s">
        <v>333</v>
      </c>
      <c r="J56" s="26" t="s">
        <v>333</v>
      </c>
      <c r="K56" s="26" t="s">
        <v>334</v>
      </c>
      <c r="L56" s="26" t="s">
        <v>333</v>
      </c>
      <c r="M56" s="26" t="s">
        <v>333</v>
      </c>
      <c r="N56" s="26" t="s">
        <v>333</v>
      </c>
      <c r="O56" s="26" t="s">
        <v>333</v>
      </c>
      <c r="P56" s="26" t="s">
        <v>333</v>
      </c>
      <c r="Q56" s="26" t="s">
        <v>333</v>
      </c>
      <c r="R56" s="26" t="s">
        <v>333</v>
      </c>
      <c r="S56" s="26" t="s">
        <v>333</v>
      </c>
      <c r="T56" s="26" t="s">
        <v>333</v>
      </c>
      <c r="AT56" s="24" t="s">
        <v>115</v>
      </c>
      <c r="AU56" s="26" t="s">
        <v>333</v>
      </c>
      <c r="AV56" s="26" t="s">
        <v>333</v>
      </c>
      <c r="AW56" s="26" t="s">
        <v>333</v>
      </c>
      <c r="AX56" s="26" t="s">
        <v>333</v>
      </c>
      <c r="AY56" s="26" t="s">
        <v>333</v>
      </c>
      <c r="AZ56" s="26" t="s">
        <v>333</v>
      </c>
      <c r="BA56" s="26" t="s">
        <v>333</v>
      </c>
      <c r="BB56" s="26" t="s">
        <v>333</v>
      </c>
      <c r="BC56" s="26" t="s">
        <v>333</v>
      </c>
      <c r="BD56" s="26" t="s">
        <v>333</v>
      </c>
      <c r="BE56" s="26" t="s">
        <v>333</v>
      </c>
      <c r="BF56" s="26" t="s">
        <v>333</v>
      </c>
      <c r="BG56" s="26" t="s">
        <v>333</v>
      </c>
      <c r="BH56" s="26" t="s">
        <v>333</v>
      </c>
      <c r="BI56" s="26" t="s">
        <v>333</v>
      </c>
      <c r="BJ56" s="26" t="s">
        <v>333</v>
      </c>
      <c r="BK56" s="26" t="s">
        <v>333</v>
      </c>
      <c r="BL56" s="26" t="s">
        <v>333</v>
      </c>
      <c r="BM56" s="26" t="s">
        <v>333</v>
      </c>
    </row>
    <row r="57" spans="1:65" ht="15" thickBot="1" x14ac:dyDescent="0.35">
      <c r="A57" s="24" t="s">
        <v>116</v>
      </c>
      <c r="B57" s="26" t="s">
        <v>117</v>
      </c>
      <c r="C57" s="26" t="s">
        <v>117</v>
      </c>
      <c r="D57" s="26" t="s">
        <v>117</v>
      </c>
      <c r="E57" s="26" t="s">
        <v>117</v>
      </c>
      <c r="F57" s="26" t="s">
        <v>117</v>
      </c>
      <c r="G57" s="26" t="s">
        <v>117</v>
      </c>
      <c r="H57" s="26" t="s">
        <v>117</v>
      </c>
      <c r="I57" s="26" t="s">
        <v>117</v>
      </c>
      <c r="J57" s="26" t="s">
        <v>117</v>
      </c>
      <c r="K57" s="26" t="s">
        <v>117</v>
      </c>
      <c r="L57" s="26" t="s">
        <v>117</v>
      </c>
      <c r="M57" s="26" t="s">
        <v>117</v>
      </c>
      <c r="N57" s="26" t="s">
        <v>117</v>
      </c>
      <c r="O57" s="26" t="s">
        <v>117</v>
      </c>
      <c r="P57" s="26" t="s">
        <v>117</v>
      </c>
      <c r="Q57" s="26" t="s">
        <v>117</v>
      </c>
      <c r="R57" s="26" t="s">
        <v>117</v>
      </c>
      <c r="S57" s="26" t="s">
        <v>117</v>
      </c>
      <c r="T57" s="26" t="s">
        <v>117</v>
      </c>
      <c r="AT57" s="24" t="s">
        <v>116</v>
      </c>
      <c r="AU57" s="26" t="s">
        <v>117</v>
      </c>
      <c r="AV57" s="26" t="s">
        <v>117</v>
      </c>
      <c r="AW57" s="26" t="s">
        <v>117</v>
      </c>
      <c r="AX57" s="26" t="s">
        <v>117</v>
      </c>
      <c r="AY57" s="26" t="s">
        <v>117</v>
      </c>
      <c r="AZ57" s="26" t="s">
        <v>117</v>
      </c>
      <c r="BA57" s="26" t="s">
        <v>117</v>
      </c>
      <c r="BB57" s="26" t="s">
        <v>117</v>
      </c>
      <c r="BC57" s="26" t="s">
        <v>117</v>
      </c>
      <c r="BD57" s="26" t="s">
        <v>117</v>
      </c>
      <c r="BE57" s="26" t="s">
        <v>117</v>
      </c>
      <c r="BF57" s="26" t="s">
        <v>117</v>
      </c>
      <c r="BG57" s="26" t="s">
        <v>117</v>
      </c>
      <c r="BH57" s="26" t="s">
        <v>117</v>
      </c>
      <c r="BI57" s="26" t="s">
        <v>117</v>
      </c>
      <c r="BJ57" s="26" t="s">
        <v>117</v>
      </c>
      <c r="BK57" s="26" t="s">
        <v>117</v>
      </c>
      <c r="BL57" s="26" t="s">
        <v>117</v>
      </c>
      <c r="BM57" s="26" t="s">
        <v>117</v>
      </c>
    </row>
    <row r="58" spans="1:65" ht="18.600000000000001" thickBot="1" x14ac:dyDescent="0.35">
      <c r="A58" s="20"/>
      <c r="AT58" s="20"/>
    </row>
    <row r="59" spans="1:65" ht="15" thickBot="1" x14ac:dyDescent="0.35">
      <c r="A59" s="24" t="s">
        <v>118</v>
      </c>
      <c r="B59" s="24" t="s">
        <v>72</v>
      </c>
      <c r="C59" s="24" t="s">
        <v>73</v>
      </c>
      <c r="D59" s="24" t="s">
        <v>74</v>
      </c>
      <c r="E59" s="24" t="s">
        <v>75</v>
      </c>
      <c r="F59" s="24" t="s">
        <v>76</v>
      </c>
      <c r="G59" s="24" t="s">
        <v>77</v>
      </c>
      <c r="H59" s="24" t="s">
        <v>78</v>
      </c>
      <c r="I59" s="24" t="s">
        <v>79</v>
      </c>
      <c r="J59" s="24" t="s">
        <v>80</v>
      </c>
      <c r="K59" s="24" t="s">
        <v>81</v>
      </c>
      <c r="L59" s="24" t="s">
        <v>82</v>
      </c>
      <c r="M59" s="24" t="s">
        <v>83</v>
      </c>
      <c r="N59" s="24" t="s">
        <v>84</v>
      </c>
      <c r="O59" s="24" t="s">
        <v>85</v>
      </c>
      <c r="P59" s="24" t="s">
        <v>86</v>
      </c>
      <c r="Q59" s="24" t="s">
        <v>187</v>
      </c>
      <c r="R59" s="24" t="s">
        <v>188</v>
      </c>
      <c r="S59" s="24" t="s">
        <v>189</v>
      </c>
      <c r="T59" s="24" t="s">
        <v>190</v>
      </c>
      <c r="AT59" s="24" t="s">
        <v>118</v>
      </c>
      <c r="AU59" s="24" t="s">
        <v>72</v>
      </c>
      <c r="AV59" s="24" t="s">
        <v>73</v>
      </c>
      <c r="AW59" s="24" t="s">
        <v>74</v>
      </c>
      <c r="AX59" s="24" t="s">
        <v>75</v>
      </c>
      <c r="AY59" s="24" t="s">
        <v>76</v>
      </c>
      <c r="AZ59" s="24" t="s">
        <v>77</v>
      </c>
      <c r="BA59" s="24" t="s">
        <v>78</v>
      </c>
      <c r="BB59" s="24" t="s">
        <v>79</v>
      </c>
      <c r="BC59" s="24" t="s">
        <v>80</v>
      </c>
      <c r="BD59" s="24" t="s">
        <v>81</v>
      </c>
      <c r="BE59" s="24" t="s">
        <v>82</v>
      </c>
      <c r="BF59" s="24" t="s">
        <v>83</v>
      </c>
      <c r="BG59" s="24" t="s">
        <v>84</v>
      </c>
      <c r="BH59" s="24" t="s">
        <v>85</v>
      </c>
      <c r="BI59" s="24" t="s">
        <v>86</v>
      </c>
      <c r="BJ59" s="24" t="s">
        <v>187</v>
      </c>
      <c r="BK59" s="24" t="s">
        <v>188</v>
      </c>
      <c r="BL59" s="24" t="s">
        <v>189</v>
      </c>
      <c r="BM59" s="24" t="s">
        <v>190</v>
      </c>
    </row>
    <row r="60" spans="1:65" ht="15" thickBot="1" x14ac:dyDescent="0.35">
      <c r="A60" s="24" t="s">
        <v>88</v>
      </c>
      <c r="B60" s="26">
        <v>99</v>
      </c>
      <c r="C60" s="26">
        <v>23</v>
      </c>
      <c r="D60" s="26">
        <v>23</v>
      </c>
      <c r="E60" s="26">
        <v>112</v>
      </c>
      <c r="F60" s="26">
        <v>23</v>
      </c>
      <c r="G60" s="26">
        <v>496</v>
      </c>
      <c r="H60" s="26">
        <v>23</v>
      </c>
      <c r="I60" s="26">
        <v>23</v>
      </c>
      <c r="J60" s="26">
        <v>23</v>
      </c>
      <c r="K60" s="26">
        <v>167</v>
      </c>
      <c r="L60" s="26">
        <v>82</v>
      </c>
      <c r="M60" s="26">
        <v>119</v>
      </c>
      <c r="N60" s="26">
        <v>23</v>
      </c>
      <c r="O60" s="26">
        <v>25</v>
      </c>
      <c r="P60" s="26">
        <v>531</v>
      </c>
      <c r="Q60" s="26">
        <v>36</v>
      </c>
      <c r="R60" s="26">
        <v>52</v>
      </c>
      <c r="S60" s="26">
        <v>120</v>
      </c>
      <c r="T60" s="26">
        <v>193</v>
      </c>
      <c r="AT60" s="24" t="s">
        <v>88</v>
      </c>
      <c r="AU60" s="26">
        <v>28</v>
      </c>
      <c r="AV60" s="26">
        <v>23</v>
      </c>
      <c r="AW60" s="26">
        <v>290</v>
      </c>
      <c r="AX60" s="26">
        <v>49</v>
      </c>
      <c r="AY60" s="26">
        <v>23</v>
      </c>
      <c r="AZ60" s="26">
        <v>582</v>
      </c>
      <c r="BA60" s="26">
        <v>23</v>
      </c>
      <c r="BB60" s="26">
        <v>68</v>
      </c>
      <c r="BC60" s="26">
        <v>23</v>
      </c>
      <c r="BD60" s="26">
        <v>90</v>
      </c>
      <c r="BE60" s="26">
        <v>178</v>
      </c>
      <c r="BF60" s="26">
        <v>221</v>
      </c>
      <c r="BG60" s="26">
        <v>23</v>
      </c>
      <c r="BH60" s="26">
        <v>23</v>
      </c>
      <c r="BI60" s="26">
        <v>530</v>
      </c>
      <c r="BJ60" s="26">
        <v>30</v>
      </c>
      <c r="BK60" s="26">
        <v>149</v>
      </c>
      <c r="BL60" s="26">
        <v>51</v>
      </c>
      <c r="BM60" s="26">
        <v>23</v>
      </c>
    </row>
    <row r="61" spans="1:65" ht="15" thickBot="1" x14ac:dyDescent="0.35">
      <c r="A61" s="24" t="s">
        <v>89</v>
      </c>
      <c r="B61" s="26">
        <v>22</v>
      </c>
      <c r="C61" s="26">
        <v>22</v>
      </c>
      <c r="D61" s="26">
        <v>22</v>
      </c>
      <c r="E61" s="26">
        <v>111</v>
      </c>
      <c r="F61" s="26">
        <v>22</v>
      </c>
      <c r="G61" s="26">
        <v>495</v>
      </c>
      <c r="H61" s="26">
        <v>22</v>
      </c>
      <c r="I61" s="26">
        <v>22</v>
      </c>
      <c r="J61" s="26">
        <v>22</v>
      </c>
      <c r="K61" s="26">
        <v>166</v>
      </c>
      <c r="L61" s="26">
        <v>81</v>
      </c>
      <c r="M61" s="26">
        <v>118</v>
      </c>
      <c r="N61" s="26">
        <v>22</v>
      </c>
      <c r="O61" s="26">
        <v>24</v>
      </c>
      <c r="P61" s="26">
        <v>530</v>
      </c>
      <c r="Q61" s="26">
        <v>22</v>
      </c>
      <c r="R61" s="26">
        <v>28</v>
      </c>
      <c r="S61" s="26">
        <v>119</v>
      </c>
      <c r="T61" s="26">
        <v>22</v>
      </c>
      <c r="AT61" s="24" t="s">
        <v>89</v>
      </c>
      <c r="AU61" s="26">
        <v>27</v>
      </c>
      <c r="AV61" s="26">
        <v>22</v>
      </c>
      <c r="AW61" s="26">
        <v>22</v>
      </c>
      <c r="AX61" s="26">
        <v>48</v>
      </c>
      <c r="AY61" s="26">
        <v>22</v>
      </c>
      <c r="AZ61" s="26">
        <v>581</v>
      </c>
      <c r="BA61" s="26">
        <v>22</v>
      </c>
      <c r="BB61" s="26">
        <v>67</v>
      </c>
      <c r="BC61" s="26">
        <v>22</v>
      </c>
      <c r="BD61" s="26">
        <v>89</v>
      </c>
      <c r="BE61" s="26">
        <v>177</v>
      </c>
      <c r="BF61" s="26">
        <v>152</v>
      </c>
      <c r="BG61" s="26">
        <v>22</v>
      </c>
      <c r="BH61" s="26">
        <v>22</v>
      </c>
      <c r="BI61" s="26">
        <v>529</v>
      </c>
      <c r="BJ61" s="26">
        <v>29</v>
      </c>
      <c r="BK61" s="26">
        <v>148</v>
      </c>
      <c r="BL61" s="26">
        <v>50</v>
      </c>
      <c r="BM61" s="26">
        <v>22</v>
      </c>
    </row>
    <row r="62" spans="1:65" ht="15" thickBot="1" x14ac:dyDescent="0.35">
      <c r="A62" s="24" t="s">
        <v>90</v>
      </c>
      <c r="B62" s="26">
        <v>21</v>
      </c>
      <c r="C62" s="26">
        <v>21</v>
      </c>
      <c r="D62" s="26">
        <v>21</v>
      </c>
      <c r="E62" s="26">
        <v>110</v>
      </c>
      <c r="F62" s="26">
        <v>21</v>
      </c>
      <c r="G62" s="26">
        <v>352</v>
      </c>
      <c r="H62" s="26">
        <v>21</v>
      </c>
      <c r="I62" s="26">
        <v>21</v>
      </c>
      <c r="J62" s="26">
        <v>21</v>
      </c>
      <c r="K62" s="26">
        <v>165</v>
      </c>
      <c r="L62" s="26">
        <v>80</v>
      </c>
      <c r="M62" s="26">
        <v>117</v>
      </c>
      <c r="N62" s="26">
        <v>21</v>
      </c>
      <c r="O62" s="26">
        <v>23</v>
      </c>
      <c r="P62" s="26">
        <v>529</v>
      </c>
      <c r="Q62" s="26">
        <v>21</v>
      </c>
      <c r="R62" s="26">
        <v>27</v>
      </c>
      <c r="S62" s="26">
        <v>118</v>
      </c>
      <c r="T62" s="26">
        <v>21</v>
      </c>
      <c r="AT62" s="24" t="s">
        <v>90</v>
      </c>
      <c r="AU62" s="26">
        <v>21</v>
      </c>
      <c r="AV62" s="26">
        <v>21</v>
      </c>
      <c r="AW62" s="26">
        <v>21</v>
      </c>
      <c r="AX62" s="26">
        <v>47</v>
      </c>
      <c r="AY62" s="26">
        <v>21</v>
      </c>
      <c r="AZ62" s="26">
        <v>580</v>
      </c>
      <c r="BA62" s="26">
        <v>21</v>
      </c>
      <c r="BB62" s="26">
        <v>21</v>
      </c>
      <c r="BC62" s="26">
        <v>21</v>
      </c>
      <c r="BD62" s="26">
        <v>88</v>
      </c>
      <c r="BE62" s="26">
        <v>176</v>
      </c>
      <c r="BF62" s="26">
        <v>151</v>
      </c>
      <c r="BG62" s="26">
        <v>21</v>
      </c>
      <c r="BH62" s="26">
        <v>21</v>
      </c>
      <c r="BI62" s="26">
        <v>528</v>
      </c>
      <c r="BJ62" s="26">
        <v>28</v>
      </c>
      <c r="BK62" s="26">
        <v>129</v>
      </c>
      <c r="BL62" s="26">
        <v>49</v>
      </c>
      <c r="BM62" s="26">
        <v>21</v>
      </c>
    </row>
    <row r="63" spans="1:65" ht="15" thickBot="1" x14ac:dyDescent="0.35">
      <c r="A63" s="24" t="s">
        <v>91</v>
      </c>
      <c r="B63" s="26">
        <v>20</v>
      </c>
      <c r="C63" s="26">
        <v>20</v>
      </c>
      <c r="D63" s="26">
        <v>20</v>
      </c>
      <c r="E63" s="26">
        <v>109</v>
      </c>
      <c r="F63" s="26">
        <v>20</v>
      </c>
      <c r="G63" s="26">
        <v>351</v>
      </c>
      <c r="H63" s="26">
        <v>20</v>
      </c>
      <c r="I63" s="26">
        <v>20</v>
      </c>
      <c r="J63" s="26">
        <v>20</v>
      </c>
      <c r="K63" s="26">
        <v>164</v>
      </c>
      <c r="L63" s="26">
        <v>79</v>
      </c>
      <c r="M63" s="26">
        <v>116</v>
      </c>
      <c r="N63" s="26">
        <v>20</v>
      </c>
      <c r="O63" s="26">
        <v>22</v>
      </c>
      <c r="P63" s="26">
        <v>457</v>
      </c>
      <c r="Q63" s="26">
        <v>20</v>
      </c>
      <c r="R63" s="26">
        <v>20</v>
      </c>
      <c r="S63" s="26">
        <v>20</v>
      </c>
      <c r="T63" s="26">
        <v>20</v>
      </c>
      <c r="AT63" s="24" t="s">
        <v>91</v>
      </c>
      <c r="AU63" s="26">
        <v>20</v>
      </c>
      <c r="AV63" s="26">
        <v>20</v>
      </c>
      <c r="AW63" s="26">
        <v>20</v>
      </c>
      <c r="AX63" s="26">
        <v>46</v>
      </c>
      <c r="AY63" s="26">
        <v>20</v>
      </c>
      <c r="AZ63" s="26">
        <v>579</v>
      </c>
      <c r="BA63" s="26">
        <v>20</v>
      </c>
      <c r="BB63" s="26">
        <v>20</v>
      </c>
      <c r="BC63" s="26">
        <v>20</v>
      </c>
      <c r="BD63" s="26">
        <v>77</v>
      </c>
      <c r="BE63" s="26">
        <v>175</v>
      </c>
      <c r="BF63" s="26">
        <v>150</v>
      </c>
      <c r="BG63" s="26">
        <v>20</v>
      </c>
      <c r="BH63" s="26">
        <v>20</v>
      </c>
      <c r="BI63" s="26">
        <v>527</v>
      </c>
      <c r="BJ63" s="26">
        <v>27</v>
      </c>
      <c r="BK63" s="26">
        <v>128</v>
      </c>
      <c r="BL63" s="26">
        <v>48</v>
      </c>
      <c r="BM63" s="26">
        <v>20</v>
      </c>
    </row>
    <row r="64" spans="1:65" ht="15" thickBot="1" x14ac:dyDescent="0.35">
      <c r="A64" s="24" t="s">
        <v>92</v>
      </c>
      <c r="B64" s="26">
        <v>19</v>
      </c>
      <c r="C64" s="26">
        <v>19</v>
      </c>
      <c r="D64" s="26">
        <v>19</v>
      </c>
      <c r="E64" s="26">
        <v>108</v>
      </c>
      <c r="F64" s="26">
        <v>19</v>
      </c>
      <c r="G64" s="26">
        <v>350</v>
      </c>
      <c r="H64" s="26">
        <v>19</v>
      </c>
      <c r="I64" s="26">
        <v>19</v>
      </c>
      <c r="J64" s="26">
        <v>19</v>
      </c>
      <c r="K64" s="26">
        <v>163</v>
      </c>
      <c r="L64" s="26">
        <v>78</v>
      </c>
      <c r="M64" s="26">
        <v>115</v>
      </c>
      <c r="N64" s="26">
        <v>19</v>
      </c>
      <c r="O64" s="26">
        <v>21</v>
      </c>
      <c r="P64" s="26">
        <v>456</v>
      </c>
      <c r="Q64" s="26">
        <v>19</v>
      </c>
      <c r="R64" s="26">
        <v>19</v>
      </c>
      <c r="S64" s="26">
        <v>19</v>
      </c>
      <c r="T64" s="26">
        <v>19</v>
      </c>
      <c r="AT64" s="24" t="s">
        <v>92</v>
      </c>
      <c r="AU64" s="26">
        <v>19</v>
      </c>
      <c r="AV64" s="26">
        <v>19</v>
      </c>
      <c r="AW64" s="26">
        <v>19</v>
      </c>
      <c r="AX64" s="26">
        <v>45</v>
      </c>
      <c r="AY64" s="26">
        <v>19</v>
      </c>
      <c r="AZ64" s="26">
        <v>578</v>
      </c>
      <c r="BA64" s="26">
        <v>19</v>
      </c>
      <c r="BB64" s="26">
        <v>19</v>
      </c>
      <c r="BC64" s="26">
        <v>19</v>
      </c>
      <c r="BD64" s="26">
        <v>76</v>
      </c>
      <c r="BE64" s="26">
        <v>174</v>
      </c>
      <c r="BF64" s="26">
        <v>149</v>
      </c>
      <c r="BG64" s="26">
        <v>19</v>
      </c>
      <c r="BH64" s="26">
        <v>19</v>
      </c>
      <c r="BI64" s="26">
        <v>526</v>
      </c>
      <c r="BJ64" s="26">
        <v>26</v>
      </c>
      <c r="BK64" s="26">
        <v>127</v>
      </c>
      <c r="BL64" s="26">
        <v>47</v>
      </c>
      <c r="BM64" s="26">
        <v>19</v>
      </c>
    </row>
    <row r="65" spans="1:65" ht="15" thickBot="1" x14ac:dyDescent="0.35">
      <c r="A65" s="24" t="s">
        <v>93</v>
      </c>
      <c r="B65" s="26">
        <v>18</v>
      </c>
      <c r="C65" s="26">
        <v>18</v>
      </c>
      <c r="D65" s="26">
        <v>18</v>
      </c>
      <c r="E65" s="26">
        <v>107</v>
      </c>
      <c r="F65" s="26">
        <v>18</v>
      </c>
      <c r="G65" s="26">
        <v>349</v>
      </c>
      <c r="H65" s="26">
        <v>18</v>
      </c>
      <c r="I65" s="26">
        <v>18</v>
      </c>
      <c r="J65" s="26">
        <v>18</v>
      </c>
      <c r="K65" s="26">
        <v>162</v>
      </c>
      <c r="L65" s="26">
        <v>77</v>
      </c>
      <c r="M65" s="26">
        <v>114</v>
      </c>
      <c r="N65" s="26">
        <v>18</v>
      </c>
      <c r="O65" s="26">
        <v>20</v>
      </c>
      <c r="P65" s="26">
        <v>455</v>
      </c>
      <c r="Q65" s="26">
        <v>18</v>
      </c>
      <c r="R65" s="26">
        <v>18</v>
      </c>
      <c r="S65" s="26">
        <v>18</v>
      </c>
      <c r="T65" s="26">
        <v>18</v>
      </c>
      <c r="AT65" s="24" t="s">
        <v>93</v>
      </c>
      <c r="AU65" s="26">
        <v>18</v>
      </c>
      <c r="AV65" s="26">
        <v>18</v>
      </c>
      <c r="AW65" s="26">
        <v>18</v>
      </c>
      <c r="AX65" s="26">
        <v>44</v>
      </c>
      <c r="AY65" s="26">
        <v>18</v>
      </c>
      <c r="AZ65" s="26">
        <v>515</v>
      </c>
      <c r="BA65" s="26">
        <v>18</v>
      </c>
      <c r="BB65" s="26">
        <v>18</v>
      </c>
      <c r="BC65" s="26">
        <v>18</v>
      </c>
      <c r="BD65" s="26">
        <v>75</v>
      </c>
      <c r="BE65" s="26">
        <v>173</v>
      </c>
      <c r="BF65" s="26">
        <v>18</v>
      </c>
      <c r="BG65" s="26">
        <v>18</v>
      </c>
      <c r="BH65" s="26">
        <v>18</v>
      </c>
      <c r="BI65" s="26">
        <v>324</v>
      </c>
      <c r="BJ65" s="26">
        <v>25</v>
      </c>
      <c r="BK65" s="26">
        <v>126</v>
      </c>
      <c r="BL65" s="26">
        <v>46</v>
      </c>
      <c r="BM65" s="26">
        <v>18</v>
      </c>
    </row>
    <row r="66" spans="1:65" ht="15" thickBot="1" x14ac:dyDescent="0.35">
      <c r="A66" s="24" t="s">
        <v>94</v>
      </c>
      <c r="B66" s="26">
        <v>17</v>
      </c>
      <c r="C66" s="26">
        <v>17</v>
      </c>
      <c r="D66" s="26">
        <v>17</v>
      </c>
      <c r="E66" s="26">
        <v>106</v>
      </c>
      <c r="F66" s="26">
        <v>17</v>
      </c>
      <c r="G66" s="26">
        <v>348</v>
      </c>
      <c r="H66" s="26">
        <v>17</v>
      </c>
      <c r="I66" s="26">
        <v>17</v>
      </c>
      <c r="J66" s="26">
        <v>17</v>
      </c>
      <c r="K66" s="26">
        <v>161</v>
      </c>
      <c r="L66" s="26">
        <v>76</v>
      </c>
      <c r="M66" s="26">
        <v>17</v>
      </c>
      <c r="N66" s="26">
        <v>17</v>
      </c>
      <c r="O66" s="26">
        <v>19</v>
      </c>
      <c r="P66" s="26">
        <v>417</v>
      </c>
      <c r="Q66" s="26">
        <v>17</v>
      </c>
      <c r="R66" s="26">
        <v>17</v>
      </c>
      <c r="S66" s="26">
        <v>17</v>
      </c>
      <c r="T66" s="26">
        <v>17</v>
      </c>
      <c r="AT66" s="24" t="s">
        <v>94</v>
      </c>
      <c r="AU66" s="26">
        <v>17</v>
      </c>
      <c r="AV66" s="26">
        <v>17</v>
      </c>
      <c r="AW66" s="26">
        <v>17</v>
      </c>
      <c r="AX66" s="26">
        <v>43</v>
      </c>
      <c r="AY66" s="26">
        <v>17</v>
      </c>
      <c r="AZ66" s="26">
        <v>514</v>
      </c>
      <c r="BA66" s="26">
        <v>17</v>
      </c>
      <c r="BB66" s="26">
        <v>17</v>
      </c>
      <c r="BC66" s="26">
        <v>17</v>
      </c>
      <c r="BD66" s="26">
        <v>74</v>
      </c>
      <c r="BE66" s="26">
        <v>172</v>
      </c>
      <c r="BF66" s="26">
        <v>17</v>
      </c>
      <c r="BG66" s="26">
        <v>17</v>
      </c>
      <c r="BH66" s="26">
        <v>17</v>
      </c>
      <c r="BI66" s="26">
        <v>323</v>
      </c>
      <c r="BJ66" s="26">
        <v>24</v>
      </c>
      <c r="BK66" s="26">
        <v>125</v>
      </c>
      <c r="BL66" s="26">
        <v>45</v>
      </c>
      <c r="BM66" s="26">
        <v>17</v>
      </c>
    </row>
    <row r="67" spans="1:65" ht="15" thickBot="1" x14ac:dyDescent="0.35">
      <c r="A67" s="24" t="s">
        <v>95</v>
      </c>
      <c r="B67" s="26">
        <v>16</v>
      </c>
      <c r="C67" s="26">
        <v>16</v>
      </c>
      <c r="D67" s="26">
        <v>16</v>
      </c>
      <c r="E67" s="26">
        <v>105</v>
      </c>
      <c r="F67" s="26">
        <v>16</v>
      </c>
      <c r="G67" s="26">
        <v>347</v>
      </c>
      <c r="H67" s="26">
        <v>16</v>
      </c>
      <c r="I67" s="26">
        <v>16</v>
      </c>
      <c r="J67" s="26">
        <v>16</v>
      </c>
      <c r="K67" s="26">
        <v>160</v>
      </c>
      <c r="L67" s="26">
        <v>75</v>
      </c>
      <c r="M67" s="26">
        <v>16</v>
      </c>
      <c r="N67" s="26">
        <v>16</v>
      </c>
      <c r="O67" s="26">
        <v>18</v>
      </c>
      <c r="P67" s="26">
        <v>416</v>
      </c>
      <c r="Q67" s="26">
        <v>16</v>
      </c>
      <c r="R67" s="26">
        <v>16</v>
      </c>
      <c r="S67" s="26">
        <v>16</v>
      </c>
      <c r="T67" s="26">
        <v>16</v>
      </c>
      <c r="AT67" s="24" t="s">
        <v>95</v>
      </c>
      <c r="AU67" s="26">
        <v>16</v>
      </c>
      <c r="AV67" s="26">
        <v>16</v>
      </c>
      <c r="AW67" s="26">
        <v>16</v>
      </c>
      <c r="AX67" s="26">
        <v>42</v>
      </c>
      <c r="AY67" s="26">
        <v>16</v>
      </c>
      <c r="AZ67" s="26">
        <v>513</v>
      </c>
      <c r="BA67" s="26">
        <v>16</v>
      </c>
      <c r="BB67" s="26">
        <v>16</v>
      </c>
      <c r="BC67" s="26">
        <v>16</v>
      </c>
      <c r="BD67" s="26">
        <v>73</v>
      </c>
      <c r="BE67" s="26">
        <v>171</v>
      </c>
      <c r="BF67" s="26">
        <v>16</v>
      </c>
      <c r="BG67" s="26">
        <v>16</v>
      </c>
      <c r="BH67" s="26">
        <v>16</v>
      </c>
      <c r="BI67" s="26">
        <v>322</v>
      </c>
      <c r="BJ67" s="26">
        <v>23</v>
      </c>
      <c r="BK67" s="26">
        <v>124</v>
      </c>
      <c r="BL67" s="26">
        <v>44</v>
      </c>
      <c r="BM67" s="26">
        <v>16</v>
      </c>
    </row>
    <row r="68" spans="1:65" ht="15" thickBot="1" x14ac:dyDescent="0.35">
      <c r="A68" s="24" t="s">
        <v>96</v>
      </c>
      <c r="B68" s="26">
        <v>15</v>
      </c>
      <c r="C68" s="26">
        <v>15</v>
      </c>
      <c r="D68" s="26">
        <v>15</v>
      </c>
      <c r="E68" s="26">
        <v>104</v>
      </c>
      <c r="F68" s="26">
        <v>15</v>
      </c>
      <c r="G68" s="26">
        <v>170</v>
      </c>
      <c r="H68" s="26">
        <v>15</v>
      </c>
      <c r="I68" s="26">
        <v>15</v>
      </c>
      <c r="J68" s="26">
        <v>15</v>
      </c>
      <c r="K68" s="26">
        <v>159</v>
      </c>
      <c r="L68" s="26">
        <v>74</v>
      </c>
      <c r="M68" s="26">
        <v>15</v>
      </c>
      <c r="N68" s="26">
        <v>15</v>
      </c>
      <c r="O68" s="26">
        <v>17</v>
      </c>
      <c r="P68" s="26">
        <v>415</v>
      </c>
      <c r="Q68" s="26">
        <v>15</v>
      </c>
      <c r="R68" s="26">
        <v>15</v>
      </c>
      <c r="S68" s="26">
        <v>15</v>
      </c>
      <c r="T68" s="26">
        <v>15</v>
      </c>
      <c r="AT68" s="24" t="s">
        <v>96</v>
      </c>
      <c r="AU68" s="26">
        <v>15</v>
      </c>
      <c r="AV68" s="26">
        <v>15</v>
      </c>
      <c r="AW68" s="26">
        <v>15</v>
      </c>
      <c r="AX68" s="26">
        <v>41</v>
      </c>
      <c r="AY68" s="26">
        <v>15</v>
      </c>
      <c r="AZ68" s="26">
        <v>512</v>
      </c>
      <c r="BA68" s="26">
        <v>15</v>
      </c>
      <c r="BB68" s="26">
        <v>15</v>
      </c>
      <c r="BC68" s="26">
        <v>15</v>
      </c>
      <c r="BD68" s="26">
        <v>72</v>
      </c>
      <c r="BE68" s="26">
        <v>170</v>
      </c>
      <c r="BF68" s="26">
        <v>15</v>
      </c>
      <c r="BG68" s="26">
        <v>15</v>
      </c>
      <c r="BH68" s="26">
        <v>15</v>
      </c>
      <c r="BI68" s="26">
        <v>321</v>
      </c>
      <c r="BJ68" s="26">
        <v>22</v>
      </c>
      <c r="BK68" s="26">
        <v>123</v>
      </c>
      <c r="BL68" s="26">
        <v>43</v>
      </c>
      <c r="BM68" s="26">
        <v>15</v>
      </c>
    </row>
    <row r="69" spans="1:65" ht="15" thickBot="1" x14ac:dyDescent="0.35">
      <c r="A69" s="24" t="s">
        <v>98</v>
      </c>
      <c r="B69" s="26">
        <v>14</v>
      </c>
      <c r="C69" s="26">
        <v>14</v>
      </c>
      <c r="D69" s="26">
        <v>14</v>
      </c>
      <c r="E69" s="26">
        <v>103</v>
      </c>
      <c r="F69" s="26">
        <v>14</v>
      </c>
      <c r="G69" s="26">
        <v>169</v>
      </c>
      <c r="H69" s="26">
        <v>14</v>
      </c>
      <c r="I69" s="26">
        <v>14</v>
      </c>
      <c r="J69" s="26">
        <v>14</v>
      </c>
      <c r="K69" s="26">
        <v>158</v>
      </c>
      <c r="L69" s="26">
        <v>73</v>
      </c>
      <c r="M69" s="26">
        <v>14</v>
      </c>
      <c r="N69" s="26">
        <v>14</v>
      </c>
      <c r="O69" s="26">
        <v>14</v>
      </c>
      <c r="P69" s="26">
        <v>414</v>
      </c>
      <c r="Q69" s="26">
        <v>14</v>
      </c>
      <c r="R69" s="26">
        <v>14</v>
      </c>
      <c r="S69" s="26">
        <v>14</v>
      </c>
      <c r="T69" s="26">
        <v>14</v>
      </c>
      <c r="AT69" s="24" t="s">
        <v>98</v>
      </c>
      <c r="AU69" s="26">
        <v>14</v>
      </c>
      <c r="AV69" s="26">
        <v>14</v>
      </c>
      <c r="AW69" s="26">
        <v>14</v>
      </c>
      <c r="AX69" s="26">
        <v>40</v>
      </c>
      <c r="AY69" s="26">
        <v>14</v>
      </c>
      <c r="AZ69" s="26">
        <v>451</v>
      </c>
      <c r="BA69" s="26">
        <v>14</v>
      </c>
      <c r="BB69" s="26">
        <v>14</v>
      </c>
      <c r="BC69" s="26">
        <v>14</v>
      </c>
      <c r="BD69" s="26">
        <v>71</v>
      </c>
      <c r="BE69" s="26">
        <v>169</v>
      </c>
      <c r="BF69" s="26">
        <v>14</v>
      </c>
      <c r="BG69" s="26">
        <v>14</v>
      </c>
      <c r="BH69" s="26">
        <v>14</v>
      </c>
      <c r="BI69" s="26">
        <v>320</v>
      </c>
      <c r="BJ69" s="26">
        <v>14</v>
      </c>
      <c r="BK69" s="26">
        <v>122</v>
      </c>
      <c r="BL69" s="26">
        <v>42</v>
      </c>
      <c r="BM69" s="26">
        <v>14</v>
      </c>
    </row>
    <row r="70" spans="1:65" ht="15" thickBot="1" x14ac:dyDescent="0.35">
      <c r="A70" s="24" t="s">
        <v>99</v>
      </c>
      <c r="B70" s="26">
        <v>13</v>
      </c>
      <c r="C70" s="26">
        <v>13</v>
      </c>
      <c r="D70" s="26">
        <v>13</v>
      </c>
      <c r="E70" s="26">
        <v>60</v>
      </c>
      <c r="F70" s="26">
        <v>13</v>
      </c>
      <c r="G70" s="26">
        <v>168</v>
      </c>
      <c r="H70" s="26">
        <v>13</v>
      </c>
      <c r="I70" s="26">
        <v>13</v>
      </c>
      <c r="J70" s="26">
        <v>13</v>
      </c>
      <c r="K70" s="26">
        <v>157</v>
      </c>
      <c r="L70" s="26">
        <v>72</v>
      </c>
      <c r="M70" s="26">
        <v>13</v>
      </c>
      <c r="N70" s="26">
        <v>13</v>
      </c>
      <c r="O70" s="26">
        <v>13</v>
      </c>
      <c r="P70" s="26">
        <v>331</v>
      </c>
      <c r="Q70" s="26">
        <v>13</v>
      </c>
      <c r="R70" s="26">
        <v>13</v>
      </c>
      <c r="S70" s="26">
        <v>13</v>
      </c>
      <c r="T70" s="26">
        <v>13</v>
      </c>
      <c r="AT70" s="24" t="s">
        <v>99</v>
      </c>
      <c r="AU70" s="26">
        <v>13</v>
      </c>
      <c r="AV70" s="26">
        <v>13</v>
      </c>
      <c r="AW70" s="26">
        <v>13</v>
      </c>
      <c r="AX70" s="26">
        <v>39</v>
      </c>
      <c r="AY70" s="26">
        <v>13</v>
      </c>
      <c r="AZ70" s="26">
        <v>450</v>
      </c>
      <c r="BA70" s="26">
        <v>13</v>
      </c>
      <c r="BB70" s="26">
        <v>13</v>
      </c>
      <c r="BC70" s="26">
        <v>13</v>
      </c>
      <c r="BD70" s="26">
        <v>70</v>
      </c>
      <c r="BE70" s="26">
        <v>168</v>
      </c>
      <c r="BF70" s="26">
        <v>13</v>
      </c>
      <c r="BG70" s="26">
        <v>13</v>
      </c>
      <c r="BH70" s="26">
        <v>13</v>
      </c>
      <c r="BI70" s="26">
        <v>266</v>
      </c>
      <c r="BJ70" s="26">
        <v>13</v>
      </c>
      <c r="BK70" s="26">
        <v>121</v>
      </c>
      <c r="BL70" s="26">
        <v>41</v>
      </c>
      <c r="BM70" s="26">
        <v>13</v>
      </c>
    </row>
    <row r="71" spans="1:65" ht="15" thickBot="1" x14ac:dyDescent="0.35">
      <c r="A71" s="24" t="s">
        <v>100</v>
      </c>
      <c r="B71" s="26">
        <v>12</v>
      </c>
      <c r="C71" s="26">
        <v>12</v>
      </c>
      <c r="D71" s="26">
        <v>12</v>
      </c>
      <c r="E71" s="26">
        <v>59</v>
      </c>
      <c r="F71" s="26">
        <v>12</v>
      </c>
      <c r="G71" s="26">
        <v>167</v>
      </c>
      <c r="H71" s="26">
        <v>12</v>
      </c>
      <c r="I71" s="26">
        <v>12</v>
      </c>
      <c r="J71" s="26">
        <v>12</v>
      </c>
      <c r="K71" s="26">
        <v>156</v>
      </c>
      <c r="L71" s="26">
        <v>12</v>
      </c>
      <c r="M71" s="26">
        <v>12</v>
      </c>
      <c r="N71" s="26">
        <v>12</v>
      </c>
      <c r="O71" s="26">
        <v>12</v>
      </c>
      <c r="P71" s="26">
        <v>330</v>
      </c>
      <c r="Q71" s="26">
        <v>12</v>
      </c>
      <c r="R71" s="26">
        <v>12</v>
      </c>
      <c r="S71" s="26">
        <v>12</v>
      </c>
      <c r="T71" s="26">
        <v>12</v>
      </c>
      <c r="AT71" s="24" t="s">
        <v>100</v>
      </c>
      <c r="AU71" s="26">
        <v>12</v>
      </c>
      <c r="AV71" s="26">
        <v>12</v>
      </c>
      <c r="AW71" s="26">
        <v>12</v>
      </c>
      <c r="AX71" s="26">
        <v>38</v>
      </c>
      <c r="AY71" s="26">
        <v>12</v>
      </c>
      <c r="AZ71" s="26">
        <v>449</v>
      </c>
      <c r="BA71" s="26">
        <v>12</v>
      </c>
      <c r="BB71" s="26">
        <v>12</v>
      </c>
      <c r="BC71" s="26">
        <v>12</v>
      </c>
      <c r="BD71" s="26">
        <v>69</v>
      </c>
      <c r="BE71" s="26">
        <v>167</v>
      </c>
      <c r="BF71" s="26">
        <v>12</v>
      </c>
      <c r="BG71" s="26">
        <v>12</v>
      </c>
      <c r="BH71" s="26">
        <v>12</v>
      </c>
      <c r="BI71" s="26">
        <v>265</v>
      </c>
      <c r="BJ71" s="26">
        <v>12</v>
      </c>
      <c r="BK71" s="26">
        <v>120</v>
      </c>
      <c r="BL71" s="26">
        <v>40</v>
      </c>
      <c r="BM71" s="26">
        <v>12</v>
      </c>
    </row>
    <row r="72" spans="1:65" ht="15" thickBot="1" x14ac:dyDescent="0.35">
      <c r="A72" s="24" t="s">
        <v>102</v>
      </c>
      <c r="B72" s="26">
        <v>11</v>
      </c>
      <c r="C72" s="26">
        <v>11</v>
      </c>
      <c r="D72" s="26">
        <v>11</v>
      </c>
      <c r="E72" s="26">
        <v>58</v>
      </c>
      <c r="F72" s="26">
        <v>11</v>
      </c>
      <c r="G72" s="26">
        <v>166</v>
      </c>
      <c r="H72" s="26">
        <v>11</v>
      </c>
      <c r="I72" s="26">
        <v>11</v>
      </c>
      <c r="J72" s="26">
        <v>11</v>
      </c>
      <c r="K72" s="26">
        <v>155</v>
      </c>
      <c r="L72" s="26">
        <v>11</v>
      </c>
      <c r="M72" s="26">
        <v>11</v>
      </c>
      <c r="N72" s="26">
        <v>11</v>
      </c>
      <c r="O72" s="26">
        <v>11</v>
      </c>
      <c r="P72" s="26">
        <v>329</v>
      </c>
      <c r="Q72" s="26">
        <v>11</v>
      </c>
      <c r="R72" s="26">
        <v>11</v>
      </c>
      <c r="S72" s="26">
        <v>11</v>
      </c>
      <c r="T72" s="26">
        <v>11</v>
      </c>
      <c r="AT72" s="24" t="s">
        <v>102</v>
      </c>
      <c r="AU72" s="26">
        <v>11</v>
      </c>
      <c r="AV72" s="26">
        <v>11</v>
      </c>
      <c r="AW72" s="26">
        <v>11</v>
      </c>
      <c r="AX72" s="26">
        <v>37</v>
      </c>
      <c r="AY72" s="26">
        <v>11</v>
      </c>
      <c r="AZ72" s="26">
        <v>345</v>
      </c>
      <c r="BA72" s="26">
        <v>11</v>
      </c>
      <c r="BB72" s="26">
        <v>11</v>
      </c>
      <c r="BC72" s="26">
        <v>11</v>
      </c>
      <c r="BD72" s="26">
        <v>68</v>
      </c>
      <c r="BE72" s="26">
        <v>166</v>
      </c>
      <c r="BF72" s="26">
        <v>11</v>
      </c>
      <c r="BG72" s="26">
        <v>11</v>
      </c>
      <c r="BH72" s="26">
        <v>11</v>
      </c>
      <c r="BI72" s="26">
        <v>245</v>
      </c>
      <c r="BJ72" s="26">
        <v>11</v>
      </c>
      <c r="BK72" s="26">
        <v>119</v>
      </c>
      <c r="BL72" s="26">
        <v>39</v>
      </c>
      <c r="BM72" s="26">
        <v>11</v>
      </c>
    </row>
    <row r="73" spans="1:65" ht="15" thickBot="1" x14ac:dyDescent="0.35">
      <c r="A73" s="24" t="s">
        <v>103</v>
      </c>
      <c r="B73" s="26">
        <v>10</v>
      </c>
      <c r="C73" s="26">
        <v>10</v>
      </c>
      <c r="D73" s="26">
        <v>10</v>
      </c>
      <c r="E73" s="26">
        <v>57</v>
      </c>
      <c r="F73" s="26">
        <v>10</v>
      </c>
      <c r="G73" s="26">
        <v>100</v>
      </c>
      <c r="H73" s="26">
        <v>10</v>
      </c>
      <c r="I73" s="26">
        <v>10</v>
      </c>
      <c r="J73" s="26">
        <v>10</v>
      </c>
      <c r="K73" s="26">
        <v>154</v>
      </c>
      <c r="L73" s="26">
        <v>10</v>
      </c>
      <c r="M73" s="26">
        <v>10</v>
      </c>
      <c r="N73" s="26">
        <v>10</v>
      </c>
      <c r="O73" s="26">
        <v>10</v>
      </c>
      <c r="P73" s="26">
        <v>197</v>
      </c>
      <c r="Q73" s="26">
        <v>10</v>
      </c>
      <c r="R73" s="26">
        <v>10</v>
      </c>
      <c r="S73" s="26">
        <v>10</v>
      </c>
      <c r="T73" s="26">
        <v>10</v>
      </c>
      <c r="AT73" s="24" t="s">
        <v>103</v>
      </c>
      <c r="AU73" s="26">
        <v>10</v>
      </c>
      <c r="AV73" s="26">
        <v>10</v>
      </c>
      <c r="AW73" s="26">
        <v>10</v>
      </c>
      <c r="AX73" s="26">
        <v>36</v>
      </c>
      <c r="AY73" s="26">
        <v>10</v>
      </c>
      <c r="AZ73" s="26">
        <v>344</v>
      </c>
      <c r="BA73" s="26">
        <v>10</v>
      </c>
      <c r="BB73" s="26">
        <v>10</v>
      </c>
      <c r="BC73" s="26">
        <v>10</v>
      </c>
      <c r="BD73" s="26">
        <v>67</v>
      </c>
      <c r="BE73" s="26">
        <v>32</v>
      </c>
      <c r="BF73" s="26">
        <v>10</v>
      </c>
      <c r="BG73" s="26">
        <v>10</v>
      </c>
      <c r="BH73" s="26">
        <v>10</v>
      </c>
      <c r="BI73" s="26">
        <v>14</v>
      </c>
      <c r="BJ73" s="26">
        <v>10</v>
      </c>
      <c r="BK73" s="26">
        <v>118</v>
      </c>
      <c r="BL73" s="26">
        <v>38</v>
      </c>
      <c r="BM73" s="26">
        <v>10</v>
      </c>
    </row>
    <row r="74" spans="1:65" ht="15" thickBot="1" x14ac:dyDescent="0.35">
      <c r="A74" s="24" t="s">
        <v>104</v>
      </c>
      <c r="B74" s="26">
        <v>9</v>
      </c>
      <c r="C74" s="26">
        <v>9</v>
      </c>
      <c r="D74" s="26">
        <v>9</v>
      </c>
      <c r="E74" s="26">
        <v>56</v>
      </c>
      <c r="F74" s="26">
        <v>9</v>
      </c>
      <c r="G74" s="26">
        <v>99</v>
      </c>
      <c r="H74" s="26">
        <v>9</v>
      </c>
      <c r="I74" s="26">
        <v>9</v>
      </c>
      <c r="J74" s="26">
        <v>9</v>
      </c>
      <c r="K74" s="26">
        <v>153</v>
      </c>
      <c r="L74" s="26">
        <v>9</v>
      </c>
      <c r="M74" s="26">
        <v>9</v>
      </c>
      <c r="N74" s="26">
        <v>9</v>
      </c>
      <c r="O74" s="26">
        <v>9</v>
      </c>
      <c r="P74" s="26">
        <v>196</v>
      </c>
      <c r="Q74" s="26">
        <v>9</v>
      </c>
      <c r="R74" s="26">
        <v>9</v>
      </c>
      <c r="S74" s="26">
        <v>9</v>
      </c>
      <c r="T74" s="26">
        <v>9</v>
      </c>
      <c r="AT74" s="24" t="s">
        <v>104</v>
      </c>
      <c r="AU74" s="26">
        <v>9</v>
      </c>
      <c r="AV74" s="26">
        <v>9</v>
      </c>
      <c r="AW74" s="26">
        <v>9</v>
      </c>
      <c r="AX74" s="26">
        <v>35</v>
      </c>
      <c r="AY74" s="26">
        <v>9</v>
      </c>
      <c r="AZ74" s="26">
        <v>343</v>
      </c>
      <c r="BA74" s="26">
        <v>9</v>
      </c>
      <c r="BB74" s="26">
        <v>9</v>
      </c>
      <c r="BC74" s="26">
        <v>9</v>
      </c>
      <c r="BD74" s="26">
        <v>66</v>
      </c>
      <c r="BE74" s="26">
        <v>9</v>
      </c>
      <c r="BF74" s="26">
        <v>9</v>
      </c>
      <c r="BG74" s="26">
        <v>9</v>
      </c>
      <c r="BH74" s="26">
        <v>9</v>
      </c>
      <c r="BI74" s="26">
        <v>13</v>
      </c>
      <c r="BJ74" s="26">
        <v>9</v>
      </c>
      <c r="BK74" s="26">
        <v>117</v>
      </c>
      <c r="BL74" s="26">
        <v>37</v>
      </c>
      <c r="BM74" s="26">
        <v>9</v>
      </c>
    </row>
    <row r="75" spans="1:65" ht="15" thickBot="1" x14ac:dyDescent="0.35">
      <c r="A75" s="24" t="s">
        <v>106</v>
      </c>
      <c r="B75" s="26">
        <v>8</v>
      </c>
      <c r="C75" s="26">
        <v>8</v>
      </c>
      <c r="D75" s="26">
        <v>8</v>
      </c>
      <c r="E75" s="26">
        <v>55</v>
      </c>
      <c r="F75" s="26">
        <v>8</v>
      </c>
      <c r="G75" s="26">
        <v>98</v>
      </c>
      <c r="H75" s="26">
        <v>8</v>
      </c>
      <c r="I75" s="26">
        <v>8</v>
      </c>
      <c r="J75" s="26">
        <v>8</v>
      </c>
      <c r="K75" s="26">
        <v>152</v>
      </c>
      <c r="L75" s="26">
        <v>8</v>
      </c>
      <c r="M75" s="26">
        <v>8</v>
      </c>
      <c r="N75" s="26">
        <v>8</v>
      </c>
      <c r="O75" s="26">
        <v>8</v>
      </c>
      <c r="P75" s="26">
        <v>195</v>
      </c>
      <c r="Q75" s="26">
        <v>8</v>
      </c>
      <c r="R75" s="26">
        <v>8</v>
      </c>
      <c r="S75" s="26">
        <v>8</v>
      </c>
      <c r="T75" s="26">
        <v>8</v>
      </c>
      <c r="AT75" s="24" t="s">
        <v>106</v>
      </c>
      <c r="AU75" s="26">
        <v>8</v>
      </c>
      <c r="AV75" s="26">
        <v>8</v>
      </c>
      <c r="AW75" s="26">
        <v>8</v>
      </c>
      <c r="AX75" s="26">
        <v>34</v>
      </c>
      <c r="AY75" s="26">
        <v>8</v>
      </c>
      <c r="AZ75" s="26">
        <v>129</v>
      </c>
      <c r="BA75" s="26">
        <v>8</v>
      </c>
      <c r="BB75" s="26">
        <v>8</v>
      </c>
      <c r="BC75" s="26">
        <v>8</v>
      </c>
      <c r="BD75" s="26">
        <v>65</v>
      </c>
      <c r="BE75" s="26">
        <v>8</v>
      </c>
      <c r="BF75" s="26">
        <v>8</v>
      </c>
      <c r="BG75" s="26">
        <v>8</v>
      </c>
      <c r="BH75" s="26">
        <v>8</v>
      </c>
      <c r="BI75" s="26">
        <v>12</v>
      </c>
      <c r="BJ75" s="26">
        <v>8</v>
      </c>
      <c r="BK75" s="26">
        <v>116</v>
      </c>
      <c r="BL75" s="26">
        <v>36</v>
      </c>
      <c r="BM75" s="26">
        <v>8</v>
      </c>
    </row>
    <row r="76" spans="1:65" ht="15" thickBot="1" x14ac:dyDescent="0.35">
      <c r="A76" s="24" t="s">
        <v>107</v>
      </c>
      <c r="B76" s="26">
        <v>7</v>
      </c>
      <c r="C76" s="26">
        <v>7</v>
      </c>
      <c r="D76" s="26">
        <v>7</v>
      </c>
      <c r="E76" s="26">
        <v>54</v>
      </c>
      <c r="F76" s="26">
        <v>7</v>
      </c>
      <c r="G76" s="26">
        <v>97</v>
      </c>
      <c r="H76" s="26">
        <v>7</v>
      </c>
      <c r="I76" s="26">
        <v>7</v>
      </c>
      <c r="J76" s="26">
        <v>7</v>
      </c>
      <c r="K76" s="26">
        <v>151</v>
      </c>
      <c r="L76" s="26">
        <v>7</v>
      </c>
      <c r="M76" s="26">
        <v>7</v>
      </c>
      <c r="N76" s="26">
        <v>7</v>
      </c>
      <c r="O76" s="26">
        <v>7</v>
      </c>
      <c r="P76" s="26">
        <v>194</v>
      </c>
      <c r="Q76" s="26">
        <v>7</v>
      </c>
      <c r="R76" s="26">
        <v>7</v>
      </c>
      <c r="S76" s="26">
        <v>7</v>
      </c>
      <c r="T76" s="26">
        <v>7</v>
      </c>
      <c r="AT76" s="24" t="s">
        <v>107</v>
      </c>
      <c r="AU76" s="26">
        <v>7</v>
      </c>
      <c r="AV76" s="26">
        <v>7</v>
      </c>
      <c r="AW76" s="26">
        <v>7</v>
      </c>
      <c r="AX76" s="26">
        <v>33</v>
      </c>
      <c r="AY76" s="26">
        <v>7</v>
      </c>
      <c r="AZ76" s="26">
        <v>7</v>
      </c>
      <c r="BA76" s="26">
        <v>7</v>
      </c>
      <c r="BB76" s="26">
        <v>7</v>
      </c>
      <c r="BC76" s="26">
        <v>7</v>
      </c>
      <c r="BD76" s="26">
        <v>64</v>
      </c>
      <c r="BE76" s="26">
        <v>7</v>
      </c>
      <c r="BF76" s="26">
        <v>7</v>
      </c>
      <c r="BG76" s="26">
        <v>7</v>
      </c>
      <c r="BH76" s="26">
        <v>7</v>
      </c>
      <c r="BI76" s="26">
        <v>11</v>
      </c>
      <c r="BJ76" s="26">
        <v>7</v>
      </c>
      <c r="BK76" s="26">
        <v>115</v>
      </c>
      <c r="BL76" s="26">
        <v>7</v>
      </c>
      <c r="BM76" s="26">
        <v>7</v>
      </c>
    </row>
    <row r="77" spans="1:65" ht="15" thickBot="1" x14ac:dyDescent="0.35">
      <c r="A77" s="24" t="s">
        <v>108</v>
      </c>
      <c r="B77" s="26">
        <v>6</v>
      </c>
      <c r="C77" s="26">
        <v>6</v>
      </c>
      <c r="D77" s="26">
        <v>6</v>
      </c>
      <c r="E77" s="26">
        <v>53</v>
      </c>
      <c r="F77" s="26">
        <v>6</v>
      </c>
      <c r="G77" s="26">
        <v>96</v>
      </c>
      <c r="H77" s="26">
        <v>6</v>
      </c>
      <c r="I77" s="26">
        <v>6</v>
      </c>
      <c r="J77" s="26">
        <v>6</v>
      </c>
      <c r="K77" s="26">
        <v>150</v>
      </c>
      <c r="L77" s="26">
        <v>6</v>
      </c>
      <c r="M77" s="26">
        <v>6</v>
      </c>
      <c r="N77" s="26">
        <v>6</v>
      </c>
      <c r="O77" s="26">
        <v>6</v>
      </c>
      <c r="P77" s="26">
        <v>193</v>
      </c>
      <c r="Q77" s="26">
        <v>6</v>
      </c>
      <c r="R77" s="26">
        <v>6</v>
      </c>
      <c r="S77" s="26">
        <v>6</v>
      </c>
      <c r="T77" s="26">
        <v>6</v>
      </c>
      <c r="AT77" s="24" t="s">
        <v>108</v>
      </c>
      <c r="AU77" s="26">
        <v>6</v>
      </c>
      <c r="AV77" s="26">
        <v>6</v>
      </c>
      <c r="AW77" s="26">
        <v>6</v>
      </c>
      <c r="AX77" s="26">
        <v>6</v>
      </c>
      <c r="AY77" s="26">
        <v>6</v>
      </c>
      <c r="AZ77" s="26">
        <v>6</v>
      </c>
      <c r="BA77" s="26">
        <v>6</v>
      </c>
      <c r="BB77" s="26">
        <v>6</v>
      </c>
      <c r="BC77" s="26">
        <v>6</v>
      </c>
      <c r="BD77" s="26">
        <v>63</v>
      </c>
      <c r="BE77" s="26">
        <v>6</v>
      </c>
      <c r="BF77" s="26">
        <v>6</v>
      </c>
      <c r="BG77" s="26">
        <v>6</v>
      </c>
      <c r="BH77" s="26">
        <v>6</v>
      </c>
      <c r="BI77" s="26">
        <v>6</v>
      </c>
      <c r="BJ77" s="26">
        <v>6</v>
      </c>
      <c r="BK77" s="26">
        <v>114</v>
      </c>
      <c r="BL77" s="26">
        <v>6</v>
      </c>
      <c r="BM77" s="26">
        <v>6</v>
      </c>
    </row>
    <row r="78" spans="1:65" ht="15" thickBot="1" x14ac:dyDescent="0.35">
      <c r="A78" s="24" t="s">
        <v>110</v>
      </c>
      <c r="B78" s="26">
        <v>5</v>
      </c>
      <c r="C78" s="26">
        <v>5</v>
      </c>
      <c r="D78" s="26">
        <v>5</v>
      </c>
      <c r="E78" s="26">
        <v>52</v>
      </c>
      <c r="F78" s="26">
        <v>5</v>
      </c>
      <c r="G78" s="26">
        <v>95</v>
      </c>
      <c r="H78" s="26">
        <v>5</v>
      </c>
      <c r="I78" s="26">
        <v>5</v>
      </c>
      <c r="J78" s="26">
        <v>5</v>
      </c>
      <c r="K78" s="26">
        <v>149</v>
      </c>
      <c r="L78" s="26">
        <v>5</v>
      </c>
      <c r="M78" s="26">
        <v>5</v>
      </c>
      <c r="N78" s="26">
        <v>5</v>
      </c>
      <c r="O78" s="26">
        <v>5</v>
      </c>
      <c r="P78" s="26">
        <v>137</v>
      </c>
      <c r="Q78" s="26">
        <v>5</v>
      </c>
      <c r="R78" s="26">
        <v>5</v>
      </c>
      <c r="S78" s="26">
        <v>5</v>
      </c>
      <c r="T78" s="26">
        <v>5</v>
      </c>
      <c r="AT78" s="24" t="s">
        <v>110</v>
      </c>
      <c r="AU78" s="26">
        <v>5</v>
      </c>
      <c r="AV78" s="26">
        <v>5</v>
      </c>
      <c r="AW78" s="26">
        <v>5</v>
      </c>
      <c r="AX78" s="26">
        <v>5</v>
      </c>
      <c r="AY78" s="26">
        <v>5</v>
      </c>
      <c r="AZ78" s="26">
        <v>5</v>
      </c>
      <c r="BA78" s="26">
        <v>5</v>
      </c>
      <c r="BB78" s="26">
        <v>5</v>
      </c>
      <c r="BC78" s="26">
        <v>5</v>
      </c>
      <c r="BD78" s="26">
        <v>62</v>
      </c>
      <c r="BE78" s="26">
        <v>5</v>
      </c>
      <c r="BF78" s="26">
        <v>5</v>
      </c>
      <c r="BG78" s="26">
        <v>5</v>
      </c>
      <c r="BH78" s="26">
        <v>5</v>
      </c>
      <c r="BI78" s="26">
        <v>5</v>
      </c>
      <c r="BJ78" s="26">
        <v>5</v>
      </c>
      <c r="BK78" s="26">
        <v>113</v>
      </c>
      <c r="BL78" s="26">
        <v>5</v>
      </c>
      <c r="BM78" s="26">
        <v>5</v>
      </c>
    </row>
    <row r="79" spans="1:65" ht="15" thickBot="1" x14ac:dyDescent="0.35">
      <c r="A79" s="24" t="s">
        <v>111</v>
      </c>
      <c r="B79" s="26">
        <v>4</v>
      </c>
      <c r="C79" s="26">
        <v>4</v>
      </c>
      <c r="D79" s="26">
        <v>4</v>
      </c>
      <c r="E79" s="26">
        <v>51</v>
      </c>
      <c r="F79" s="26">
        <v>4</v>
      </c>
      <c r="G79" s="26">
        <v>4</v>
      </c>
      <c r="H79" s="26">
        <v>4</v>
      </c>
      <c r="I79" s="26">
        <v>4</v>
      </c>
      <c r="J79" s="26">
        <v>4</v>
      </c>
      <c r="K79" s="26">
        <v>148</v>
      </c>
      <c r="L79" s="26">
        <v>4</v>
      </c>
      <c r="M79" s="26">
        <v>4</v>
      </c>
      <c r="N79" s="26">
        <v>4</v>
      </c>
      <c r="O79" s="26">
        <v>4</v>
      </c>
      <c r="P79" s="26">
        <v>51</v>
      </c>
      <c r="Q79" s="26">
        <v>4</v>
      </c>
      <c r="R79" s="26">
        <v>4</v>
      </c>
      <c r="S79" s="26">
        <v>4</v>
      </c>
      <c r="T79" s="26">
        <v>4</v>
      </c>
      <c r="AT79" s="24" t="s">
        <v>111</v>
      </c>
      <c r="AU79" s="26">
        <v>4</v>
      </c>
      <c r="AV79" s="26">
        <v>4</v>
      </c>
      <c r="AW79" s="26">
        <v>4</v>
      </c>
      <c r="AX79" s="26">
        <v>4</v>
      </c>
      <c r="AY79" s="26">
        <v>4</v>
      </c>
      <c r="AZ79" s="26">
        <v>4</v>
      </c>
      <c r="BA79" s="26">
        <v>4</v>
      </c>
      <c r="BB79" s="26">
        <v>4</v>
      </c>
      <c r="BC79" s="26">
        <v>4</v>
      </c>
      <c r="BD79" s="26">
        <v>61</v>
      </c>
      <c r="BE79" s="26">
        <v>4</v>
      </c>
      <c r="BF79" s="26">
        <v>4</v>
      </c>
      <c r="BG79" s="26">
        <v>4</v>
      </c>
      <c r="BH79" s="26">
        <v>4</v>
      </c>
      <c r="BI79" s="26">
        <v>4</v>
      </c>
      <c r="BJ79" s="26">
        <v>4</v>
      </c>
      <c r="BK79" s="26">
        <v>112</v>
      </c>
      <c r="BL79" s="26">
        <v>4</v>
      </c>
      <c r="BM79" s="26">
        <v>4</v>
      </c>
    </row>
    <row r="80" spans="1:65" ht="15" thickBot="1" x14ac:dyDescent="0.35">
      <c r="A80" s="24" t="s">
        <v>112</v>
      </c>
      <c r="B80" s="26">
        <v>3</v>
      </c>
      <c r="C80" s="26">
        <v>3</v>
      </c>
      <c r="D80" s="26">
        <v>3</v>
      </c>
      <c r="E80" s="26">
        <v>50</v>
      </c>
      <c r="F80" s="26">
        <v>3</v>
      </c>
      <c r="G80" s="26">
        <v>3</v>
      </c>
      <c r="H80" s="26">
        <v>3</v>
      </c>
      <c r="I80" s="26">
        <v>3</v>
      </c>
      <c r="J80" s="26">
        <v>3</v>
      </c>
      <c r="K80" s="26">
        <v>147</v>
      </c>
      <c r="L80" s="26">
        <v>3</v>
      </c>
      <c r="M80" s="26">
        <v>3</v>
      </c>
      <c r="N80" s="26">
        <v>3</v>
      </c>
      <c r="O80" s="26">
        <v>3</v>
      </c>
      <c r="P80" s="26">
        <v>50</v>
      </c>
      <c r="Q80" s="26">
        <v>3</v>
      </c>
      <c r="R80" s="26">
        <v>3</v>
      </c>
      <c r="S80" s="26">
        <v>3</v>
      </c>
      <c r="T80" s="26">
        <v>3</v>
      </c>
      <c r="AT80" s="24" t="s">
        <v>112</v>
      </c>
      <c r="AU80" s="26">
        <v>3</v>
      </c>
      <c r="AV80" s="26">
        <v>3</v>
      </c>
      <c r="AW80" s="26">
        <v>3</v>
      </c>
      <c r="AX80" s="26">
        <v>3</v>
      </c>
      <c r="AY80" s="26">
        <v>3</v>
      </c>
      <c r="AZ80" s="26">
        <v>3</v>
      </c>
      <c r="BA80" s="26">
        <v>3</v>
      </c>
      <c r="BB80" s="26">
        <v>3</v>
      </c>
      <c r="BC80" s="26">
        <v>3</v>
      </c>
      <c r="BD80" s="26">
        <v>60</v>
      </c>
      <c r="BE80" s="26">
        <v>3</v>
      </c>
      <c r="BF80" s="26">
        <v>3</v>
      </c>
      <c r="BG80" s="26">
        <v>3</v>
      </c>
      <c r="BH80" s="26">
        <v>3</v>
      </c>
      <c r="BI80" s="26">
        <v>3</v>
      </c>
      <c r="BJ80" s="26">
        <v>3</v>
      </c>
      <c r="BK80" s="26">
        <v>111</v>
      </c>
      <c r="BL80" s="26">
        <v>3</v>
      </c>
      <c r="BM80" s="26">
        <v>3</v>
      </c>
    </row>
    <row r="81" spans="1:69" ht="15" thickBot="1" x14ac:dyDescent="0.35">
      <c r="A81" s="24" t="s">
        <v>114</v>
      </c>
      <c r="B81" s="26">
        <v>2</v>
      </c>
      <c r="C81" s="26">
        <v>2</v>
      </c>
      <c r="D81" s="26">
        <v>2</v>
      </c>
      <c r="E81" s="26">
        <v>2</v>
      </c>
      <c r="F81" s="26">
        <v>2</v>
      </c>
      <c r="G81" s="26">
        <v>2</v>
      </c>
      <c r="H81" s="26">
        <v>2</v>
      </c>
      <c r="I81" s="26">
        <v>2</v>
      </c>
      <c r="J81" s="26">
        <v>2</v>
      </c>
      <c r="K81" s="26">
        <v>142</v>
      </c>
      <c r="L81" s="26">
        <v>2</v>
      </c>
      <c r="M81" s="26">
        <v>2</v>
      </c>
      <c r="N81" s="26">
        <v>2</v>
      </c>
      <c r="O81" s="26">
        <v>2</v>
      </c>
      <c r="P81" s="26">
        <v>2</v>
      </c>
      <c r="Q81" s="26">
        <v>2</v>
      </c>
      <c r="R81" s="26">
        <v>2</v>
      </c>
      <c r="S81" s="26">
        <v>2</v>
      </c>
      <c r="T81" s="26">
        <v>2</v>
      </c>
      <c r="AT81" s="24" t="s">
        <v>114</v>
      </c>
      <c r="AU81" s="26">
        <v>2</v>
      </c>
      <c r="AV81" s="26">
        <v>2</v>
      </c>
      <c r="AW81" s="26">
        <v>2</v>
      </c>
      <c r="AX81" s="26">
        <v>2</v>
      </c>
      <c r="AY81" s="26">
        <v>2</v>
      </c>
      <c r="AZ81" s="26">
        <v>2</v>
      </c>
      <c r="BA81" s="26">
        <v>2</v>
      </c>
      <c r="BB81" s="26">
        <v>2</v>
      </c>
      <c r="BC81" s="26">
        <v>2</v>
      </c>
      <c r="BD81" s="26">
        <v>2</v>
      </c>
      <c r="BE81" s="26">
        <v>2</v>
      </c>
      <c r="BF81" s="26">
        <v>2</v>
      </c>
      <c r="BG81" s="26">
        <v>2</v>
      </c>
      <c r="BH81" s="26">
        <v>2</v>
      </c>
      <c r="BI81" s="26">
        <v>2</v>
      </c>
      <c r="BJ81" s="26">
        <v>2</v>
      </c>
      <c r="BK81" s="26">
        <v>2</v>
      </c>
      <c r="BL81" s="26">
        <v>2</v>
      </c>
      <c r="BM81" s="26">
        <v>2</v>
      </c>
    </row>
    <row r="82" spans="1:69" ht="15" thickBot="1" x14ac:dyDescent="0.35">
      <c r="A82" s="24" t="s">
        <v>115</v>
      </c>
      <c r="B82" s="26">
        <v>1</v>
      </c>
      <c r="C82" s="26">
        <v>1</v>
      </c>
      <c r="D82" s="26">
        <v>1</v>
      </c>
      <c r="E82" s="26">
        <v>1</v>
      </c>
      <c r="F82" s="26">
        <v>1</v>
      </c>
      <c r="G82" s="26">
        <v>1</v>
      </c>
      <c r="H82" s="26">
        <v>1</v>
      </c>
      <c r="I82" s="26">
        <v>1</v>
      </c>
      <c r="J82" s="26">
        <v>1</v>
      </c>
      <c r="K82" s="26">
        <v>141</v>
      </c>
      <c r="L82" s="26">
        <v>1</v>
      </c>
      <c r="M82" s="26">
        <v>1</v>
      </c>
      <c r="N82" s="26">
        <v>1</v>
      </c>
      <c r="O82" s="26">
        <v>1</v>
      </c>
      <c r="P82" s="26">
        <v>1</v>
      </c>
      <c r="Q82" s="26">
        <v>1</v>
      </c>
      <c r="R82" s="26">
        <v>1</v>
      </c>
      <c r="S82" s="26">
        <v>1</v>
      </c>
      <c r="T82" s="26">
        <v>1</v>
      </c>
      <c r="AT82" s="24" t="s">
        <v>115</v>
      </c>
      <c r="AU82" s="26">
        <v>1</v>
      </c>
      <c r="AV82" s="26">
        <v>1</v>
      </c>
      <c r="AW82" s="26">
        <v>1</v>
      </c>
      <c r="AX82" s="26">
        <v>1</v>
      </c>
      <c r="AY82" s="26">
        <v>1</v>
      </c>
      <c r="AZ82" s="26">
        <v>1</v>
      </c>
      <c r="BA82" s="26">
        <v>1</v>
      </c>
      <c r="BB82" s="26">
        <v>1</v>
      </c>
      <c r="BC82" s="26">
        <v>1</v>
      </c>
      <c r="BD82" s="26">
        <v>1</v>
      </c>
      <c r="BE82" s="26">
        <v>1</v>
      </c>
      <c r="BF82" s="26">
        <v>1</v>
      </c>
      <c r="BG82" s="26">
        <v>1</v>
      </c>
      <c r="BH82" s="26">
        <v>1</v>
      </c>
      <c r="BI82" s="26">
        <v>1</v>
      </c>
      <c r="BJ82" s="26">
        <v>1</v>
      </c>
      <c r="BK82" s="26">
        <v>1</v>
      </c>
      <c r="BL82" s="26">
        <v>1</v>
      </c>
      <c r="BM82" s="26">
        <v>1</v>
      </c>
    </row>
    <row r="83" spans="1:69" ht="15" thickBot="1" x14ac:dyDescent="0.35">
      <c r="A83" s="24" t="s">
        <v>116</v>
      </c>
      <c r="B83" s="26">
        <v>0</v>
      </c>
      <c r="C83" s="26">
        <v>0</v>
      </c>
      <c r="D83" s="26">
        <v>0</v>
      </c>
      <c r="E83" s="26">
        <v>0</v>
      </c>
      <c r="F83" s="26">
        <v>0</v>
      </c>
      <c r="G83" s="26">
        <v>0</v>
      </c>
      <c r="H83" s="26">
        <v>0</v>
      </c>
      <c r="I83" s="26">
        <v>0</v>
      </c>
      <c r="J83" s="26">
        <v>0</v>
      </c>
      <c r="K83" s="26">
        <v>0</v>
      </c>
      <c r="L83" s="26">
        <v>0</v>
      </c>
      <c r="M83" s="26">
        <v>0</v>
      </c>
      <c r="N83" s="26">
        <v>0</v>
      </c>
      <c r="O83" s="26">
        <v>0</v>
      </c>
      <c r="P83" s="26">
        <v>0</v>
      </c>
      <c r="Q83" s="26">
        <v>0</v>
      </c>
      <c r="R83" s="26">
        <v>0</v>
      </c>
      <c r="S83" s="26">
        <v>0</v>
      </c>
      <c r="T83" s="26">
        <v>0</v>
      </c>
      <c r="AT83" s="24" t="s">
        <v>116</v>
      </c>
      <c r="AU83" s="26">
        <v>0</v>
      </c>
      <c r="AV83" s="26">
        <v>0</v>
      </c>
      <c r="AW83" s="26">
        <v>0</v>
      </c>
      <c r="AX83" s="26">
        <v>0</v>
      </c>
      <c r="AY83" s="26">
        <v>0</v>
      </c>
      <c r="AZ83" s="26">
        <v>0</v>
      </c>
      <c r="BA83" s="26">
        <v>0</v>
      </c>
      <c r="BB83" s="26">
        <v>0</v>
      </c>
      <c r="BC83" s="26">
        <v>0</v>
      </c>
      <c r="BD83" s="26">
        <v>0</v>
      </c>
      <c r="BE83" s="26">
        <v>0</v>
      </c>
      <c r="BF83" s="26">
        <v>0</v>
      </c>
      <c r="BG83" s="26">
        <v>0</v>
      </c>
      <c r="BH83" s="26">
        <v>0</v>
      </c>
      <c r="BI83" s="26">
        <v>0</v>
      </c>
      <c r="BJ83" s="26">
        <v>0</v>
      </c>
      <c r="BK83" s="26">
        <v>0</v>
      </c>
      <c r="BL83" s="26">
        <v>0</v>
      </c>
      <c r="BM83" s="26">
        <v>0</v>
      </c>
    </row>
    <row r="84" spans="1:69" ht="18.600000000000001" thickBot="1" x14ac:dyDescent="0.35">
      <c r="A84" s="20"/>
      <c r="AT84" s="20"/>
    </row>
    <row r="85" spans="1:69" ht="15" thickBot="1" x14ac:dyDescent="0.35">
      <c r="A85" s="24" t="s">
        <v>119</v>
      </c>
      <c r="B85" s="24" t="s">
        <v>72</v>
      </c>
      <c r="C85" s="24" t="s">
        <v>73</v>
      </c>
      <c r="D85" s="24" t="s">
        <v>74</v>
      </c>
      <c r="E85" s="24" t="s">
        <v>75</v>
      </c>
      <c r="F85" s="24" t="s">
        <v>76</v>
      </c>
      <c r="G85" s="24" t="s">
        <v>77</v>
      </c>
      <c r="H85" s="24" t="s">
        <v>78</v>
      </c>
      <c r="I85" s="24" t="s">
        <v>79</v>
      </c>
      <c r="J85" s="24" t="s">
        <v>80</v>
      </c>
      <c r="K85" s="24" t="s">
        <v>81</v>
      </c>
      <c r="L85" s="24" t="s">
        <v>82</v>
      </c>
      <c r="M85" s="24" t="s">
        <v>83</v>
      </c>
      <c r="N85" s="24" t="s">
        <v>84</v>
      </c>
      <c r="O85" s="24" t="s">
        <v>85</v>
      </c>
      <c r="P85" s="24" t="s">
        <v>86</v>
      </c>
      <c r="Q85" s="24" t="s">
        <v>187</v>
      </c>
      <c r="R85" s="24" t="s">
        <v>188</v>
      </c>
      <c r="S85" s="24" t="s">
        <v>189</v>
      </c>
      <c r="T85" s="24" t="s">
        <v>190</v>
      </c>
      <c r="U85" s="24" t="s">
        <v>120</v>
      </c>
      <c r="V85" s="24" t="s">
        <v>121</v>
      </c>
      <c r="W85" s="24" t="s">
        <v>122</v>
      </c>
      <c r="X85" s="24" t="s">
        <v>123</v>
      </c>
      <c r="AT85" s="24" t="s">
        <v>119</v>
      </c>
      <c r="AU85" s="24" t="s">
        <v>72</v>
      </c>
      <c r="AV85" s="24" t="s">
        <v>73</v>
      </c>
      <c r="AW85" s="24" t="s">
        <v>74</v>
      </c>
      <c r="AX85" s="24" t="s">
        <v>75</v>
      </c>
      <c r="AY85" s="24" t="s">
        <v>76</v>
      </c>
      <c r="AZ85" s="24" t="s">
        <v>77</v>
      </c>
      <c r="BA85" s="24" t="s">
        <v>78</v>
      </c>
      <c r="BB85" s="24" t="s">
        <v>79</v>
      </c>
      <c r="BC85" s="24" t="s">
        <v>80</v>
      </c>
      <c r="BD85" s="24" t="s">
        <v>81</v>
      </c>
      <c r="BE85" s="24" t="s">
        <v>82</v>
      </c>
      <c r="BF85" s="24" t="s">
        <v>83</v>
      </c>
      <c r="BG85" s="24" t="s">
        <v>84</v>
      </c>
      <c r="BH85" s="24" t="s">
        <v>85</v>
      </c>
      <c r="BI85" s="24" t="s">
        <v>86</v>
      </c>
      <c r="BJ85" s="24" t="s">
        <v>187</v>
      </c>
      <c r="BK85" s="24" t="s">
        <v>188</v>
      </c>
      <c r="BL85" s="24" t="s">
        <v>189</v>
      </c>
      <c r="BM85" s="24" t="s">
        <v>190</v>
      </c>
      <c r="BN85" s="24" t="s">
        <v>120</v>
      </c>
      <c r="BO85" s="24" t="s">
        <v>121</v>
      </c>
      <c r="BP85" s="24" t="s">
        <v>122</v>
      </c>
      <c r="BQ85" s="24" t="s">
        <v>123</v>
      </c>
    </row>
    <row r="86" spans="1:69" ht="15" thickBot="1" x14ac:dyDescent="0.35">
      <c r="A86" s="24" t="s">
        <v>137</v>
      </c>
      <c r="B86" s="26">
        <v>13</v>
      </c>
      <c r="C86" s="26">
        <v>6</v>
      </c>
      <c r="D86" s="26">
        <v>0</v>
      </c>
      <c r="E86" s="26">
        <v>109</v>
      </c>
      <c r="F86" s="26">
        <v>20</v>
      </c>
      <c r="G86" s="26">
        <v>348</v>
      </c>
      <c r="H86" s="26">
        <v>23</v>
      </c>
      <c r="I86" s="26">
        <v>17</v>
      </c>
      <c r="J86" s="26">
        <v>0</v>
      </c>
      <c r="K86" s="26">
        <v>0</v>
      </c>
      <c r="L86" s="26">
        <v>82</v>
      </c>
      <c r="M86" s="26">
        <v>119</v>
      </c>
      <c r="N86" s="26">
        <v>23</v>
      </c>
      <c r="O86" s="26">
        <v>11</v>
      </c>
      <c r="P86" s="26">
        <v>193</v>
      </c>
      <c r="Q86" s="26">
        <v>4</v>
      </c>
      <c r="R86" s="26">
        <v>0</v>
      </c>
      <c r="S86" s="26">
        <v>12</v>
      </c>
      <c r="T86" s="26">
        <v>20</v>
      </c>
      <c r="U86" s="26">
        <v>1000</v>
      </c>
      <c r="V86" s="26">
        <v>1000</v>
      </c>
      <c r="W86" s="26">
        <v>0</v>
      </c>
      <c r="X86" s="26">
        <v>0</v>
      </c>
      <c r="AT86" s="24" t="s">
        <v>137</v>
      </c>
      <c r="AU86" s="26">
        <v>10</v>
      </c>
      <c r="AV86" s="26">
        <v>17</v>
      </c>
      <c r="AW86" s="26">
        <v>290</v>
      </c>
      <c r="AX86" s="26">
        <v>3</v>
      </c>
      <c r="AY86" s="26">
        <v>3</v>
      </c>
      <c r="AZ86" s="26">
        <v>6</v>
      </c>
      <c r="BA86" s="26">
        <v>0</v>
      </c>
      <c r="BB86" s="26">
        <v>6</v>
      </c>
      <c r="BC86" s="26">
        <v>23</v>
      </c>
      <c r="BD86" s="26">
        <v>90</v>
      </c>
      <c r="BE86" s="26">
        <v>0</v>
      </c>
      <c r="BF86" s="26">
        <v>0</v>
      </c>
      <c r="BG86" s="26">
        <v>0</v>
      </c>
      <c r="BH86" s="26">
        <v>12</v>
      </c>
      <c r="BI86" s="26">
        <v>323</v>
      </c>
      <c r="BJ86" s="26">
        <v>26</v>
      </c>
      <c r="BK86" s="26">
        <v>149</v>
      </c>
      <c r="BL86" s="26">
        <v>39</v>
      </c>
      <c r="BM86" s="26">
        <v>3</v>
      </c>
      <c r="BN86" s="26">
        <v>1000</v>
      </c>
      <c r="BO86" s="26">
        <v>1000</v>
      </c>
      <c r="BP86" s="26">
        <v>0</v>
      </c>
      <c r="BQ86" s="26">
        <v>0</v>
      </c>
    </row>
    <row r="87" spans="1:69" ht="15" thickBot="1" x14ac:dyDescent="0.35">
      <c r="A87" s="24" t="s">
        <v>138</v>
      </c>
      <c r="B87" s="26">
        <v>13</v>
      </c>
      <c r="C87" s="26">
        <v>13</v>
      </c>
      <c r="D87" s="26">
        <v>14</v>
      </c>
      <c r="E87" s="26">
        <v>103</v>
      </c>
      <c r="F87" s="26">
        <v>14</v>
      </c>
      <c r="G87" s="26">
        <v>347</v>
      </c>
      <c r="H87" s="26">
        <v>14</v>
      </c>
      <c r="I87" s="26">
        <v>10</v>
      </c>
      <c r="J87" s="26">
        <v>14</v>
      </c>
      <c r="K87" s="26">
        <v>156</v>
      </c>
      <c r="L87" s="26">
        <v>12</v>
      </c>
      <c r="M87" s="26">
        <v>4</v>
      </c>
      <c r="N87" s="26">
        <v>23</v>
      </c>
      <c r="O87" s="26">
        <v>17</v>
      </c>
      <c r="P87" s="26">
        <v>194</v>
      </c>
      <c r="Q87" s="26">
        <v>19</v>
      </c>
      <c r="R87" s="26">
        <v>10</v>
      </c>
      <c r="S87" s="26">
        <v>12</v>
      </c>
      <c r="T87" s="26">
        <v>11</v>
      </c>
      <c r="U87" s="26">
        <v>1000</v>
      </c>
      <c r="V87" s="26">
        <v>1000</v>
      </c>
      <c r="W87" s="26">
        <v>0</v>
      </c>
      <c r="X87" s="26">
        <v>0</v>
      </c>
      <c r="AT87" s="24" t="s">
        <v>138</v>
      </c>
      <c r="AU87" s="26">
        <v>10</v>
      </c>
      <c r="AV87" s="26">
        <v>10</v>
      </c>
      <c r="AW87" s="26">
        <v>9</v>
      </c>
      <c r="AX87" s="26">
        <v>35</v>
      </c>
      <c r="AY87" s="26">
        <v>9</v>
      </c>
      <c r="AZ87" s="26">
        <v>7</v>
      </c>
      <c r="BA87" s="26">
        <v>9</v>
      </c>
      <c r="BB87" s="26">
        <v>13</v>
      </c>
      <c r="BC87" s="26">
        <v>9</v>
      </c>
      <c r="BD87" s="26">
        <v>68</v>
      </c>
      <c r="BE87" s="26">
        <v>166</v>
      </c>
      <c r="BF87" s="26">
        <v>149</v>
      </c>
      <c r="BG87" s="26">
        <v>0</v>
      </c>
      <c r="BH87" s="26">
        <v>8</v>
      </c>
      <c r="BI87" s="26">
        <v>322</v>
      </c>
      <c r="BJ87" s="26">
        <v>4</v>
      </c>
      <c r="BK87" s="26">
        <v>121</v>
      </c>
      <c r="BL87" s="26">
        <v>39</v>
      </c>
      <c r="BM87" s="26">
        <v>12</v>
      </c>
      <c r="BN87" s="26">
        <v>1000</v>
      </c>
      <c r="BO87" s="26">
        <v>1000</v>
      </c>
      <c r="BP87" s="26">
        <v>0</v>
      </c>
      <c r="BQ87" s="26">
        <v>0</v>
      </c>
    </row>
    <row r="88" spans="1:69" ht="15" thickBot="1" x14ac:dyDescent="0.35">
      <c r="A88" s="24" t="s">
        <v>139</v>
      </c>
      <c r="B88" s="26">
        <v>6</v>
      </c>
      <c r="C88" s="26">
        <v>6</v>
      </c>
      <c r="D88" s="26">
        <v>8</v>
      </c>
      <c r="E88" s="26">
        <v>52</v>
      </c>
      <c r="F88" s="26">
        <v>6</v>
      </c>
      <c r="G88" s="26">
        <v>4</v>
      </c>
      <c r="H88" s="26">
        <v>14</v>
      </c>
      <c r="I88" s="26">
        <v>5</v>
      </c>
      <c r="J88" s="26">
        <v>8</v>
      </c>
      <c r="K88" s="26">
        <v>149</v>
      </c>
      <c r="L88" s="26">
        <v>77</v>
      </c>
      <c r="M88" s="26">
        <v>114</v>
      </c>
      <c r="N88" s="26">
        <v>23</v>
      </c>
      <c r="O88" s="26">
        <v>25</v>
      </c>
      <c r="P88" s="26">
        <v>457</v>
      </c>
      <c r="Q88" s="26">
        <v>14</v>
      </c>
      <c r="R88" s="26">
        <v>9</v>
      </c>
      <c r="S88" s="26">
        <v>12</v>
      </c>
      <c r="T88" s="26">
        <v>11</v>
      </c>
      <c r="U88" s="26">
        <v>1000</v>
      </c>
      <c r="V88" s="26">
        <v>1000</v>
      </c>
      <c r="W88" s="26">
        <v>0</v>
      </c>
      <c r="X88" s="26">
        <v>0</v>
      </c>
      <c r="AT88" s="24" t="s">
        <v>139</v>
      </c>
      <c r="AU88" s="26">
        <v>17</v>
      </c>
      <c r="AV88" s="26">
        <v>17</v>
      </c>
      <c r="AW88" s="26">
        <v>15</v>
      </c>
      <c r="AX88" s="26">
        <v>44</v>
      </c>
      <c r="AY88" s="26">
        <v>17</v>
      </c>
      <c r="AZ88" s="26">
        <v>578</v>
      </c>
      <c r="BA88" s="26">
        <v>9</v>
      </c>
      <c r="BB88" s="26">
        <v>18</v>
      </c>
      <c r="BC88" s="26">
        <v>15</v>
      </c>
      <c r="BD88" s="26">
        <v>75</v>
      </c>
      <c r="BE88" s="26">
        <v>5</v>
      </c>
      <c r="BF88" s="26">
        <v>5</v>
      </c>
      <c r="BG88" s="26">
        <v>0</v>
      </c>
      <c r="BH88" s="26">
        <v>0</v>
      </c>
      <c r="BI88" s="26">
        <v>3</v>
      </c>
      <c r="BJ88" s="26">
        <v>9</v>
      </c>
      <c r="BK88" s="26">
        <v>122</v>
      </c>
      <c r="BL88" s="26">
        <v>39</v>
      </c>
      <c r="BM88" s="26">
        <v>12</v>
      </c>
      <c r="BN88" s="26">
        <v>1000</v>
      </c>
      <c r="BO88" s="26">
        <v>1000</v>
      </c>
      <c r="BP88" s="26">
        <v>0</v>
      </c>
      <c r="BQ88" s="26">
        <v>0</v>
      </c>
    </row>
    <row r="89" spans="1:69" ht="15" thickBot="1" x14ac:dyDescent="0.35">
      <c r="A89" s="24" t="s">
        <v>140</v>
      </c>
      <c r="B89" s="26">
        <v>21</v>
      </c>
      <c r="C89" s="26">
        <v>21</v>
      </c>
      <c r="D89" s="26">
        <v>22</v>
      </c>
      <c r="E89" s="26">
        <v>112</v>
      </c>
      <c r="F89" s="26">
        <v>23</v>
      </c>
      <c r="G89" s="26">
        <v>352</v>
      </c>
      <c r="H89" s="26">
        <v>14</v>
      </c>
      <c r="I89" s="26">
        <v>17</v>
      </c>
      <c r="J89" s="26">
        <v>22</v>
      </c>
      <c r="K89" s="26">
        <v>166</v>
      </c>
      <c r="L89" s="26">
        <v>4</v>
      </c>
      <c r="M89" s="26">
        <v>4</v>
      </c>
      <c r="N89" s="26">
        <v>23</v>
      </c>
      <c r="O89" s="26">
        <v>25</v>
      </c>
      <c r="P89" s="26">
        <v>2</v>
      </c>
      <c r="Q89" s="26">
        <v>12</v>
      </c>
      <c r="R89" s="26">
        <v>19</v>
      </c>
      <c r="S89" s="26">
        <v>119</v>
      </c>
      <c r="T89" s="26">
        <v>22</v>
      </c>
      <c r="U89" s="26">
        <v>1000</v>
      </c>
      <c r="V89" s="26">
        <v>1000</v>
      </c>
      <c r="W89" s="26">
        <v>0</v>
      </c>
      <c r="X89" s="26">
        <v>0</v>
      </c>
      <c r="AT89" s="24" t="s">
        <v>140</v>
      </c>
      <c r="AU89" s="26">
        <v>2</v>
      </c>
      <c r="AV89" s="26">
        <v>2</v>
      </c>
      <c r="AW89" s="26">
        <v>1</v>
      </c>
      <c r="AX89" s="26">
        <v>0</v>
      </c>
      <c r="AY89" s="26">
        <v>0</v>
      </c>
      <c r="AZ89" s="26">
        <v>2</v>
      </c>
      <c r="BA89" s="26">
        <v>9</v>
      </c>
      <c r="BB89" s="26">
        <v>6</v>
      </c>
      <c r="BC89" s="26">
        <v>1</v>
      </c>
      <c r="BD89" s="26">
        <v>1</v>
      </c>
      <c r="BE89" s="26">
        <v>174</v>
      </c>
      <c r="BF89" s="26">
        <v>149</v>
      </c>
      <c r="BG89" s="26">
        <v>0</v>
      </c>
      <c r="BH89" s="26">
        <v>0</v>
      </c>
      <c r="BI89" s="26">
        <v>528</v>
      </c>
      <c r="BJ89" s="26">
        <v>11</v>
      </c>
      <c r="BK89" s="26">
        <v>112</v>
      </c>
      <c r="BL89" s="26">
        <v>1</v>
      </c>
      <c r="BM89" s="26">
        <v>1</v>
      </c>
      <c r="BN89" s="26">
        <v>1000</v>
      </c>
      <c r="BO89" s="26">
        <v>1000</v>
      </c>
      <c r="BP89" s="26">
        <v>0</v>
      </c>
      <c r="BQ89" s="26">
        <v>0</v>
      </c>
    </row>
    <row r="90" spans="1:69" ht="15" thickBot="1" x14ac:dyDescent="0.35">
      <c r="A90" s="24" t="s">
        <v>141</v>
      </c>
      <c r="B90" s="26">
        <v>5</v>
      </c>
      <c r="C90" s="26">
        <v>10</v>
      </c>
      <c r="D90" s="26">
        <v>6</v>
      </c>
      <c r="E90" s="26">
        <v>57</v>
      </c>
      <c r="F90" s="26">
        <v>10</v>
      </c>
      <c r="G90" s="26">
        <v>167</v>
      </c>
      <c r="H90" s="26">
        <v>2</v>
      </c>
      <c r="I90" s="26">
        <v>10</v>
      </c>
      <c r="J90" s="26">
        <v>6</v>
      </c>
      <c r="K90" s="26">
        <v>152</v>
      </c>
      <c r="L90" s="26">
        <v>76</v>
      </c>
      <c r="M90" s="26">
        <v>114</v>
      </c>
      <c r="N90" s="26">
        <v>23</v>
      </c>
      <c r="O90" s="26">
        <v>11</v>
      </c>
      <c r="P90" s="26">
        <v>197</v>
      </c>
      <c r="Q90" s="26">
        <v>19</v>
      </c>
      <c r="R90" s="26">
        <v>7</v>
      </c>
      <c r="S90" s="26">
        <v>118</v>
      </c>
      <c r="T90" s="26">
        <v>11</v>
      </c>
      <c r="U90" s="26">
        <v>1001</v>
      </c>
      <c r="V90" s="26">
        <v>1000</v>
      </c>
      <c r="W90" s="26">
        <v>-1</v>
      </c>
      <c r="X90" s="26">
        <v>-0.1</v>
      </c>
      <c r="AT90" s="24" t="s">
        <v>141</v>
      </c>
      <c r="AU90" s="26">
        <v>18</v>
      </c>
      <c r="AV90" s="26">
        <v>13</v>
      </c>
      <c r="AW90" s="26">
        <v>17</v>
      </c>
      <c r="AX90" s="26">
        <v>39</v>
      </c>
      <c r="AY90" s="26">
        <v>13</v>
      </c>
      <c r="AZ90" s="26">
        <v>345</v>
      </c>
      <c r="BA90" s="26">
        <v>21</v>
      </c>
      <c r="BB90" s="26">
        <v>13</v>
      </c>
      <c r="BC90" s="26">
        <v>17</v>
      </c>
      <c r="BD90" s="26">
        <v>72</v>
      </c>
      <c r="BE90" s="26">
        <v>6</v>
      </c>
      <c r="BF90" s="26">
        <v>5</v>
      </c>
      <c r="BG90" s="26">
        <v>0</v>
      </c>
      <c r="BH90" s="26">
        <v>12</v>
      </c>
      <c r="BI90" s="26">
        <v>266</v>
      </c>
      <c r="BJ90" s="26">
        <v>4</v>
      </c>
      <c r="BK90" s="26">
        <v>124</v>
      </c>
      <c r="BL90" s="26">
        <v>2</v>
      </c>
      <c r="BM90" s="26">
        <v>12</v>
      </c>
      <c r="BN90" s="26">
        <v>999</v>
      </c>
      <c r="BO90" s="26">
        <v>1000</v>
      </c>
      <c r="BP90" s="26">
        <v>1</v>
      </c>
      <c r="BQ90" s="26">
        <v>0.1</v>
      </c>
    </row>
    <row r="91" spans="1:69" ht="15" thickBot="1" x14ac:dyDescent="0.35">
      <c r="A91" s="24" t="s">
        <v>142</v>
      </c>
      <c r="B91" s="26">
        <v>99</v>
      </c>
      <c r="C91" s="26">
        <v>22</v>
      </c>
      <c r="D91" s="26">
        <v>23</v>
      </c>
      <c r="E91" s="26">
        <v>111</v>
      </c>
      <c r="F91" s="26">
        <v>22</v>
      </c>
      <c r="G91" s="26">
        <v>169</v>
      </c>
      <c r="H91" s="26">
        <v>21</v>
      </c>
      <c r="I91" s="26">
        <v>23</v>
      </c>
      <c r="J91" s="26">
        <v>23</v>
      </c>
      <c r="K91" s="26">
        <v>167</v>
      </c>
      <c r="L91" s="26">
        <v>12</v>
      </c>
      <c r="M91" s="26">
        <v>10</v>
      </c>
      <c r="N91" s="26">
        <v>23</v>
      </c>
      <c r="O91" s="26">
        <v>25</v>
      </c>
      <c r="P91" s="26">
        <v>196</v>
      </c>
      <c r="Q91" s="26">
        <v>6</v>
      </c>
      <c r="R91" s="26">
        <v>12</v>
      </c>
      <c r="S91" s="26">
        <v>16</v>
      </c>
      <c r="T91" s="26">
        <v>20</v>
      </c>
      <c r="U91" s="26">
        <v>1000</v>
      </c>
      <c r="V91" s="26">
        <v>1000</v>
      </c>
      <c r="W91" s="26">
        <v>0</v>
      </c>
      <c r="X91" s="26">
        <v>0</v>
      </c>
      <c r="AT91" s="24" t="s">
        <v>142</v>
      </c>
      <c r="AU91" s="26">
        <v>0</v>
      </c>
      <c r="AV91" s="26">
        <v>1</v>
      </c>
      <c r="AW91" s="26">
        <v>0</v>
      </c>
      <c r="AX91" s="26">
        <v>1</v>
      </c>
      <c r="AY91" s="26">
        <v>1</v>
      </c>
      <c r="AZ91" s="26">
        <v>343</v>
      </c>
      <c r="BA91" s="26">
        <v>2</v>
      </c>
      <c r="BB91" s="26">
        <v>0</v>
      </c>
      <c r="BC91" s="26">
        <v>0</v>
      </c>
      <c r="BD91" s="26">
        <v>0</v>
      </c>
      <c r="BE91" s="26">
        <v>166</v>
      </c>
      <c r="BF91" s="26">
        <v>13</v>
      </c>
      <c r="BG91" s="26">
        <v>0</v>
      </c>
      <c r="BH91" s="26">
        <v>0</v>
      </c>
      <c r="BI91" s="26">
        <v>320</v>
      </c>
      <c r="BJ91" s="26">
        <v>24</v>
      </c>
      <c r="BK91" s="26">
        <v>119</v>
      </c>
      <c r="BL91" s="26">
        <v>7</v>
      </c>
      <c r="BM91" s="26">
        <v>3</v>
      </c>
      <c r="BN91" s="26">
        <v>1000</v>
      </c>
      <c r="BO91" s="26">
        <v>1000</v>
      </c>
      <c r="BP91" s="26">
        <v>0</v>
      </c>
      <c r="BQ91" s="26">
        <v>0</v>
      </c>
    </row>
    <row r="92" spans="1:69" ht="15" thickBot="1" x14ac:dyDescent="0.35">
      <c r="A92" s="24" t="s">
        <v>143</v>
      </c>
      <c r="B92" s="26">
        <v>10</v>
      </c>
      <c r="C92" s="26">
        <v>18</v>
      </c>
      <c r="D92" s="26">
        <v>13</v>
      </c>
      <c r="E92" s="26">
        <v>58</v>
      </c>
      <c r="F92" s="26">
        <v>11</v>
      </c>
      <c r="G92" s="26">
        <v>166</v>
      </c>
      <c r="H92" s="26">
        <v>2</v>
      </c>
      <c r="I92" s="26">
        <v>17</v>
      </c>
      <c r="J92" s="26">
        <v>13</v>
      </c>
      <c r="K92" s="26">
        <v>159</v>
      </c>
      <c r="L92" s="26">
        <v>12</v>
      </c>
      <c r="M92" s="26">
        <v>10</v>
      </c>
      <c r="N92" s="26">
        <v>23</v>
      </c>
      <c r="O92" s="26">
        <v>17</v>
      </c>
      <c r="P92" s="26">
        <v>414</v>
      </c>
      <c r="Q92" s="26">
        <v>14</v>
      </c>
      <c r="R92" s="26">
        <v>11</v>
      </c>
      <c r="S92" s="26">
        <v>12</v>
      </c>
      <c r="T92" s="26">
        <v>20</v>
      </c>
      <c r="U92" s="26">
        <v>1000</v>
      </c>
      <c r="V92" s="26">
        <v>1000</v>
      </c>
      <c r="W92" s="26">
        <v>0</v>
      </c>
      <c r="X92" s="26">
        <v>0</v>
      </c>
      <c r="AT92" s="24" t="s">
        <v>143</v>
      </c>
      <c r="AU92" s="26">
        <v>13</v>
      </c>
      <c r="AV92" s="26">
        <v>5</v>
      </c>
      <c r="AW92" s="26">
        <v>10</v>
      </c>
      <c r="AX92" s="26">
        <v>38</v>
      </c>
      <c r="AY92" s="26">
        <v>12</v>
      </c>
      <c r="AZ92" s="26">
        <v>449</v>
      </c>
      <c r="BA92" s="26">
        <v>21</v>
      </c>
      <c r="BB92" s="26">
        <v>6</v>
      </c>
      <c r="BC92" s="26">
        <v>10</v>
      </c>
      <c r="BD92" s="26">
        <v>65</v>
      </c>
      <c r="BE92" s="26">
        <v>166</v>
      </c>
      <c r="BF92" s="26">
        <v>13</v>
      </c>
      <c r="BG92" s="26">
        <v>0</v>
      </c>
      <c r="BH92" s="26">
        <v>8</v>
      </c>
      <c r="BI92" s="26">
        <v>13</v>
      </c>
      <c r="BJ92" s="26">
        <v>9</v>
      </c>
      <c r="BK92" s="26">
        <v>120</v>
      </c>
      <c r="BL92" s="26">
        <v>39</v>
      </c>
      <c r="BM92" s="26">
        <v>3</v>
      </c>
      <c r="BN92" s="26">
        <v>1000</v>
      </c>
      <c r="BO92" s="26">
        <v>1000</v>
      </c>
      <c r="BP92" s="26">
        <v>0</v>
      </c>
      <c r="BQ92" s="26">
        <v>0</v>
      </c>
    </row>
    <row r="93" spans="1:69" ht="15" thickBot="1" x14ac:dyDescent="0.35">
      <c r="A93" s="24" t="s">
        <v>144</v>
      </c>
      <c r="B93" s="26">
        <v>17</v>
      </c>
      <c r="C93" s="26">
        <v>13</v>
      </c>
      <c r="D93" s="26">
        <v>18</v>
      </c>
      <c r="E93" s="26">
        <v>105</v>
      </c>
      <c r="F93" s="26">
        <v>16</v>
      </c>
      <c r="G93" s="26">
        <v>351</v>
      </c>
      <c r="H93" s="26">
        <v>14</v>
      </c>
      <c r="I93" s="26">
        <v>10</v>
      </c>
      <c r="J93" s="26">
        <v>18</v>
      </c>
      <c r="K93" s="26">
        <v>160</v>
      </c>
      <c r="L93" s="26">
        <v>12</v>
      </c>
      <c r="M93" s="26">
        <v>10</v>
      </c>
      <c r="N93" s="26">
        <v>23</v>
      </c>
      <c r="O93" s="26">
        <v>25</v>
      </c>
      <c r="P93" s="26">
        <v>50</v>
      </c>
      <c r="Q93" s="26">
        <v>15</v>
      </c>
      <c r="R93" s="26">
        <v>14</v>
      </c>
      <c r="S93" s="26">
        <v>118</v>
      </c>
      <c r="T93" s="26">
        <v>11</v>
      </c>
      <c r="U93" s="26">
        <v>1000</v>
      </c>
      <c r="V93" s="26">
        <v>1000</v>
      </c>
      <c r="W93" s="26">
        <v>0</v>
      </c>
      <c r="X93" s="26">
        <v>0</v>
      </c>
      <c r="AT93" s="24" t="s">
        <v>144</v>
      </c>
      <c r="AU93" s="26">
        <v>6</v>
      </c>
      <c r="AV93" s="26">
        <v>10</v>
      </c>
      <c r="AW93" s="26">
        <v>5</v>
      </c>
      <c r="AX93" s="26">
        <v>33</v>
      </c>
      <c r="AY93" s="26">
        <v>7</v>
      </c>
      <c r="AZ93" s="26">
        <v>3</v>
      </c>
      <c r="BA93" s="26">
        <v>9</v>
      </c>
      <c r="BB93" s="26">
        <v>13</v>
      </c>
      <c r="BC93" s="26">
        <v>5</v>
      </c>
      <c r="BD93" s="26">
        <v>64</v>
      </c>
      <c r="BE93" s="26">
        <v>166</v>
      </c>
      <c r="BF93" s="26">
        <v>13</v>
      </c>
      <c r="BG93" s="26">
        <v>0</v>
      </c>
      <c r="BH93" s="26">
        <v>0</v>
      </c>
      <c r="BI93" s="26">
        <v>527</v>
      </c>
      <c r="BJ93" s="26">
        <v>8</v>
      </c>
      <c r="BK93" s="26">
        <v>117</v>
      </c>
      <c r="BL93" s="26">
        <v>2</v>
      </c>
      <c r="BM93" s="26">
        <v>12</v>
      </c>
      <c r="BN93" s="26">
        <v>1000</v>
      </c>
      <c r="BO93" s="26">
        <v>1000</v>
      </c>
      <c r="BP93" s="26">
        <v>0</v>
      </c>
      <c r="BQ93" s="26">
        <v>0</v>
      </c>
    </row>
    <row r="94" spans="1:69" ht="15" thickBot="1" x14ac:dyDescent="0.35">
      <c r="A94" s="24" t="s">
        <v>145</v>
      </c>
      <c r="B94" s="26">
        <v>7</v>
      </c>
      <c r="C94" s="26">
        <v>10</v>
      </c>
      <c r="D94" s="26">
        <v>8</v>
      </c>
      <c r="E94" s="26">
        <v>55</v>
      </c>
      <c r="F94" s="26">
        <v>8</v>
      </c>
      <c r="G94" s="26">
        <v>100</v>
      </c>
      <c r="H94" s="26">
        <v>14</v>
      </c>
      <c r="I94" s="26">
        <v>17</v>
      </c>
      <c r="J94" s="26">
        <v>8</v>
      </c>
      <c r="K94" s="26">
        <v>154</v>
      </c>
      <c r="L94" s="26">
        <v>76</v>
      </c>
      <c r="M94" s="26">
        <v>114</v>
      </c>
      <c r="N94" s="26">
        <v>23</v>
      </c>
      <c r="O94" s="26">
        <v>17</v>
      </c>
      <c r="P94" s="26">
        <v>329</v>
      </c>
      <c r="Q94" s="26">
        <v>10</v>
      </c>
      <c r="R94" s="26">
        <v>27</v>
      </c>
      <c r="S94" s="26">
        <v>12</v>
      </c>
      <c r="T94" s="26">
        <v>11</v>
      </c>
      <c r="U94" s="26">
        <v>1000</v>
      </c>
      <c r="V94" s="26">
        <v>1000</v>
      </c>
      <c r="W94" s="26">
        <v>0</v>
      </c>
      <c r="X94" s="26">
        <v>0</v>
      </c>
      <c r="AT94" s="24" t="s">
        <v>145</v>
      </c>
      <c r="AU94" s="26">
        <v>16</v>
      </c>
      <c r="AV94" s="26">
        <v>13</v>
      </c>
      <c r="AW94" s="26">
        <v>15</v>
      </c>
      <c r="AX94" s="26">
        <v>41</v>
      </c>
      <c r="AY94" s="26">
        <v>15</v>
      </c>
      <c r="AZ94" s="26">
        <v>450</v>
      </c>
      <c r="BA94" s="26">
        <v>9</v>
      </c>
      <c r="BB94" s="26">
        <v>6</v>
      </c>
      <c r="BC94" s="26">
        <v>15</v>
      </c>
      <c r="BD94" s="26">
        <v>70</v>
      </c>
      <c r="BE94" s="26">
        <v>6</v>
      </c>
      <c r="BF94" s="26">
        <v>5</v>
      </c>
      <c r="BG94" s="26">
        <v>0</v>
      </c>
      <c r="BH94" s="26">
        <v>8</v>
      </c>
      <c r="BI94" s="26">
        <v>265</v>
      </c>
      <c r="BJ94" s="26">
        <v>13</v>
      </c>
      <c r="BK94" s="26">
        <v>2</v>
      </c>
      <c r="BL94" s="26">
        <v>39</v>
      </c>
      <c r="BM94" s="26">
        <v>12</v>
      </c>
      <c r="BN94" s="26">
        <v>1000</v>
      </c>
      <c r="BO94" s="26">
        <v>1000</v>
      </c>
      <c r="BP94" s="26">
        <v>0</v>
      </c>
      <c r="BQ94" s="26">
        <v>0</v>
      </c>
    </row>
    <row r="95" spans="1:69" ht="15" thickBot="1" x14ac:dyDescent="0.35">
      <c r="A95" s="24" t="s">
        <v>146</v>
      </c>
      <c r="B95" s="26">
        <v>16</v>
      </c>
      <c r="C95" s="26">
        <v>13</v>
      </c>
      <c r="D95" s="26">
        <v>11</v>
      </c>
      <c r="E95" s="26">
        <v>53</v>
      </c>
      <c r="F95" s="26">
        <v>6</v>
      </c>
      <c r="G95" s="26">
        <v>2</v>
      </c>
      <c r="H95" s="26">
        <v>21</v>
      </c>
      <c r="I95" s="26">
        <v>21</v>
      </c>
      <c r="J95" s="26">
        <v>11</v>
      </c>
      <c r="K95" s="26">
        <v>155</v>
      </c>
      <c r="L95" s="26">
        <v>73</v>
      </c>
      <c r="M95" s="26">
        <v>14</v>
      </c>
      <c r="N95" s="26">
        <v>23</v>
      </c>
      <c r="O95" s="26">
        <v>25</v>
      </c>
      <c r="P95" s="26">
        <v>529</v>
      </c>
      <c r="Q95" s="26">
        <v>3</v>
      </c>
      <c r="R95" s="26">
        <v>1</v>
      </c>
      <c r="S95" s="26">
        <v>12</v>
      </c>
      <c r="T95" s="26">
        <v>11</v>
      </c>
      <c r="U95" s="26">
        <v>1000</v>
      </c>
      <c r="V95" s="26">
        <v>1000</v>
      </c>
      <c r="W95" s="26">
        <v>0</v>
      </c>
      <c r="X95" s="26">
        <v>0</v>
      </c>
      <c r="AT95" s="24" t="s">
        <v>146</v>
      </c>
      <c r="AU95" s="26">
        <v>7</v>
      </c>
      <c r="AV95" s="26">
        <v>10</v>
      </c>
      <c r="AW95" s="26">
        <v>12</v>
      </c>
      <c r="AX95" s="26">
        <v>43</v>
      </c>
      <c r="AY95" s="26">
        <v>17</v>
      </c>
      <c r="AZ95" s="26">
        <v>580</v>
      </c>
      <c r="BA95" s="26">
        <v>2</v>
      </c>
      <c r="BB95" s="26">
        <v>2</v>
      </c>
      <c r="BC95" s="26">
        <v>12</v>
      </c>
      <c r="BD95" s="26">
        <v>69</v>
      </c>
      <c r="BE95" s="26">
        <v>9</v>
      </c>
      <c r="BF95" s="26">
        <v>9</v>
      </c>
      <c r="BG95" s="26">
        <v>0</v>
      </c>
      <c r="BH95" s="26">
        <v>0</v>
      </c>
      <c r="BI95" s="26">
        <v>2</v>
      </c>
      <c r="BJ95" s="26">
        <v>27</v>
      </c>
      <c r="BK95" s="26">
        <v>148</v>
      </c>
      <c r="BL95" s="26">
        <v>39</v>
      </c>
      <c r="BM95" s="26">
        <v>12</v>
      </c>
      <c r="BN95" s="26">
        <v>1000</v>
      </c>
      <c r="BO95" s="26">
        <v>1000</v>
      </c>
      <c r="BP95" s="26">
        <v>0</v>
      </c>
      <c r="BQ95" s="26">
        <v>0</v>
      </c>
    </row>
    <row r="96" spans="1:69" ht="15" thickBot="1" x14ac:dyDescent="0.35">
      <c r="A96" s="24" t="s">
        <v>147</v>
      </c>
      <c r="B96" s="26">
        <v>3</v>
      </c>
      <c r="C96" s="26">
        <v>2</v>
      </c>
      <c r="D96" s="26">
        <v>5</v>
      </c>
      <c r="E96" s="26">
        <v>1</v>
      </c>
      <c r="F96" s="26">
        <v>1</v>
      </c>
      <c r="G96" s="26">
        <v>1</v>
      </c>
      <c r="H96" s="26">
        <v>14</v>
      </c>
      <c r="I96" s="26">
        <v>3</v>
      </c>
      <c r="J96" s="26">
        <v>5</v>
      </c>
      <c r="K96" s="26">
        <v>142</v>
      </c>
      <c r="L96" s="26">
        <v>82</v>
      </c>
      <c r="M96" s="26">
        <v>119</v>
      </c>
      <c r="N96" s="26">
        <v>23</v>
      </c>
      <c r="O96" s="26">
        <v>11</v>
      </c>
      <c r="P96" s="26">
        <v>530</v>
      </c>
      <c r="Q96" s="26">
        <v>9</v>
      </c>
      <c r="R96" s="26">
        <v>13</v>
      </c>
      <c r="S96" s="26">
        <v>16</v>
      </c>
      <c r="T96" s="26">
        <v>20</v>
      </c>
      <c r="U96" s="26">
        <v>1000</v>
      </c>
      <c r="V96" s="26">
        <v>1000</v>
      </c>
      <c r="W96" s="26">
        <v>0</v>
      </c>
      <c r="X96" s="26">
        <v>0</v>
      </c>
      <c r="AT96" s="24" t="s">
        <v>147</v>
      </c>
      <c r="AU96" s="26">
        <v>20</v>
      </c>
      <c r="AV96" s="26">
        <v>21</v>
      </c>
      <c r="AW96" s="26">
        <v>18</v>
      </c>
      <c r="AX96" s="26">
        <v>48</v>
      </c>
      <c r="AY96" s="26">
        <v>22</v>
      </c>
      <c r="AZ96" s="26">
        <v>581</v>
      </c>
      <c r="BA96" s="26">
        <v>9</v>
      </c>
      <c r="BB96" s="26">
        <v>20</v>
      </c>
      <c r="BC96" s="26">
        <v>18</v>
      </c>
      <c r="BD96" s="26">
        <v>88</v>
      </c>
      <c r="BE96" s="26">
        <v>0</v>
      </c>
      <c r="BF96" s="26">
        <v>0</v>
      </c>
      <c r="BG96" s="26">
        <v>0</v>
      </c>
      <c r="BH96" s="26">
        <v>12</v>
      </c>
      <c r="BI96" s="26">
        <v>1</v>
      </c>
      <c r="BJ96" s="26">
        <v>14</v>
      </c>
      <c r="BK96" s="26">
        <v>118</v>
      </c>
      <c r="BL96" s="26">
        <v>7</v>
      </c>
      <c r="BM96" s="26">
        <v>3</v>
      </c>
      <c r="BN96" s="26">
        <v>1000</v>
      </c>
      <c r="BO96" s="26">
        <v>1000</v>
      </c>
      <c r="BP96" s="26">
        <v>0</v>
      </c>
      <c r="BQ96" s="26">
        <v>0</v>
      </c>
    </row>
    <row r="97" spans="1:69" ht="15" thickBot="1" x14ac:dyDescent="0.35">
      <c r="A97" s="24" t="s">
        <v>148</v>
      </c>
      <c r="B97" s="26">
        <v>10</v>
      </c>
      <c r="C97" s="26">
        <v>19</v>
      </c>
      <c r="D97" s="26">
        <v>10</v>
      </c>
      <c r="E97" s="26">
        <v>56</v>
      </c>
      <c r="F97" s="26">
        <v>9</v>
      </c>
      <c r="G97" s="26">
        <v>99</v>
      </c>
      <c r="H97" s="26">
        <v>19</v>
      </c>
      <c r="I97" s="26">
        <v>17</v>
      </c>
      <c r="J97" s="26">
        <v>10</v>
      </c>
      <c r="K97" s="26">
        <v>153</v>
      </c>
      <c r="L97" s="26">
        <v>0</v>
      </c>
      <c r="M97" s="26">
        <v>11</v>
      </c>
      <c r="N97" s="26">
        <v>23</v>
      </c>
      <c r="O97" s="26">
        <v>11</v>
      </c>
      <c r="P97" s="26">
        <v>331</v>
      </c>
      <c r="Q97" s="26">
        <v>7</v>
      </c>
      <c r="R97" s="26">
        <v>6</v>
      </c>
      <c r="S97" s="26">
        <v>16</v>
      </c>
      <c r="T97" s="26">
        <v>193</v>
      </c>
      <c r="U97" s="26">
        <v>1000</v>
      </c>
      <c r="V97" s="26">
        <v>1000</v>
      </c>
      <c r="W97" s="26">
        <v>0</v>
      </c>
      <c r="X97" s="26">
        <v>0</v>
      </c>
      <c r="AT97" s="24" t="s">
        <v>148</v>
      </c>
      <c r="AU97" s="26">
        <v>13</v>
      </c>
      <c r="AV97" s="26">
        <v>4</v>
      </c>
      <c r="AW97" s="26">
        <v>13</v>
      </c>
      <c r="AX97" s="26">
        <v>40</v>
      </c>
      <c r="AY97" s="26">
        <v>14</v>
      </c>
      <c r="AZ97" s="26">
        <v>451</v>
      </c>
      <c r="BA97" s="26">
        <v>4</v>
      </c>
      <c r="BB97" s="26">
        <v>6</v>
      </c>
      <c r="BC97" s="26">
        <v>13</v>
      </c>
      <c r="BD97" s="26">
        <v>71</v>
      </c>
      <c r="BE97" s="26">
        <v>178</v>
      </c>
      <c r="BF97" s="26">
        <v>12</v>
      </c>
      <c r="BG97" s="26">
        <v>0</v>
      </c>
      <c r="BH97" s="26">
        <v>12</v>
      </c>
      <c r="BI97" s="26">
        <v>14</v>
      </c>
      <c r="BJ97" s="26">
        <v>23</v>
      </c>
      <c r="BK97" s="26">
        <v>125</v>
      </c>
      <c r="BL97" s="26">
        <v>7</v>
      </c>
      <c r="BM97" s="26">
        <v>0</v>
      </c>
      <c r="BN97" s="26">
        <v>1000</v>
      </c>
      <c r="BO97" s="26">
        <v>1000</v>
      </c>
      <c r="BP97" s="26">
        <v>0</v>
      </c>
      <c r="BQ97" s="26">
        <v>0</v>
      </c>
    </row>
    <row r="98" spans="1:69" ht="15" thickBot="1" x14ac:dyDescent="0.35">
      <c r="A98" s="24" t="s">
        <v>149</v>
      </c>
      <c r="B98" s="26">
        <v>1</v>
      </c>
      <c r="C98" s="26">
        <v>2</v>
      </c>
      <c r="D98" s="26">
        <v>5</v>
      </c>
      <c r="E98" s="26">
        <v>51</v>
      </c>
      <c r="F98" s="26">
        <v>4</v>
      </c>
      <c r="G98" s="26">
        <v>495</v>
      </c>
      <c r="H98" s="26">
        <v>14</v>
      </c>
      <c r="I98" s="26">
        <v>3</v>
      </c>
      <c r="J98" s="26">
        <v>5</v>
      </c>
      <c r="K98" s="26">
        <v>141</v>
      </c>
      <c r="L98" s="26">
        <v>82</v>
      </c>
      <c r="M98" s="26">
        <v>119</v>
      </c>
      <c r="N98" s="26">
        <v>23</v>
      </c>
      <c r="O98" s="26">
        <v>11</v>
      </c>
      <c r="P98" s="26">
        <v>1</v>
      </c>
      <c r="Q98" s="26">
        <v>3</v>
      </c>
      <c r="R98" s="26">
        <v>17</v>
      </c>
      <c r="S98" s="26">
        <v>12</v>
      </c>
      <c r="T98" s="26">
        <v>11</v>
      </c>
      <c r="U98" s="26">
        <v>1000</v>
      </c>
      <c r="V98" s="26">
        <v>1000</v>
      </c>
      <c r="W98" s="26">
        <v>0</v>
      </c>
      <c r="X98" s="26">
        <v>0</v>
      </c>
      <c r="AT98" s="24" t="s">
        <v>149</v>
      </c>
      <c r="AU98" s="26">
        <v>27</v>
      </c>
      <c r="AV98" s="26">
        <v>21</v>
      </c>
      <c r="AW98" s="26">
        <v>18</v>
      </c>
      <c r="AX98" s="26">
        <v>45</v>
      </c>
      <c r="AY98" s="26">
        <v>19</v>
      </c>
      <c r="AZ98" s="26">
        <v>1</v>
      </c>
      <c r="BA98" s="26">
        <v>9</v>
      </c>
      <c r="BB98" s="26">
        <v>20</v>
      </c>
      <c r="BC98" s="26">
        <v>18</v>
      </c>
      <c r="BD98" s="26">
        <v>89</v>
      </c>
      <c r="BE98" s="26">
        <v>0</v>
      </c>
      <c r="BF98" s="26">
        <v>0</v>
      </c>
      <c r="BG98" s="26">
        <v>0</v>
      </c>
      <c r="BH98" s="26">
        <v>12</v>
      </c>
      <c r="BI98" s="26">
        <v>529</v>
      </c>
      <c r="BJ98" s="26">
        <v>27</v>
      </c>
      <c r="BK98" s="26">
        <v>114</v>
      </c>
      <c r="BL98" s="26">
        <v>39</v>
      </c>
      <c r="BM98" s="26">
        <v>12</v>
      </c>
      <c r="BN98" s="26">
        <v>1000</v>
      </c>
      <c r="BO98" s="26">
        <v>1000</v>
      </c>
      <c r="BP98" s="26">
        <v>0</v>
      </c>
      <c r="BQ98" s="26">
        <v>0</v>
      </c>
    </row>
    <row r="99" spans="1:69" ht="15" thickBot="1" x14ac:dyDescent="0.35">
      <c r="A99" s="24" t="s">
        <v>150</v>
      </c>
      <c r="B99" s="26">
        <v>3</v>
      </c>
      <c r="C99" s="26">
        <v>6</v>
      </c>
      <c r="D99" s="26">
        <v>5</v>
      </c>
      <c r="E99" s="26">
        <v>50</v>
      </c>
      <c r="F99" s="26">
        <v>3</v>
      </c>
      <c r="G99" s="26">
        <v>95</v>
      </c>
      <c r="H99" s="26">
        <v>14</v>
      </c>
      <c r="I99" s="26">
        <v>4</v>
      </c>
      <c r="J99" s="26">
        <v>5</v>
      </c>
      <c r="K99" s="26">
        <v>148</v>
      </c>
      <c r="L99" s="26">
        <v>76</v>
      </c>
      <c r="M99" s="26">
        <v>114</v>
      </c>
      <c r="N99" s="26">
        <v>23</v>
      </c>
      <c r="O99" s="26">
        <v>11</v>
      </c>
      <c r="P99" s="26">
        <v>415</v>
      </c>
      <c r="Q99" s="26">
        <v>3</v>
      </c>
      <c r="R99" s="26">
        <v>2</v>
      </c>
      <c r="S99" s="26">
        <v>12</v>
      </c>
      <c r="T99" s="26">
        <v>11</v>
      </c>
      <c r="U99" s="26">
        <v>1000</v>
      </c>
      <c r="V99" s="26">
        <v>1000</v>
      </c>
      <c r="W99" s="26">
        <v>0</v>
      </c>
      <c r="X99" s="26">
        <v>0</v>
      </c>
      <c r="AT99" s="24" t="s">
        <v>150</v>
      </c>
      <c r="AU99" s="26">
        <v>20</v>
      </c>
      <c r="AV99" s="26">
        <v>17</v>
      </c>
      <c r="AW99" s="26">
        <v>18</v>
      </c>
      <c r="AX99" s="26">
        <v>46</v>
      </c>
      <c r="AY99" s="26">
        <v>20</v>
      </c>
      <c r="AZ99" s="26">
        <v>515</v>
      </c>
      <c r="BA99" s="26">
        <v>9</v>
      </c>
      <c r="BB99" s="26">
        <v>19</v>
      </c>
      <c r="BC99" s="26">
        <v>18</v>
      </c>
      <c r="BD99" s="26">
        <v>76</v>
      </c>
      <c r="BE99" s="26">
        <v>6</v>
      </c>
      <c r="BF99" s="26">
        <v>5</v>
      </c>
      <c r="BG99" s="26">
        <v>0</v>
      </c>
      <c r="BH99" s="26">
        <v>12</v>
      </c>
      <c r="BI99" s="26">
        <v>12</v>
      </c>
      <c r="BJ99" s="26">
        <v>27</v>
      </c>
      <c r="BK99" s="26">
        <v>129</v>
      </c>
      <c r="BL99" s="26">
        <v>39</v>
      </c>
      <c r="BM99" s="26">
        <v>12</v>
      </c>
      <c r="BN99" s="26">
        <v>1000</v>
      </c>
      <c r="BO99" s="26">
        <v>1000</v>
      </c>
      <c r="BP99" s="26">
        <v>0</v>
      </c>
      <c r="BQ99" s="26">
        <v>0</v>
      </c>
    </row>
    <row r="100" spans="1:69" ht="15" thickBot="1" x14ac:dyDescent="0.35">
      <c r="A100" s="24" t="s">
        <v>151</v>
      </c>
      <c r="B100" s="26">
        <v>22</v>
      </c>
      <c r="C100" s="26">
        <v>23</v>
      </c>
      <c r="D100" s="26">
        <v>18</v>
      </c>
      <c r="E100" s="26">
        <v>60</v>
      </c>
      <c r="F100" s="26">
        <v>13</v>
      </c>
      <c r="G100" s="26">
        <v>98</v>
      </c>
      <c r="H100" s="26">
        <v>23</v>
      </c>
      <c r="I100" s="26">
        <v>23</v>
      </c>
      <c r="J100" s="26">
        <v>18</v>
      </c>
      <c r="K100" s="26">
        <v>164</v>
      </c>
      <c r="L100" s="26">
        <v>12</v>
      </c>
      <c r="M100" s="26">
        <v>14</v>
      </c>
      <c r="N100" s="26">
        <v>23</v>
      </c>
      <c r="O100" s="26">
        <v>11</v>
      </c>
      <c r="P100" s="26">
        <v>416</v>
      </c>
      <c r="Q100" s="26">
        <v>8</v>
      </c>
      <c r="R100" s="26">
        <v>20</v>
      </c>
      <c r="S100" s="26">
        <v>12</v>
      </c>
      <c r="T100" s="26">
        <v>22</v>
      </c>
      <c r="U100" s="26">
        <v>1000</v>
      </c>
      <c r="V100" s="26">
        <v>1000</v>
      </c>
      <c r="W100" s="26">
        <v>0</v>
      </c>
      <c r="X100" s="26">
        <v>0</v>
      </c>
      <c r="AT100" s="24" t="s">
        <v>151</v>
      </c>
      <c r="AU100" s="26">
        <v>1</v>
      </c>
      <c r="AV100" s="26">
        <v>0</v>
      </c>
      <c r="AW100" s="26">
        <v>5</v>
      </c>
      <c r="AX100" s="26">
        <v>36</v>
      </c>
      <c r="AY100" s="26">
        <v>10</v>
      </c>
      <c r="AZ100" s="26">
        <v>512</v>
      </c>
      <c r="BA100" s="26">
        <v>0</v>
      </c>
      <c r="BB100" s="26">
        <v>0</v>
      </c>
      <c r="BC100" s="26">
        <v>5</v>
      </c>
      <c r="BD100" s="26">
        <v>60</v>
      </c>
      <c r="BE100" s="26">
        <v>166</v>
      </c>
      <c r="BF100" s="26">
        <v>9</v>
      </c>
      <c r="BG100" s="26">
        <v>0</v>
      </c>
      <c r="BH100" s="26">
        <v>12</v>
      </c>
      <c r="BI100" s="26">
        <v>11</v>
      </c>
      <c r="BJ100" s="26">
        <v>22</v>
      </c>
      <c r="BK100" s="26">
        <v>111</v>
      </c>
      <c r="BL100" s="26">
        <v>39</v>
      </c>
      <c r="BM100" s="26">
        <v>1</v>
      </c>
      <c r="BN100" s="26">
        <v>1000</v>
      </c>
      <c r="BO100" s="26">
        <v>1000</v>
      </c>
      <c r="BP100" s="26">
        <v>0</v>
      </c>
      <c r="BQ100" s="26">
        <v>0</v>
      </c>
    </row>
    <row r="101" spans="1:69" ht="15" thickBot="1" x14ac:dyDescent="0.35">
      <c r="A101" s="24" t="s">
        <v>152</v>
      </c>
      <c r="B101" s="26">
        <v>16</v>
      </c>
      <c r="C101" s="26">
        <v>18</v>
      </c>
      <c r="D101" s="26">
        <v>16</v>
      </c>
      <c r="E101" s="26">
        <v>108</v>
      </c>
      <c r="F101" s="26">
        <v>19</v>
      </c>
      <c r="G101" s="26">
        <v>350</v>
      </c>
      <c r="H101" s="26">
        <v>19</v>
      </c>
      <c r="I101" s="26">
        <v>20</v>
      </c>
      <c r="J101" s="26">
        <v>16</v>
      </c>
      <c r="K101" s="26">
        <v>161</v>
      </c>
      <c r="L101" s="26">
        <v>4</v>
      </c>
      <c r="M101" s="26">
        <v>4</v>
      </c>
      <c r="N101" s="26">
        <v>1</v>
      </c>
      <c r="O101" s="26">
        <v>11</v>
      </c>
      <c r="P101" s="26">
        <v>51</v>
      </c>
      <c r="Q101" s="26">
        <v>20</v>
      </c>
      <c r="R101" s="26">
        <v>28</v>
      </c>
      <c r="S101" s="26">
        <v>118</v>
      </c>
      <c r="T101" s="26">
        <v>20</v>
      </c>
      <c r="U101" s="26">
        <v>1000</v>
      </c>
      <c r="V101" s="26">
        <v>1000</v>
      </c>
      <c r="W101" s="26">
        <v>0</v>
      </c>
      <c r="X101" s="26">
        <v>0</v>
      </c>
      <c r="AT101" s="24" t="s">
        <v>152</v>
      </c>
      <c r="AU101" s="26">
        <v>7</v>
      </c>
      <c r="AV101" s="26">
        <v>5</v>
      </c>
      <c r="AW101" s="26">
        <v>7</v>
      </c>
      <c r="AX101" s="26">
        <v>4</v>
      </c>
      <c r="AY101" s="26">
        <v>4</v>
      </c>
      <c r="AZ101" s="26">
        <v>4</v>
      </c>
      <c r="BA101" s="26">
        <v>4</v>
      </c>
      <c r="BB101" s="26">
        <v>3</v>
      </c>
      <c r="BC101" s="26">
        <v>7</v>
      </c>
      <c r="BD101" s="26">
        <v>63</v>
      </c>
      <c r="BE101" s="26">
        <v>174</v>
      </c>
      <c r="BF101" s="26">
        <v>149</v>
      </c>
      <c r="BG101" s="26">
        <v>22</v>
      </c>
      <c r="BH101" s="26">
        <v>12</v>
      </c>
      <c r="BI101" s="26">
        <v>526</v>
      </c>
      <c r="BJ101" s="26">
        <v>3</v>
      </c>
      <c r="BK101" s="26">
        <v>1</v>
      </c>
      <c r="BL101" s="26">
        <v>2</v>
      </c>
      <c r="BM101" s="26">
        <v>3</v>
      </c>
      <c r="BN101" s="26">
        <v>1000</v>
      </c>
      <c r="BO101" s="26">
        <v>1000</v>
      </c>
      <c r="BP101" s="26">
        <v>0</v>
      </c>
      <c r="BQ101" s="26">
        <v>0</v>
      </c>
    </row>
    <row r="102" spans="1:69" ht="15" thickBot="1" x14ac:dyDescent="0.35">
      <c r="A102" s="24" t="s">
        <v>153</v>
      </c>
      <c r="B102" s="26">
        <v>20</v>
      </c>
      <c r="C102" s="26">
        <v>21</v>
      </c>
      <c r="D102" s="26">
        <v>21</v>
      </c>
      <c r="E102" s="26">
        <v>104</v>
      </c>
      <c r="F102" s="26">
        <v>17</v>
      </c>
      <c r="G102" s="26">
        <v>168</v>
      </c>
      <c r="H102" s="26">
        <v>19</v>
      </c>
      <c r="I102" s="26">
        <v>17</v>
      </c>
      <c r="J102" s="26">
        <v>21</v>
      </c>
      <c r="K102" s="26">
        <v>165</v>
      </c>
      <c r="L102" s="26">
        <v>12</v>
      </c>
      <c r="M102" s="26">
        <v>10</v>
      </c>
      <c r="N102" s="26">
        <v>1</v>
      </c>
      <c r="O102" s="26">
        <v>11</v>
      </c>
      <c r="P102" s="26">
        <v>330</v>
      </c>
      <c r="Q102" s="26">
        <v>11</v>
      </c>
      <c r="R102" s="26">
        <v>16</v>
      </c>
      <c r="S102" s="26">
        <v>16</v>
      </c>
      <c r="T102" s="26">
        <v>20</v>
      </c>
      <c r="U102" s="26">
        <v>1000</v>
      </c>
      <c r="V102" s="26">
        <v>1000</v>
      </c>
      <c r="W102" s="26">
        <v>0</v>
      </c>
      <c r="X102" s="26">
        <v>0</v>
      </c>
      <c r="AT102" s="24" t="s">
        <v>153</v>
      </c>
      <c r="AU102" s="26">
        <v>3</v>
      </c>
      <c r="AV102" s="26">
        <v>2</v>
      </c>
      <c r="AW102" s="26">
        <v>2</v>
      </c>
      <c r="AX102" s="26">
        <v>34</v>
      </c>
      <c r="AY102" s="26">
        <v>6</v>
      </c>
      <c r="AZ102" s="26">
        <v>344</v>
      </c>
      <c r="BA102" s="26">
        <v>4</v>
      </c>
      <c r="BB102" s="26">
        <v>6</v>
      </c>
      <c r="BC102" s="26">
        <v>2</v>
      </c>
      <c r="BD102" s="26">
        <v>2</v>
      </c>
      <c r="BE102" s="26">
        <v>166</v>
      </c>
      <c r="BF102" s="26">
        <v>13</v>
      </c>
      <c r="BG102" s="26">
        <v>22</v>
      </c>
      <c r="BH102" s="26">
        <v>12</v>
      </c>
      <c r="BI102" s="26">
        <v>245</v>
      </c>
      <c r="BJ102" s="26">
        <v>12</v>
      </c>
      <c r="BK102" s="26">
        <v>115</v>
      </c>
      <c r="BL102" s="26">
        <v>7</v>
      </c>
      <c r="BM102" s="26">
        <v>3</v>
      </c>
      <c r="BN102" s="26">
        <v>1000</v>
      </c>
      <c r="BO102" s="26">
        <v>1000</v>
      </c>
      <c r="BP102" s="26">
        <v>0</v>
      </c>
      <c r="BQ102" s="26">
        <v>0</v>
      </c>
    </row>
    <row r="103" spans="1:69" ht="15" thickBot="1" x14ac:dyDescent="0.35">
      <c r="A103" s="24" t="s">
        <v>154</v>
      </c>
      <c r="B103" s="26">
        <v>8</v>
      </c>
      <c r="C103" s="26">
        <v>10</v>
      </c>
      <c r="D103" s="26">
        <v>10</v>
      </c>
      <c r="E103" s="26">
        <v>54</v>
      </c>
      <c r="F103" s="26">
        <v>7</v>
      </c>
      <c r="G103" s="26">
        <v>3</v>
      </c>
      <c r="H103" s="26">
        <v>14</v>
      </c>
      <c r="I103" s="26">
        <v>10</v>
      </c>
      <c r="J103" s="26">
        <v>10</v>
      </c>
      <c r="K103" s="26">
        <v>150</v>
      </c>
      <c r="L103" s="26">
        <v>72</v>
      </c>
      <c r="M103" s="26">
        <v>14</v>
      </c>
      <c r="N103" s="26">
        <v>23</v>
      </c>
      <c r="O103" s="26">
        <v>11</v>
      </c>
      <c r="P103" s="26">
        <v>456</v>
      </c>
      <c r="Q103" s="26">
        <v>5</v>
      </c>
      <c r="R103" s="26">
        <v>5</v>
      </c>
      <c r="S103" s="26">
        <v>118</v>
      </c>
      <c r="T103" s="26">
        <v>20</v>
      </c>
      <c r="U103" s="26">
        <v>1000</v>
      </c>
      <c r="V103" s="26">
        <v>1000</v>
      </c>
      <c r="W103" s="26">
        <v>0</v>
      </c>
      <c r="X103" s="26">
        <v>0</v>
      </c>
      <c r="AT103" s="24" t="s">
        <v>154</v>
      </c>
      <c r="AU103" s="26">
        <v>15</v>
      </c>
      <c r="AV103" s="26">
        <v>13</v>
      </c>
      <c r="AW103" s="26">
        <v>13</v>
      </c>
      <c r="AX103" s="26">
        <v>42</v>
      </c>
      <c r="AY103" s="26">
        <v>16</v>
      </c>
      <c r="AZ103" s="26">
        <v>579</v>
      </c>
      <c r="BA103" s="26">
        <v>9</v>
      </c>
      <c r="BB103" s="26">
        <v>13</v>
      </c>
      <c r="BC103" s="26">
        <v>13</v>
      </c>
      <c r="BD103" s="26">
        <v>74</v>
      </c>
      <c r="BE103" s="26">
        <v>32</v>
      </c>
      <c r="BF103" s="26">
        <v>9</v>
      </c>
      <c r="BG103" s="26">
        <v>0</v>
      </c>
      <c r="BH103" s="26">
        <v>12</v>
      </c>
      <c r="BI103" s="26">
        <v>4</v>
      </c>
      <c r="BJ103" s="26">
        <v>25</v>
      </c>
      <c r="BK103" s="26">
        <v>126</v>
      </c>
      <c r="BL103" s="26">
        <v>2</v>
      </c>
      <c r="BM103" s="26">
        <v>3</v>
      </c>
      <c r="BN103" s="26">
        <v>1000</v>
      </c>
      <c r="BO103" s="26">
        <v>1000</v>
      </c>
      <c r="BP103" s="26">
        <v>0</v>
      </c>
      <c r="BQ103" s="26">
        <v>0</v>
      </c>
    </row>
    <row r="104" spans="1:69" ht="15" thickBot="1" x14ac:dyDescent="0.35">
      <c r="A104" s="24" t="s">
        <v>155</v>
      </c>
      <c r="B104" s="26">
        <v>13</v>
      </c>
      <c r="C104" s="26">
        <v>18</v>
      </c>
      <c r="D104" s="26">
        <v>13</v>
      </c>
      <c r="E104" s="26">
        <v>106</v>
      </c>
      <c r="F104" s="26">
        <v>15</v>
      </c>
      <c r="G104" s="26">
        <v>496</v>
      </c>
      <c r="H104" s="26">
        <v>19</v>
      </c>
      <c r="I104" s="26">
        <v>20</v>
      </c>
      <c r="J104" s="26">
        <v>13</v>
      </c>
      <c r="K104" s="26">
        <v>157</v>
      </c>
      <c r="L104" s="26">
        <v>12</v>
      </c>
      <c r="M104" s="26">
        <v>10</v>
      </c>
      <c r="N104" s="26">
        <v>23</v>
      </c>
      <c r="O104" s="26">
        <v>25</v>
      </c>
      <c r="P104" s="26">
        <v>0</v>
      </c>
      <c r="Q104" s="26">
        <v>19</v>
      </c>
      <c r="R104" s="26">
        <v>18</v>
      </c>
      <c r="S104" s="26">
        <v>12</v>
      </c>
      <c r="T104" s="26">
        <v>11</v>
      </c>
      <c r="U104" s="26">
        <v>1000</v>
      </c>
      <c r="V104" s="26">
        <v>1000</v>
      </c>
      <c r="W104" s="26">
        <v>0</v>
      </c>
      <c r="X104" s="26">
        <v>0</v>
      </c>
      <c r="AT104" s="24" t="s">
        <v>155</v>
      </c>
      <c r="AU104" s="26">
        <v>10</v>
      </c>
      <c r="AV104" s="26">
        <v>5</v>
      </c>
      <c r="AW104" s="26">
        <v>10</v>
      </c>
      <c r="AX104" s="26">
        <v>6</v>
      </c>
      <c r="AY104" s="26">
        <v>8</v>
      </c>
      <c r="AZ104" s="26">
        <v>0</v>
      </c>
      <c r="BA104" s="26">
        <v>4</v>
      </c>
      <c r="BB104" s="26">
        <v>3</v>
      </c>
      <c r="BC104" s="26">
        <v>10</v>
      </c>
      <c r="BD104" s="26">
        <v>67</v>
      </c>
      <c r="BE104" s="26">
        <v>166</v>
      </c>
      <c r="BF104" s="26">
        <v>13</v>
      </c>
      <c r="BG104" s="26">
        <v>0</v>
      </c>
      <c r="BH104" s="26">
        <v>0</v>
      </c>
      <c r="BI104" s="26">
        <v>530</v>
      </c>
      <c r="BJ104" s="26">
        <v>4</v>
      </c>
      <c r="BK104" s="26">
        <v>113</v>
      </c>
      <c r="BL104" s="26">
        <v>39</v>
      </c>
      <c r="BM104" s="26">
        <v>12</v>
      </c>
      <c r="BN104" s="26">
        <v>1000</v>
      </c>
      <c r="BO104" s="26">
        <v>1000</v>
      </c>
      <c r="BP104" s="26">
        <v>0</v>
      </c>
      <c r="BQ104" s="26">
        <v>0</v>
      </c>
    </row>
    <row r="105" spans="1:69" ht="15" thickBot="1" x14ac:dyDescent="0.35">
      <c r="A105" s="24" t="s">
        <v>156</v>
      </c>
      <c r="B105" s="26">
        <v>19</v>
      </c>
      <c r="C105" s="26">
        <v>18</v>
      </c>
      <c r="D105" s="26">
        <v>21</v>
      </c>
      <c r="E105" s="26">
        <v>107</v>
      </c>
      <c r="F105" s="26">
        <v>18</v>
      </c>
      <c r="G105" s="26">
        <v>170</v>
      </c>
      <c r="H105" s="26">
        <v>14</v>
      </c>
      <c r="I105" s="26">
        <v>17</v>
      </c>
      <c r="J105" s="26">
        <v>21</v>
      </c>
      <c r="K105" s="26">
        <v>163</v>
      </c>
      <c r="L105" s="26">
        <v>2</v>
      </c>
      <c r="M105" s="26">
        <v>4</v>
      </c>
      <c r="N105" s="26">
        <v>23</v>
      </c>
      <c r="O105" s="26">
        <v>25</v>
      </c>
      <c r="P105" s="26">
        <v>195</v>
      </c>
      <c r="Q105" s="26">
        <v>36</v>
      </c>
      <c r="R105" s="26">
        <v>8</v>
      </c>
      <c r="S105" s="26">
        <v>120</v>
      </c>
      <c r="T105" s="26">
        <v>20</v>
      </c>
      <c r="U105" s="26">
        <v>1001</v>
      </c>
      <c r="V105" s="26">
        <v>1000</v>
      </c>
      <c r="W105" s="26">
        <v>-1</v>
      </c>
      <c r="X105" s="26">
        <v>-0.1</v>
      </c>
      <c r="AT105" s="24" t="s">
        <v>156</v>
      </c>
      <c r="AU105" s="26">
        <v>4</v>
      </c>
      <c r="AV105" s="26">
        <v>5</v>
      </c>
      <c r="AW105" s="26">
        <v>2</v>
      </c>
      <c r="AX105" s="26">
        <v>5</v>
      </c>
      <c r="AY105" s="26">
        <v>5</v>
      </c>
      <c r="AZ105" s="26">
        <v>129</v>
      </c>
      <c r="BA105" s="26">
        <v>9</v>
      </c>
      <c r="BB105" s="26">
        <v>6</v>
      </c>
      <c r="BC105" s="26">
        <v>2</v>
      </c>
      <c r="BD105" s="26">
        <v>61</v>
      </c>
      <c r="BE105" s="26">
        <v>176</v>
      </c>
      <c r="BF105" s="26">
        <v>149</v>
      </c>
      <c r="BG105" s="26">
        <v>0</v>
      </c>
      <c r="BH105" s="26">
        <v>0</v>
      </c>
      <c r="BI105" s="26">
        <v>321</v>
      </c>
      <c r="BJ105" s="26">
        <v>0</v>
      </c>
      <c r="BK105" s="26">
        <v>123</v>
      </c>
      <c r="BL105" s="26">
        <v>0</v>
      </c>
      <c r="BM105" s="26">
        <v>3</v>
      </c>
      <c r="BN105" s="26">
        <v>1000</v>
      </c>
      <c r="BO105" s="26">
        <v>1000</v>
      </c>
      <c r="BP105" s="26">
        <v>0</v>
      </c>
      <c r="BQ105" s="26">
        <v>0</v>
      </c>
    </row>
    <row r="106" spans="1:69" ht="15" thickBot="1" x14ac:dyDescent="0.35">
      <c r="A106" s="24" t="s">
        <v>157</v>
      </c>
      <c r="B106" s="26">
        <v>16</v>
      </c>
      <c r="C106" s="26">
        <v>18</v>
      </c>
      <c r="D106" s="26">
        <v>16</v>
      </c>
      <c r="E106" s="26">
        <v>59</v>
      </c>
      <c r="F106" s="26">
        <v>12</v>
      </c>
      <c r="G106" s="26">
        <v>96</v>
      </c>
      <c r="H106" s="26">
        <v>14</v>
      </c>
      <c r="I106" s="26">
        <v>10</v>
      </c>
      <c r="J106" s="26">
        <v>16</v>
      </c>
      <c r="K106" s="26">
        <v>158</v>
      </c>
      <c r="L106" s="26">
        <v>12</v>
      </c>
      <c r="M106" s="26">
        <v>10</v>
      </c>
      <c r="N106" s="26">
        <v>23</v>
      </c>
      <c r="O106" s="26">
        <v>25</v>
      </c>
      <c r="P106" s="26">
        <v>455</v>
      </c>
      <c r="Q106" s="26">
        <v>19</v>
      </c>
      <c r="R106" s="26">
        <v>4</v>
      </c>
      <c r="S106" s="26">
        <v>17</v>
      </c>
      <c r="T106" s="26">
        <v>20</v>
      </c>
      <c r="U106" s="26">
        <v>1000</v>
      </c>
      <c r="V106" s="26">
        <v>1000</v>
      </c>
      <c r="W106" s="26">
        <v>0</v>
      </c>
      <c r="X106" s="26">
        <v>0</v>
      </c>
      <c r="AT106" s="24" t="s">
        <v>157</v>
      </c>
      <c r="AU106" s="26">
        <v>7</v>
      </c>
      <c r="AV106" s="26">
        <v>5</v>
      </c>
      <c r="AW106" s="26">
        <v>7</v>
      </c>
      <c r="AX106" s="26">
        <v>37</v>
      </c>
      <c r="AY106" s="26">
        <v>11</v>
      </c>
      <c r="AZ106" s="26">
        <v>514</v>
      </c>
      <c r="BA106" s="26">
        <v>9</v>
      </c>
      <c r="BB106" s="26">
        <v>13</v>
      </c>
      <c r="BC106" s="26">
        <v>7</v>
      </c>
      <c r="BD106" s="26">
        <v>66</v>
      </c>
      <c r="BE106" s="26">
        <v>166</v>
      </c>
      <c r="BF106" s="26">
        <v>13</v>
      </c>
      <c r="BG106" s="26">
        <v>0</v>
      </c>
      <c r="BH106" s="26">
        <v>0</v>
      </c>
      <c r="BI106" s="26">
        <v>5</v>
      </c>
      <c r="BJ106" s="26">
        <v>4</v>
      </c>
      <c r="BK106" s="26">
        <v>127</v>
      </c>
      <c r="BL106" s="26">
        <v>6</v>
      </c>
      <c r="BM106" s="26">
        <v>3</v>
      </c>
      <c r="BN106" s="26">
        <v>1000</v>
      </c>
      <c r="BO106" s="26">
        <v>1000</v>
      </c>
      <c r="BP106" s="26">
        <v>0</v>
      </c>
      <c r="BQ106" s="26">
        <v>0</v>
      </c>
    </row>
    <row r="107" spans="1:69" ht="15" thickBot="1" x14ac:dyDescent="0.35">
      <c r="A107" s="24" t="s">
        <v>158</v>
      </c>
      <c r="B107" s="26">
        <v>19</v>
      </c>
      <c r="C107" s="26">
        <v>10</v>
      </c>
      <c r="D107" s="26">
        <v>21</v>
      </c>
      <c r="E107" s="26">
        <v>110</v>
      </c>
      <c r="F107" s="26">
        <v>21</v>
      </c>
      <c r="G107" s="26">
        <v>349</v>
      </c>
      <c r="H107" s="26">
        <v>14</v>
      </c>
      <c r="I107" s="26">
        <v>20</v>
      </c>
      <c r="J107" s="26">
        <v>21</v>
      </c>
      <c r="K107" s="26">
        <v>162</v>
      </c>
      <c r="L107" s="26">
        <v>2</v>
      </c>
      <c r="M107" s="26">
        <v>0</v>
      </c>
      <c r="N107" s="26">
        <v>23</v>
      </c>
      <c r="O107" s="26">
        <v>17</v>
      </c>
      <c r="P107" s="26">
        <v>137</v>
      </c>
      <c r="Q107" s="26">
        <v>36</v>
      </c>
      <c r="R107" s="26">
        <v>15</v>
      </c>
      <c r="S107" s="26">
        <v>12</v>
      </c>
      <c r="T107" s="26">
        <v>11</v>
      </c>
      <c r="U107" s="26">
        <v>1000</v>
      </c>
      <c r="V107" s="26">
        <v>1000</v>
      </c>
      <c r="W107" s="26">
        <v>0</v>
      </c>
      <c r="X107" s="26">
        <v>0</v>
      </c>
      <c r="AT107" s="24" t="s">
        <v>158</v>
      </c>
      <c r="AU107" s="26">
        <v>4</v>
      </c>
      <c r="AV107" s="26">
        <v>13</v>
      </c>
      <c r="AW107" s="26">
        <v>2</v>
      </c>
      <c r="AX107" s="26">
        <v>2</v>
      </c>
      <c r="AY107" s="26">
        <v>2</v>
      </c>
      <c r="AZ107" s="26">
        <v>5</v>
      </c>
      <c r="BA107" s="26">
        <v>9</v>
      </c>
      <c r="BB107" s="26">
        <v>3</v>
      </c>
      <c r="BC107" s="26">
        <v>2</v>
      </c>
      <c r="BD107" s="26">
        <v>62</v>
      </c>
      <c r="BE107" s="26">
        <v>176</v>
      </c>
      <c r="BF107" s="26">
        <v>221</v>
      </c>
      <c r="BG107" s="26">
        <v>0</v>
      </c>
      <c r="BH107" s="26">
        <v>8</v>
      </c>
      <c r="BI107" s="26">
        <v>324</v>
      </c>
      <c r="BJ107" s="26">
        <v>0</v>
      </c>
      <c r="BK107" s="26">
        <v>116</v>
      </c>
      <c r="BL107" s="26">
        <v>39</v>
      </c>
      <c r="BM107" s="26">
        <v>12</v>
      </c>
      <c r="BN107" s="26">
        <v>1000</v>
      </c>
      <c r="BO107" s="26">
        <v>1000</v>
      </c>
      <c r="BP107" s="26">
        <v>0</v>
      </c>
      <c r="BQ107" s="26">
        <v>0</v>
      </c>
    </row>
    <row r="108" spans="1:69" ht="15" thickBot="1" x14ac:dyDescent="0.35">
      <c r="A108" s="24" t="s">
        <v>159</v>
      </c>
      <c r="B108" s="26">
        <v>4</v>
      </c>
      <c r="C108" s="26">
        <v>6</v>
      </c>
      <c r="D108" s="26">
        <v>2</v>
      </c>
      <c r="E108" s="26">
        <v>2</v>
      </c>
      <c r="F108" s="26">
        <v>2</v>
      </c>
      <c r="G108" s="26">
        <v>97</v>
      </c>
      <c r="H108" s="26">
        <v>19</v>
      </c>
      <c r="I108" s="26">
        <v>1</v>
      </c>
      <c r="J108" s="26">
        <v>2</v>
      </c>
      <c r="K108" s="26">
        <v>151</v>
      </c>
      <c r="L108" s="26">
        <v>82</v>
      </c>
      <c r="M108" s="26">
        <v>119</v>
      </c>
      <c r="N108" s="26">
        <v>23</v>
      </c>
      <c r="O108" s="26">
        <v>11</v>
      </c>
      <c r="P108" s="26">
        <v>417</v>
      </c>
      <c r="Q108" s="26">
        <v>36</v>
      </c>
      <c r="R108" s="26">
        <v>3</v>
      </c>
      <c r="S108" s="26">
        <v>12</v>
      </c>
      <c r="T108" s="26">
        <v>11</v>
      </c>
      <c r="U108" s="26">
        <v>1000</v>
      </c>
      <c r="V108" s="26">
        <v>1000</v>
      </c>
      <c r="W108" s="26">
        <v>0</v>
      </c>
      <c r="X108" s="26">
        <v>0</v>
      </c>
      <c r="AT108" s="24" t="s">
        <v>159</v>
      </c>
      <c r="AU108" s="26">
        <v>19</v>
      </c>
      <c r="AV108" s="26">
        <v>17</v>
      </c>
      <c r="AW108" s="26">
        <v>21</v>
      </c>
      <c r="AX108" s="26">
        <v>47</v>
      </c>
      <c r="AY108" s="26">
        <v>21</v>
      </c>
      <c r="AZ108" s="26">
        <v>513</v>
      </c>
      <c r="BA108" s="26">
        <v>4</v>
      </c>
      <c r="BB108" s="26">
        <v>67</v>
      </c>
      <c r="BC108" s="26">
        <v>21</v>
      </c>
      <c r="BD108" s="26">
        <v>73</v>
      </c>
      <c r="BE108" s="26">
        <v>0</v>
      </c>
      <c r="BF108" s="26">
        <v>0</v>
      </c>
      <c r="BG108" s="26">
        <v>0</v>
      </c>
      <c r="BH108" s="26">
        <v>12</v>
      </c>
      <c r="BI108" s="26">
        <v>6</v>
      </c>
      <c r="BJ108" s="26">
        <v>0</v>
      </c>
      <c r="BK108" s="26">
        <v>128</v>
      </c>
      <c r="BL108" s="26">
        <v>39</v>
      </c>
      <c r="BM108" s="26">
        <v>12</v>
      </c>
      <c r="BN108" s="26">
        <v>1000</v>
      </c>
      <c r="BO108" s="26">
        <v>1000</v>
      </c>
      <c r="BP108" s="26">
        <v>0</v>
      </c>
      <c r="BQ108" s="26">
        <v>0</v>
      </c>
    </row>
    <row r="109" spans="1:69" ht="15" thickBot="1" x14ac:dyDescent="0.35">
      <c r="A109" s="24" t="s">
        <v>160</v>
      </c>
      <c r="B109" s="26">
        <v>0</v>
      </c>
      <c r="C109" s="26">
        <v>2</v>
      </c>
      <c r="D109" s="26">
        <v>2</v>
      </c>
      <c r="E109" s="26">
        <v>0</v>
      </c>
      <c r="F109" s="26">
        <v>0</v>
      </c>
      <c r="G109" s="26">
        <v>0</v>
      </c>
      <c r="H109" s="26">
        <v>2</v>
      </c>
      <c r="I109" s="26">
        <v>1</v>
      </c>
      <c r="J109" s="26">
        <v>2</v>
      </c>
      <c r="K109" s="26">
        <v>147</v>
      </c>
      <c r="L109" s="26">
        <v>82</v>
      </c>
      <c r="M109" s="26">
        <v>119</v>
      </c>
      <c r="N109" s="26">
        <v>23</v>
      </c>
      <c r="O109" s="26">
        <v>11</v>
      </c>
      <c r="P109" s="26">
        <v>531</v>
      </c>
      <c r="Q109" s="26">
        <v>3</v>
      </c>
      <c r="R109" s="26">
        <v>52</v>
      </c>
      <c r="S109" s="26">
        <v>12</v>
      </c>
      <c r="T109" s="26">
        <v>11</v>
      </c>
      <c r="U109" s="26">
        <v>1000</v>
      </c>
      <c r="V109" s="26">
        <v>1000</v>
      </c>
      <c r="W109" s="26">
        <v>0</v>
      </c>
      <c r="X109" s="26">
        <v>0</v>
      </c>
      <c r="AT109" s="24" t="s">
        <v>160</v>
      </c>
      <c r="AU109" s="26">
        <v>28</v>
      </c>
      <c r="AV109" s="26">
        <v>21</v>
      </c>
      <c r="AW109" s="26">
        <v>21</v>
      </c>
      <c r="AX109" s="26">
        <v>49</v>
      </c>
      <c r="AY109" s="26">
        <v>23</v>
      </c>
      <c r="AZ109" s="26">
        <v>582</v>
      </c>
      <c r="BA109" s="26">
        <v>21</v>
      </c>
      <c r="BB109" s="26">
        <v>67</v>
      </c>
      <c r="BC109" s="26">
        <v>21</v>
      </c>
      <c r="BD109" s="26">
        <v>77</v>
      </c>
      <c r="BE109" s="26">
        <v>0</v>
      </c>
      <c r="BF109" s="26">
        <v>0</v>
      </c>
      <c r="BG109" s="26">
        <v>0</v>
      </c>
      <c r="BH109" s="26">
        <v>12</v>
      </c>
      <c r="BI109" s="26">
        <v>0</v>
      </c>
      <c r="BJ109" s="26">
        <v>27</v>
      </c>
      <c r="BK109" s="26">
        <v>0</v>
      </c>
      <c r="BL109" s="26">
        <v>39</v>
      </c>
      <c r="BM109" s="26">
        <v>12</v>
      </c>
      <c r="BN109" s="26">
        <v>1000</v>
      </c>
      <c r="BO109" s="26">
        <v>1000</v>
      </c>
      <c r="BP109" s="26">
        <v>0</v>
      </c>
      <c r="BQ109" s="26">
        <v>0</v>
      </c>
    </row>
    <row r="110" spans="1:69" ht="15" thickBot="1" x14ac:dyDescent="0.35"/>
    <row r="111" spans="1:69" ht="15" thickBot="1" x14ac:dyDescent="0.35">
      <c r="A111" s="25" t="s">
        <v>124</v>
      </c>
      <c r="B111" s="27">
        <v>2193</v>
      </c>
      <c r="AT111" s="25" t="s">
        <v>124</v>
      </c>
      <c r="AU111" s="27">
        <v>2427</v>
      </c>
    </row>
    <row r="112" spans="1:69" ht="15" thickBot="1" x14ac:dyDescent="0.35">
      <c r="A112" s="25" t="s">
        <v>125</v>
      </c>
      <c r="B112" s="27">
        <v>0</v>
      </c>
      <c r="AT112" s="25" t="s">
        <v>125</v>
      </c>
      <c r="AU112" s="27">
        <v>0</v>
      </c>
    </row>
    <row r="113" spans="1:47" ht="15" thickBot="1" x14ac:dyDescent="0.35">
      <c r="A113" s="25" t="s">
        <v>126</v>
      </c>
      <c r="B113" s="27">
        <v>24002</v>
      </c>
      <c r="AT113" s="25" t="s">
        <v>126</v>
      </c>
      <c r="AU113" s="27">
        <v>23999</v>
      </c>
    </row>
    <row r="114" spans="1:47" ht="15" thickBot="1" x14ac:dyDescent="0.35">
      <c r="A114" s="25" t="s">
        <v>127</v>
      </c>
      <c r="B114" s="27">
        <v>24000</v>
      </c>
      <c r="AT114" s="25" t="s">
        <v>127</v>
      </c>
      <c r="AU114" s="27">
        <v>24000</v>
      </c>
    </row>
    <row r="115" spans="1:47" ht="15" thickBot="1" x14ac:dyDescent="0.35">
      <c r="A115" s="25" t="s">
        <v>128</v>
      </c>
      <c r="B115" s="27">
        <v>2</v>
      </c>
      <c r="AT115" s="25" t="s">
        <v>128</v>
      </c>
      <c r="AU115" s="27">
        <v>-1</v>
      </c>
    </row>
    <row r="116" spans="1:47" ht="15" thickBot="1" x14ac:dyDescent="0.35">
      <c r="A116" s="25" t="s">
        <v>129</v>
      </c>
      <c r="B116" s="27"/>
      <c r="AT116" s="25" t="s">
        <v>129</v>
      </c>
      <c r="AU116" s="27"/>
    </row>
    <row r="117" spans="1:47" ht="15" thickBot="1" x14ac:dyDescent="0.35">
      <c r="A117" s="25" t="s">
        <v>130</v>
      </c>
      <c r="B117" s="27"/>
      <c r="AT117" s="25" t="s">
        <v>130</v>
      </c>
      <c r="AU117" s="27"/>
    </row>
    <row r="118" spans="1:47" ht="15" thickBot="1" x14ac:dyDescent="0.35">
      <c r="A118" s="25" t="s">
        <v>131</v>
      </c>
      <c r="B118" s="27">
        <v>0</v>
      </c>
      <c r="AT118" s="25" t="s">
        <v>131</v>
      </c>
      <c r="AU118" s="27">
        <v>0</v>
      </c>
    </row>
    <row r="120" spans="1:47" x14ac:dyDescent="0.3">
      <c r="A120" s="28" t="s">
        <v>132</v>
      </c>
      <c r="AT120" s="28" t="s">
        <v>132</v>
      </c>
    </row>
    <row r="122" spans="1:47" x14ac:dyDescent="0.3">
      <c r="A122" s="29" t="s">
        <v>207</v>
      </c>
      <c r="AT122" s="29" t="s">
        <v>207</v>
      </c>
    </row>
    <row r="123" spans="1:47" x14ac:dyDescent="0.3">
      <c r="A123" s="29" t="s">
        <v>522</v>
      </c>
      <c r="AT123" s="29" t="s">
        <v>522</v>
      </c>
    </row>
  </sheetData>
  <hyperlinks>
    <hyperlink ref="A120" r:id="rId1" display="https://miau.my-x.hu/myx-free/coco/test/970249020241203141113.html" xr:uid="{5B214C35-B2BC-41EB-BA35-A93CA1E47C23}"/>
    <hyperlink ref="AT120" r:id="rId2" display="https://miau.my-x.hu/myx-free/coco/test/518003720241203141524.html" xr:uid="{EF8DCF0C-3AF8-49C6-8E01-DF751D287276}"/>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B1997-9C31-41FD-BC9F-0513682244F1}">
  <sheetPr>
    <tabColor rgb="FF00B0F0"/>
  </sheetPr>
  <dimension ref="A1:AM123"/>
  <sheetViews>
    <sheetView topLeftCell="B2" zoomScale="76" workbookViewId="0">
      <selection activeCell="N7" sqref="N7:W7"/>
    </sheetView>
  </sheetViews>
  <sheetFormatPr defaultRowHeight="14.4" x14ac:dyDescent="0.3"/>
  <sheetData>
    <row r="1" spans="1:37" ht="18" x14ac:dyDescent="0.3">
      <c r="A1" s="20"/>
      <c r="Z1" s="20"/>
    </row>
    <row r="2" spans="1:37" x14ac:dyDescent="0.3">
      <c r="A2" s="21"/>
      <c r="Z2" s="21"/>
    </row>
    <row r="5" spans="1:37" ht="18" x14ac:dyDescent="0.3">
      <c r="A5" s="22" t="s">
        <v>358</v>
      </c>
      <c r="B5" s="23">
        <v>9487028</v>
      </c>
      <c r="C5" s="22" t="s">
        <v>359</v>
      </c>
      <c r="D5" s="23">
        <v>24</v>
      </c>
      <c r="E5" s="22" t="s">
        <v>360</v>
      </c>
      <c r="F5" s="23">
        <v>9</v>
      </c>
      <c r="G5" s="22" t="s">
        <v>361</v>
      </c>
      <c r="H5" s="23">
        <v>24</v>
      </c>
      <c r="I5" s="22" t="s">
        <v>362</v>
      </c>
      <c r="J5" s="23">
        <v>0</v>
      </c>
      <c r="K5" s="22" t="s">
        <v>363</v>
      </c>
      <c r="L5" s="23" t="s">
        <v>364</v>
      </c>
      <c r="Z5" s="22" t="s">
        <v>65</v>
      </c>
      <c r="AA5" s="23">
        <v>1520342</v>
      </c>
      <c r="AB5" s="22" t="s">
        <v>66</v>
      </c>
      <c r="AC5" s="23">
        <v>24</v>
      </c>
      <c r="AD5" s="22" t="s">
        <v>67</v>
      </c>
      <c r="AE5" s="23">
        <v>9</v>
      </c>
      <c r="AF5" s="22" t="s">
        <v>68</v>
      </c>
      <c r="AG5" s="23">
        <v>24</v>
      </c>
      <c r="AH5" s="22" t="s">
        <v>69</v>
      </c>
      <c r="AI5" s="23">
        <v>0</v>
      </c>
      <c r="AJ5" s="22" t="s">
        <v>70</v>
      </c>
      <c r="AK5" s="23" t="s">
        <v>603</v>
      </c>
    </row>
    <row r="6" spans="1:37" ht="18.600000000000001" thickBot="1" x14ac:dyDescent="0.35">
      <c r="A6" s="20"/>
      <c r="Z6" s="20"/>
    </row>
    <row r="7" spans="1:37" ht="15" thickBot="1" x14ac:dyDescent="0.35">
      <c r="A7" s="24" t="s">
        <v>365</v>
      </c>
      <c r="B7" s="24" t="s">
        <v>72</v>
      </c>
      <c r="C7" s="24" t="s">
        <v>73</v>
      </c>
      <c r="D7" s="24" t="s">
        <v>74</v>
      </c>
      <c r="E7" s="24" t="s">
        <v>75</v>
      </c>
      <c r="F7" s="24" t="s">
        <v>76</v>
      </c>
      <c r="G7" s="24" t="s">
        <v>77</v>
      </c>
      <c r="H7" s="24" t="s">
        <v>78</v>
      </c>
      <c r="I7" s="24" t="s">
        <v>79</v>
      </c>
      <c r="J7" s="24" t="s">
        <v>80</v>
      </c>
      <c r="K7" s="24" t="s">
        <v>366</v>
      </c>
      <c r="N7" s="53" t="s">
        <v>165</v>
      </c>
      <c r="O7" s="53" t="s">
        <v>165</v>
      </c>
      <c r="P7" s="53" t="s">
        <v>165</v>
      </c>
      <c r="Q7" s="53" t="s">
        <v>165</v>
      </c>
      <c r="R7" s="53" t="s">
        <v>165</v>
      </c>
      <c r="S7" s="53" t="s">
        <v>165</v>
      </c>
      <c r="T7" s="53" t="s">
        <v>165</v>
      </c>
      <c r="U7" s="53" t="s">
        <v>165</v>
      </c>
      <c r="V7" s="53" t="s">
        <v>165</v>
      </c>
      <c r="W7" s="54" t="s">
        <v>165</v>
      </c>
      <c r="X7" s="52"/>
      <c r="Y7" s="52"/>
      <c r="Z7" s="24" t="s">
        <v>71</v>
      </c>
      <c r="AA7" s="24" t="s">
        <v>72</v>
      </c>
      <c r="AB7" s="24" t="s">
        <v>73</v>
      </c>
      <c r="AC7" s="24" t="s">
        <v>74</v>
      </c>
      <c r="AD7" s="24" t="s">
        <v>75</v>
      </c>
      <c r="AE7" s="24" t="s">
        <v>76</v>
      </c>
      <c r="AF7" s="24" t="s">
        <v>77</v>
      </c>
      <c r="AG7" s="24" t="s">
        <v>78</v>
      </c>
      <c r="AH7" s="24" t="s">
        <v>79</v>
      </c>
      <c r="AI7" s="24" t="s">
        <v>80</v>
      </c>
      <c r="AJ7" s="24" t="s">
        <v>366</v>
      </c>
    </row>
    <row r="8" spans="1:37" ht="15" thickBot="1" x14ac:dyDescent="0.35">
      <c r="A8" s="24" t="s">
        <v>137</v>
      </c>
      <c r="B8" s="26">
        <v>7</v>
      </c>
      <c r="C8" s="26">
        <v>23</v>
      </c>
      <c r="D8" s="26">
        <v>6</v>
      </c>
      <c r="E8" s="26">
        <v>1</v>
      </c>
      <c r="F8" s="26">
        <v>2</v>
      </c>
      <c r="G8" s="26">
        <v>16</v>
      </c>
      <c r="H8" s="26">
        <v>16</v>
      </c>
      <c r="I8" s="26">
        <v>1</v>
      </c>
      <c r="J8" s="26">
        <v>1</v>
      </c>
      <c r="K8" s="26">
        <v>1000</v>
      </c>
      <c r="N8" s="6">
        <f>$D$5-B8+1</f>
        <v>18</v>
      </c>
      <c r="O8" s="6">
        <f t="shared" ref="O8:V8" si="0">$D$5-C8+1</f>
        <v>2</v>
      </c>
      <c r="P8" s="6">
        <f t="shared" si="0"/>
        <v>19</v>
      </c>
      <c r="Q8" s="6">
        <f t="shared" si="0"/>
        <v>24</v>
      </c>
      <c r="R8" s="6">
        <f t="shared" si="0"/>
        <v>23</v>
      </c>
      <c r="S8" s="6">
        <f t="shared" si="0"/>
        <v>9</v>
      </c>
      <c r="T8" s="6">
        <f t="shared" si="0"/>
        <v>9</v>
      </c>
      <c r="U8" s="6">
        <f t="shared" si="0"/>
        <v>24</v>
      </c>
      <c r="V8" s="6">
        <f t="shared" si="0"/>
        <v>24</v>
      </c>
      <c r="W8" s="6">
        <f>K8</f>
        <v>1000</v>
      </c>
      <c r="Z8" s="24" t="s">
        <v>137</v>
      </c>
      <c r="AA8" s="26">
        <v>18</v>
      </c>
      <c r="AB8" s="26">
        <v>2</v>
      </c>
      <c r="AC8" s="26">
        <v>19</v>
      </c>
      <c r="AD8" s="26">
        <v>24</v>
      </c>
      <c r="AE8" s="26">
        <v>23</v>
      </c>
      <c r="AF8" s="26">
        <v>9</v>
      </c>
      <c r="AG8" s="26">
        <v>9</v>
      </c>
      <c r="AH8" s="26">
        <v>24</v>
      </c>
      <c r="AI8" s="26">
        <v>24</v>
      </c>
      <c r="AJ8" s="26">
        <v>1000</v>
      </c>
    </row>
    <row r="9" spans="1:37" ht="15" thickBot="1" x14ac:dyDescent="0.35">
      <c r="A9" s="24" t="s">
        <v>138</v>
      </c>
      <c r="B9" s="26">
        <v>11</v>
      </c>
      <c r="C9" s="26">
        <v>12</v>
      </c>
      <c r="D9" s="26">
        <v>15</v>
      </c>
      <c r="E9" s="26">
        <v>16</v>
      </c>
      <c r="F9" s="26">
        <v>2</v>
      </c>
      <c r="G9" s="26">
        <v>16</v>
      </c>
      <c r="H9" s="26">
        <v>16</v>
      </c>
      <c r="I9" s="26">
        <v>23</v>
      </c>
      <c r="J9" s="26">
        <v>23</v>
      </c>
      <c r="K9" s="26">
        <v>1000</v>
      </c>
      <c r="N9" s="6">
        <f t="shared" ref="N9:N31" si="1">$D$5-B9+1</f>
        <v>14</v>
      </c>
      <c r="O9" s="6">
        <f t="shared" ref="O9:O31" si="2">$D$5-C9+1</f>
        <v>13</v>
      </c>
      <c r="P9" s="6">
        <f t="shared" ref="P9:P31" si="3">$D$5-D9+1</f>
        <v>10</v>
      </c>
      <c r="Q9" s="6">
        <f t="shared" ref="Q9:Q31" si="4">$D$5-E9+1</f>
        <v>9</v>
      </c>
      <c r="R9" s="6">
        <f t="shared" ref="R9:R31" si="5">$D$5-F9+1</f>
        <v>23</v>
      </c>
      <c r="S9" s="6">
        <f t="shared" ref="S9:S31" si="6">$D$5-G9+1</f>
        <v>9</v>
      </c>
      <c r="T9" s="6">
        <f t="shared" ref="T9:T31" si="7">$D$5-H9+1</f>
        <v>9</v>
      </c>
      <c r="U9" s="6">
        <f t="shared" ref="U9:U31" si="8">$D$5-I9+1</f>
        <v>2</v>
      </c>
      <c r="V9" s="6">
        <f t="shared" ref="V9:V31" si="9">$D$5-J9+1</f>
        <v>2</v>
      </c>
      <c r="W9" s="6">
        <f t="shared" ref="W9:W31" si="10">K9</f>
        <v>1000</v>
      </c>
      <c r="Z9" s="24" t="s">
        <v>138</v>
      </c>
      <c r="AA9" s="26">
        <v>14</v>
      </c>
      <c r="AB9" s="26">
        <v>13</v>
      </c>
      <c r="AC9" s="26">
        <v>10</v>
      </c>
      <c r="AD9" s="26">
        <v>9</v>
      </c>
      <c r="AE9" s="26">
        <v>23</v>
      </c>
      <c r="AF9" s="26">
        <v>9</v>
      </c>
      <c r="AG9" s="26">
        <v>9</v>
      </c>
      <c r="AH9" s="26">
        <v>2</v>
      </c>
      <c r="AI9" s="26">
        <v>2</v>
      </c>
      <c r="AJ9" s="26">
        <v>1000</v>
      </c>
    </row>
    <row r="10" spans="1:37" ht="15" thickBot="1" x14ac:dyDescent="0.35">
      <c r="A10" s="24" t="s">
        <v>139</v>
      </c>
      <c r="B10" s="26">
        <v>21</v>
      </c>
      <c r="C10" s="26">
        <v>4</v>
      </c>
      <c r="D10" s="26">
        <v>15</v>
      </c>
      <c r="E10" s="26">
        <v>22</v>
      </c>
      <c r="F10" s="26">
        <v>2</v>
      </c>
      <c r="G10" s="26">
        <v>9</v>
      </c>
      <c r="H10" s="26">
        <v>6</v>
      </c>
      <c r="I10" s="26">
        <v>22</v>
      </c>
      <c r="J10" s="26">
        <v>22</v>
      </c>
      <c r="K10" s="26">
        <v>1000</v>
      </c>
      <c r="N10" s="6">
        <f t="shared" si="1"/>
        <v>4</v>
      </c>
      <c r="O10" s="6">
        <f t="shared" si="2"/>
        <v>21</v>
      </c>
      <c r="P10" s="6">
        <f t="shared" si="3"/>
        <v>10</v>
      </c>
      <c r="Q10" s="6">
        <f t="shared" si="4"/>
        <v>3</v>
      </c>
      <c r="R10" s="6">
        <f t="shared" si="5"/>
        <v>23</v>
      </c>
      <c r="S10" s="6">
        <f t="shared" si="6"/>
        <v>16</v>
      </c>
      <c r="T10" s="6">
        <f t="shared" si="7"/>
        <v>19</v>
      </c>
      <c r="U10" s="6">
        <f t="shared" si="8"/>
        <v>3</v>
      </c>
      <c r="V10" s="6">
        <f t="shared" si="9"/>
        <v>3</v>
      </c>
      <c r="W10" s="6">
        <f t="shared" si="10"/>
        <v>1000</v>
      </c>
      <c r="Z10" s="24" t="s">
        <v>139</v>
      </c>
      <c r="AA10" s="26">
        <v>4</v>
      </c>
      <c r="AB10" s="26">
        <v>21</v>
      </c>
      <c r="AC10" s="26">
        <v>10</v>
      </c>
      <c r="AD10" s="26">
        <v>3</v>
      </c>
      <c r="AE10" s="26">
        <v>23</v>
      </c>
      <c r="AF10" s="26">
        <v>16</v>
      </c>
      <c r="AG10" s="26">
        <v>19</v>
      </c>
      <c r="AH10" s="26">
        <v>3</v>
      </c>
      <c r="AI10" s="26">
        <v>3</v>
      </c>
      <c r="AJ10" s="26">
        <v>1000</v>
      </c>
    </row>
    <row r="11" spans="1:37" ht="15" thickBot="1" x14ac:dyDescent="0.35">
      <c r="A11" s="24" t="s">
        <v>140</v>
      </c>
      <c r="B11" s="26">
        <v>2</v>
      </c>
      <c r="C11" s="26">
        <v>22</v>
      </c>
      <c r="D11" s="26">
        <v>15</v>
      </c>
      <c r="E11" s="26">
        <v>12</v>
      </c>
      <c r="F11" s="26">
        <v>2</v>
      </c>
      <c r="G11" s="26">
        <v>3</v>
      </c>
      <c r="H11" s="26">
        <v>11</v>
      </c>
      <c r="I11" s="26">
        <v>12</v>
      </c>
      <c r="J11" s="26">
        <v>18</v>
      </c>
      <c r="K11" s="26">
        <v>1000</v>
      </c>
      <c r="N11" s="6">
        <f t="shared" si="1"/>
        <v>23</v>
      </c>
      <c r="O11" s="6">
        <f t="shared" si="2"/>
        <v>3</v>
      </c>
      <c r="P11" s="6">
        <f t="shared" si="3"/>
        <v>10</v>
      </c>
      <c r="Q11" s="6">
        <f t="shared" si="4"/>
        <v>13</v>
      </c>
      <c r="R11" s="6">
        <f t="shared" si="5"/>
        <v>23</v>
      </c>
      <c r="S11" s="6">
        <f t="shared" si="6"/>
        <v>22</v>
      </c>
      <c r="T11" s="6">
        <f t="shared" si="7"/>
        <v>14</v>
      </c>
      <c r="U11" s="6">
        <f t="shared" si="8"/>
        <v>13</v>
      </c>
      <c r="V11" s="6">
        <f t="shared" si="9"/>
        <v>7</v>
      </c>
      <c r="W11" s="6">
        <f t="shared" si="10"/>
        <v>1000</v>
      </c>
      <c r="Z11" s="24" t="s">
        <v>140</v>
      </c>
      <c r="AA11" s="26">
        <v>23</v>
      </c>
      <c r="AB11" s="26">
        <v>3</v>
      </c>
      <c r="AC11" s="26">
        <v>10</v>
      </c>
      <c r="AD11" s="26">
        <v>13</v>
      </c>
      <c r="AE11" s="26">
        <v>23</v>
      </c>
      <c r="AF11" s="26">
        <v>22</v>
      </c>
      <c r="AG11" s="26">
        <v>14</v>
      </c>
      <c r="AH11" s="26">
        <v>13</v>
      </c>
      <c r="AI11" s="26">
        <v>7</v>
      </c>
      <c r="AJ11" s="26">
        <v>1000</v>
      </c>
    </row>
    <row r="12" spans="1:37" ht="15" thickBot="1" x14ac:dyDescent="0.35">
      <c r="A12" s="24" t="s">
        <v>141</v>
      </c>
      <c r="B12" s="26">
        <v>10</v>
      </c>
      <c r="C12" s="26">
        <v>15</v>
      </c>
      <c r="D12" s="26">
        <v>10</v>
      </c>
      <c r="E12" s="26">
        <v>14</v>
      </c>
      <c r="F12" s="26">
        <v>2</v>
      </c>
      <c r="G12" s="26">
        <v>12</v>
      </c>
      <c r="H12" s="26">
        <v>5</v>
      </c>
      <c r="I12" s="26">
        <v>18</v>
      </c>
      <c r="J12" s="26">
        <v>1</v>
      </c>
      <c r="K12" s="26">
        <v>1000</v>
      </c>
      <c r="N12" s="6">
        <f t="shared" si="1"/>
        <v>15</v>
      </c>
      <c r="O12" s="6">
        <f t="shared" si="2"/>
        <v>10</v>
      </c>
      <c r="P12" s="6">
        <f t="shared" si="3"/>
        <v>15</v>
      </c>
      <c r="Q12" s="6">
        <f t="shared" si="4"/>
        <v>11</v>
      </c>
      <c r="R12" s="6">
        <f t="shared" si="5"/>
        <v>23</v>
      </c>
      <c r="S12" s="6">
        <f t="shared" si="6"/>
        <v>13</v>
      </c>
      <c r="T12" s="6">
        <f t="shared" si="7"/>
        <v>20</v>
      </c>
      <c r="U12" s="6">
        <f t="shared" si="8"/>
        <v>7</v>
      </c>
      <c r="V12" s="6">
        <f t="shared" si="9"/>
        <v>24</v>
      </c>
      <c r="W12" s="6">
        <f t="shared" si="10"/>
        <v>1000</v>
      </c>
      <c r="Z12" s="24" t="s">
        <v>141</v>
      </c>
      <c r="AA12" s="26">
        <v>15</v>
      </c>
      <c r="AB12" s="26">
        <v>10</v>
      </c>
      <c r="AC12" s="26">
        <v>15</v>
      </c>
      <c r="AD12" s="26">
        <v>11</v>
      </c>
      <c r="AE12" s="26">
        <v>23</v>
      </c>
      <c r="AF12" s="26">
        <v>13</v>
      </c>
      <c r="AG12" s="26">
        <v>20</v>
      </c>
      <c r="AH12" s="26">
        <v>7</v>
      </c>
      <c r="AI12" s="26">
        <v>24</v>
      </c>
      <c r="AJ12" s="26">
        <v>1000</v>
      </c>
    </row>
    <row r="13" spans="1:37" ht="15" thickBot="1" x14ac:dyDescent="0.35">
      <c r="A13" s="24" t="s">
        <v>142</v>
      </c>
      <c r="B13" s="26">
        <v>12</v>
      </c>
      <c r="C13" s="26">
        <v>20</v>
      </c>
      <c r="D13" s="26">
        <v>13</v>
      </c>
      <c r="E13" s="26">
        <v>3</v>
      </c>
      <c r="F13" s="26">
        <v>2</v>
      </c>
      <c r="G13" s="26">
        <v>1</v>
      </c>
      <c r="H13" s="26">
        <v>10</v>
      </c>
      <c r="I13" s="26">
        <v>15</v>
      </c>
      <c r="J13" s="26">
        <v>13</v>
      </c>
      <c r="K13" s="26">
        <v>1000</v>
      </c>
      <c r="N13" s="6">
        <f t="shared" si="1"/>
        <v>13</v>
      </c>
      <c r="O13" s="6">
        <f t="shared" si="2"/>
        <v>5</v>
      </c>
      <c r="P13" s="6">
        <f t="shared" si="3"/>
        <v>12</v>
      </c>
      <c r="Q13" s="6">
        <f t="shared" si="4"/>
        <v>22</v>
      </c>
      <c r="R13" s="6">
        <f t="shared" si="5"/>
        <v>23</v>
      </c>
      <c r="S13" s="6">
        <f t="shared" si="6"/>
        <v>24</v>
      </c>
      <c r="T13" s="6">
        <f t="shared" si="7"/>
        <v>15</v>
      </c>
      <c r="U13" s="6">
        <f t="shared" si="8"/>
        <v>10</v>
      </c>
      <c r="V13" s="6">
        <f t="shared" si="9"/>
        <v>12</v>
      </c>
      <c r="W13" s="6">
        <f t="shared" si="10"/>
        <v>1000</v>
      </c>
      <c r="Z13" s="24" t="s">
        <v>142</v>
      </c>
      <c r="AA13" s="26">
        <v>13</v>
      </c>
      <c r="AB13" s="26">
        <v>5</v>
      </c>
      <c r="AC13" s="26">
        <v>12</v>
      </c>
      <c r="AD13" s="26">
        <v>22</v>
      </c>
      <c r="AE13" s="26">
        <v>23</v>
      </c>
      <c r="AF13" s="26">
        <v>24</v>
      </c>
      <c r="AG13" s="26">
        <v>15</v>
      </c>
      <c r="AH13" s="26">
        <v>10</v>
      </c>
      <c r="AI13" s="26">
        <v>12</v>
      </c>
      <c r="AJ13" s="26">
        <v>1000</v>
      </c>
    </row>
    <row r="14" spans="1:37" ht="15" thickBot="1" x14ac:dyDescent="0.35">
      <c r="A14" s="24" t="s">
        <v>143</v>
      </c>
      <c r="B14" s="26">
        <v>16</v>
      </c>
      <c r="C14" s="26">
        <v>9</v>
      </c>
      <c r="D14" s="26">
        <v>15</v>
      </c>
      <c r="E14" s="26">
        <v>6</v>
      </c>
      <c r="F14" s="26">
        <v>2</v>
      </c>
      <c r="G14" s="26">
        <v>3</v>
      </c>
      <c r="H14" s="26">
        <v>4</v>
      </c>
      <c r="I14" s="26">
        <v>12</v>
      </c>
      <c r="J14" s="26">
        <v>10</v>
      </c>
      <c r="K14" s="26">
        <v>1000</v>
      </c>
      <c r="N14" s="6">
        <f t="shared" si="1"/>
        <v>9</v>
      </c>
      <c r="O14" s="6">
        <f t="shared" si="2"/>
        <v>16</v>
      </c>
      <c r="P14" s="6">
        <f t="shared" si="3"/>
        <v>10</v>
      </c>
      <c r="Q14" s="6">
        <f t="shared" si="4"/>
        <v>19</v>
      </c>
      <c r="R14" s="6">
        <f t="shared" si="5"/>
        <v>23</v>
      </c>
      <c r="S14" s="6">
        <f t="shared" si="6"/>
        <v>22</v>
      </c>
      <c r="T14" s="6">
        <f t="shared" si="7"/>
        <v>21</v>
      </c>
      <c r="U14" s="6">
        <f t="shared" si="8"/>
        <v>13</v>
      </c>
      <c r="V14" s="6">
        <f t="shared" si="9"/>
        <v>15</v>
      </c>
      <c r="W14" s="6">
        <f t="shared" si="10"/>
        <v>1000</v>
      </c>
      <c r="Z14" s="24" t="s">
        <v>143</v>
      </c>
      <c r="AA14" s="26">
        <v>9</v>
      </c>
      <c r="AB14" s="26">
        <v>16</v>
      </c>
      <c r="AC14" s="26">
        <v>10</v>
      </c>
      <c r="AD14" s="26">
        <v>19</v>
      </c>
      <c r="AE14" s="26">
        <v>23</v>
      </c>
      <c r="AF14" s="26">
        <v>22</v>
      </c>
      <c r="AG14" s="26">
        <v>21</v>
      </c>
      <c r="AH14" s="26">
        <v>13</v>
      </c>
      <c r="AI14" s="26">
        <v>15</v>
      </c>
      <c r="AJ14" s="26">
        <v>1000</v>
      </c>
    </row>
    <row r="15" spans="1:37" ht="15" thickBot="1" x14ac:dyDescent="0.35">
      <c r="A15" s="24" t="s">
        <v>144</v>
      </c>
      <c r="B15" s="26">
        <v>4</v>
      </c>
      <c r="C15" s="26">
        <v>19</v>
      </c>
      <c r="D15" s="26">
        <v>15</v>
      </c>
      <c r="E15" s="26">
        <v>18</v>
      </c>
      <c r="F15" s="26">
        <v>2</v>
      </c>
      <c r="G15" s="26">
        <v>16</v>
      </c>
      <c r="H15" s="26">
        <v>16</v>
      </c>
      <c r="I15" s="26">
        <v>15</v>
      </c>
      <c r="J15" s="26">
        <v>14</v>
      </c>
      <c r="K15" s="26">
        <v>1000</v>
      </c>
      <c r="N15" s="6">
        <f t="shared" si="1"/>
        <v>21</v>
      </c>
      <c r="O15" s="6">
        <f t="shared" si="2"/>
        <v>6</v>
      </c>
      <c r="P15" s="6">
        <f t="shared" si="3"/>
        <v>10</v>
      </c>
      <c r="Q15" s="6">
        <f t="shared" si="4"/>
        <v>7</v>
      </c>
      <c r="R15" s="6">
        <f t="shared" si="5"/>
        <v>23</v>
      </c>
      <c r="S15" s="6">
        <f t="shared" si="6"/>
        <v>9</v>
      </c>
      <c r="T15" s="6">
        <f t="shared" si="7"/>
        <v>9</v>
      </c>
      <c r="U15" s="6">
        <f t="shared" si="8"/>
        <v>10</v>
      </c>
      <c r="V15" s="6">
        <f t="shared" si="9"/>
        <v>11</v>
      </c>
      <c r="W15" s="6">
        <f t="shared" si="10"/>
        <v>1000</v>
      </c>
      <c r="Z15" s="24" t="s">
        <v>144</v>
      </c>
      <c r="AA15" s="26">
        <v>21</v>
      </c>
      <c r="AB15" s="26">
        <v>6</v>
      </c>
      <c r="AC15" s="26">
        <v>10</v>
      </c>
      <c r="AD15" s="26">
        <v>7</v>
      </c>
      <c r="AE15" s="26">
        <v>23</v>
      </c>
      <c r="AF15" s="26">
        <v>9</v>
      </c>
      <c r="AG15" s="26">
        <v>9</v>
      </c>
      <c r="AH15" s="26">
        <v>10</v>
      </c>
      <c r="AI15" s="26">
        <v>11</v>
      </c>
      <c r="AJ15" s="26">
        <v>1000</v>
      </c>
    </row>
    <row r="16" spans="1:37" ht="15" thickBot="1" x14ac:dyDescent="0.35">
      <c r="A16" s="24" t="s">
        <v>145</v>
      </c>
      <c r="B16" s="26">
        <v>13</v>
      </c>
      <c r="C16" s="26">
        <v>10</v>
      </c>
      <c r="D16" s="26">
        <v>13</v>
      </c>
      <c r="E16" s="26">
        <v>11</v>
      </c>
      <c r="F16" s="26">
        <v>2</v>
      </c>
      <c r="G16" s="26">
        <v>12</v>
      </c>
      <c r="H16" s="26">
        <v>2</v>
      </c>
      <c r="I16" s="26">
        <v>18</v>
      </c>
      <c r="J16" s="26">
        <v>18</v>
      </c>
      <c r="K16" s="26">
        <v>1000</v>
      </c>
      <c r="N16" s="6">
        <f t="shared" si="1"/>
        <v>12</v>
      </c>
      <c r="O16" s="6">
        <f t="shared" si="2"/>
        <v>15</v>
      </c>
      <c r="P16" s="6">
        <f t="shared" si="3"/>
        <v>12</v>
      </c>
      <c r="Q16" s="6">
        <f t="shared" si="4"/>
        <v>14</v>
      </c>
      <c r="R16" s="6">
        <f t="shared" si="5"/>
        <v>23</v>
      </c>
      <c r="S16" s="6">
        <f t="shared" si="6"/>
        <v>13</v>
      </c>
      <c r="T16" s="6">
        <f t="shared" si="7"/>
        <v>23</v>
      </c>
      <c r="U16" s="6">
        <f t="shared" si="8"/>
        <v>7</v>
      </c>
      <c r="V16" s="6">
        <f t="shared" si="9"/>
        <v>7</v>
      </c>
      <c r="W16" s="6">
        <f t="shared" si="10"/>
        <v>1000</v>
      </c>
      <c r="Z16" s="24" t="s">
        <v>145</v>
      </c>
      <c r="AA16" s="26">
        <v>12</v>
      </c>
      <c r="AB16" s="26">
        <v>15</v>
      </c>
      <c r="AC16" s="26">
        <v>12</v>
      </c>
      <c r="AD16" s="26">
        <v>14</v>
      </c>
      <c r="AE16" s="26">
        <v>23</v>
      </c>
      <c r="AF16" s="26">
        <v>13</v>
      </c>
      <c r="AG16" s="26">
        <v>23</v>
      </c>
      <c r="AH16" s="26">
        <v>7</v>
      </c>
      <c r="AI16" s="26">
        <v>7</v>
      </c>
      <c r="AJ16" s="26">
        <v>1000</v>
      </c>
    </row>
    <row r="17" spans="1:36" ht="15" thickBot="1" x14ac:dyDescent="0.35">
      <c r="A17" s="24" t="s">
        <v>146</v>
      </c>
      <c r="B17" s="26">
        <v>22</v>
      </c>
      <c r="C17" s="26">
        <v>7</v>
      </c>
      <c r="D17" s="26">
        <v>15</v>
      </c>
      <c r="E17" s="26">
        <v>10</v>
      </c>
      <c r="F17" s="26">
        <v>2</v>
      </c>
      <c r="G17" s="26">
        <v>9</v>
      </c>
      <c r="H17" s="26">
        <v>7</v>
      </c>
      <c r="I17" s="26">
        <v>14</v>
      </c>
      <c r="J17" s="26">
        <v>11</v>
      </c>
      <c r="K17" s="26">
        <v>1000</v>
      </c>
      <c r="N17" s="6">
        <f t="shared" si="1"/>
        <v>3</v>
      </c>
      <c r="O17" s="6">
        <f t="shared" si="2"/>
        <v>18</v>
      </c>
      <c r="P17" s="6">
        <f t="shared" si="3"/>
        <v>10</v>
      </c>
      <c r="Q17" s="6">
        <f t="shared" si="4"/>
        <v>15</v>
      </c>
      <c r="R17" s="6">
        <f t="shared" si="5"/>
        <v>23</v>
      </c>
      <c r="S17" s="6">
        <f t="shared" si="6"/>
        <v>16</v>
      </c>
      <c r="T17" s="6">
        <f t="shared" si="7"/>
        <v>18</v>
      </c>
      <c r="U17" s="6">
        <f t="shared" si="8"/>
        <v>11</v>
      </c>
      <c r="V17" s="6">
        <f t="shared" si="9"/>
        <v>14</v>
      </c>
      <c r="W17" s="6">
        <f t="shared" si="10"/>
        <v>1000</v>
      </c>
      <c r="Z17" s="24" t="s">
        <v>146</v>
      </c>
      <c r="AA17" s="26">
        <v>3</v>
      </c>
      <c r="AB17" s="26">
        <v>18</v>
      </c>
      <c r="AC17" s="26">
        <v>10</v>
      </c>
      <c r="AD17" s="26">
        <v>15</v>
      </c>
      <c r="AE17" s="26">
        <v>23</v>
      </c>
      <c r="AF17" s="26">
        <v>16</v>
      </c>
      <c r="AG17" s="26">
        <v>18</v>
      </c>
      <c r="AH17" s="26">
        <v>11</v>
      </c>
      <c r="AI17" s="26">
        <v>14</v>
      </c>
      <c r="AJ17" s="26">
        <v>1000</v>
      </c>
    </row>
    <row r="18" spans="1:36" ht="15" thickBot="1" x14ac:dyDescent="0.35">
      <c r="A18" s="24" t="s">
        <v>147</v>
      </c>
      <c r="B18" s="26">
        <v>23</v>
      </c>
      <c r="C18" s="26">
        <v>2</v>
      </c>
      <c r="D18" s="26">
        <v>5</v>
      </c>
      <c r="E18" s="26">
        <v>23</v>
      </c>
      <c r="F18" s="26">
        <v>2</v>
      </c>
      <c r="G18" s="26">
        <v>9</v>
      </c>
      <c r="H18" s="26">
        <v>1</v>
      </c>
      <c r="I18" s="26">
        <v>1</v>
      </c>
      <c r="J18" s="26">
        <v>1</v>
      </c>
      <c r="K18" s="26">
        <v>1000</v>
      </c>
      <c r="N18" s="6">
        <f t="shared" si="1"/>
        <v>2</v>
      </c>
      <c r="O18" s="6">
        <f t="shared" si="2"/>
        <v>23</v>
      </c>
      <c r="P18" s="6">
        <f t="shared" si="3"/>
        <v>20</v>
      </c>
      <c r="Q18" s="6">
        <f t="shared" si="4"/>
        <v>2</v>
      </c>
      <c r="R18" s="6">
        <f t="shared" si="5"/>
        <v>23</v>
      </c>
      <c r="S18" s="6">
        <f t="shared" si="6"/>
        <v>16</v>
      </c>
      <c r="T18" s="6">
        <f t="shared" si="7"/>
        <v>24</v>
      </c>
      <c r="U18" s="6">
        <f t="shared" si="8"/>
        <v>24</v>
      </c>
      <c r="V18" s="6">
        <f t="shared" si="9"/>
        <v>24</v>
      </c>
      <c r="W18" s="6">
        <f t="shared" si="10"/>
        <v>1000</v>
      </c>
      <c r="Z18" s="24" t="s">
        <v>147</v>
      </c>
      <c r="AA18" s="26">
        <v>2</v>
      </c>
      <c r="AB18" s="26">
        <v>23</v>
      </c>
      <c r="AC18" s="26">
        <v>20</v>
      </c>
      <c r="AD18" s="26">
        <v>2</v>
      </c>
      <c r="AE18" s="26">
        <v>23</v>
      </c>
      <c r="AF18" s="26">
        <v>16</v>
      </c>
      <c r="AG18" s="26">
        <v>24</v>
      </c>
      <c r="AH18" s="26">
        <v>24</v>
      </c>
      <c r="AI18" s="26">
        <v>24</v>
      </c>
      <c r="AJ18" s="26">
        <v>1000</v>
      </c>
    </row>
    <row r="19" spans="1:36" ht="15" thickBot="1" x14ac:dyDescent="0.35">
      <c r="A19" s="24" t="s">
        <v>148</v>
      </c>
      <c r="B19" s="26">
        <v>15</v>
      </c>
      <c r="C19" s="26">
        <v>17</v>
      </c>
      <c r="D19" s="26">
        <v>10</v>
      </c>
      <c r="E19" s="26">
        <v>20</v>
      </c>
      <c r="F19" s="26">
        <v>2</v>
      </c>
      <c r="G19" s="26">
        <v>6</v>
      </c>
      <c r="H19" s="26">
        <v>2</v>
      </c>
      <c r="I19" s="26">
        <v>1</v>
      </c>
      <c r="J19" s="26">
        <v>1</v>
      </c>
      <c r="K19" s="26">
        <v>1000</v>
      </c>
      <c r="N19" s="6">
        <f t="shared" si="1"/>
        <v>10</v>
      </c>
      <c r="O19" s="6">
        <f t="shared" si="2"/>
        <v>8</v>
      </c>
      <c r="P19" s="6">
        <f t="shared" si="3"/>
        <v>15</v>
      </c>
      <c r="Q19" s="6">
        <f t="shared" si="4"/>
        <v>5</v>
      </c>
      <c r="R19" s="6">
        <f t="shared" si="5"/>
        <v>23</v>
      </c>
      <c r="S19" s="6">
        <f t="shared" si="6"/>
        <v>19</v>
      </c>
      <c r="T19" s="6">
        <f t="shared" si="7"/>
        <v>23</v>
      </c>
      <c r="U19" s="6">
        <f t="shared" si="8"/>
        <v>24</v>
      </c>
      <c r="V19" s="6">
        <f t="shared" si="9"/>
        <v>24</v>
      </c>
      <c r="W19" s="6">
        <f t="shared" si="10"/>
        <v>1000</v>
      </c>
      <c r="Z19" s="24" t="s">
        <v>148</v>
      </c>
      <c r="AA19" s="26">
        <v>10</v>
      </c>
      <c r="AB19" s="26">
        <v>8</v>
      </c>
      <c r="AC19" s="26">
        <v>15</v>
      </c>
      <c r="AD19" s="26">
        <v>5</v>
      </c>
      <c r="AE19" s="26">
        <v>23</v>
      </c>
      <c r="AF19" s="26">
        <v>19</v>
      </c>
      <c r="AG19" s="26">
        <v>23</v>
      </c>
      <c r="AH19" s="26">
        <v>24</v>
      </c>
      <c r="AI19" s="26">
        <v>24</v>
      </c>
      <c r="AJ19" s="26">
        <v>1000</v>
      </c>
    </row>
    <row r="20" spans="1:36" ht="15" thickBot="1" x14ac:dyDescent="0.35">
      <c r="A20" s="24" t="s">
        <v>149</v>
      </c>
      <c r="B20" s="26">
        <v>3</v>
      </c>
      <c r="C20" s="26">
        <v>13</v>
      </c>
      <c r="D20" s="26">
        <v>1</v>
      </c>
      <c r="E20" s="26">
        <v>24</v>
      </c>
      <c r="F20" s="26">
        <v>2</v>
      </c>
      <c r="G20" s="26">
        <v>16</v>
      </c>
      <c r="H20" s="26">
        <v>16</v>
      </c>
      <c r="I20" s="26">
        <v>1</v>
      </c>
      <c r="J20" s="26">
        <v>1</v>
      </c>
      <c r="K20" s="26">
        <v>1000</v>
      </c>
      <c r="N20" s="6">
        <f t="shared" si="1"/>
        <v>22</v>
      </c>
      <c r="O20" s="6">
        <f t="shared" si="2"/>
        <v>12</v>
      </c>
      <c r="P20" s="6">
        <f t="shared" si="3"/>
        <v>24</v>
      </c>
      <c r="Q20" s="6">
        <f t="shared" si="4"/>
        <v>1</v>
      </c>
      <c r="R20" s="6">
        <f t="shared" si="5"/>
        <v>23</v>
      </c>
      <c r="S20" s="6">
        <f t="shared" si="6"/>
        <v>9</v>
      </c>
      <c r="T20" s="6">
        <f t="shared" si="7"/>
        <v>9</v>
      </c>
      <c r="U20" s="6">
        <f t="shared" si="8"/>
        <v>24</v>
      </c>
      <c r="V20" s="6">
        <f t="shared" si="9"/>
        <v>24</v>
      </c>
      <c r="W20" s="6">
        <f t="shared" si="10"/>
        <v>1000</v>
      </c>
      <c r="Z20" s="24" t="s">
        <v>149</v>
      </c>
      <c r="AA20" s="26">
        <v>22</v>
      </c>
      <c r="AB20" s="26">
        <v>12</v>
      </c>
      <c r="AC20" s="26">
        <v>24</v>
      </c>
      <c r="AD20" s="26">
        <v>1</v>
      </c>
      <c r="AE20" s="26">
        <v>23</v>
      </c>
      <c r="AF20" s="26">
        <v>9</v>
      </c>
      <c r="AG20" s="26">
        <v>9</v>
      </c>
      <c r="AH20" s="26">
        <v>24</v>
      </c>
      <c r="AI20" s="26">
        <v>24</v>
      </c>
      <c r="AJ20" s="26">
        <v>1000</v>
      </c>
    </row>
    <row r="21" spans="1:36" ht="15" thickBot="1" x14ac:dyDescent="0.35">
      <c r="A21" s="24" t="s">
        <v>150</v>
      </c>
      <c r="B21" s="26">
        <v>8</v>
      </c>
      <c r="C21" s="26">
        <v>5</v>
      </c>
      <c r="D21" s="26">
        <v>3</v>
      </c>
      <c r="E21" s="26">
        <v>8</v>
      </c>
      <c r="F21" s="26">
        <v>2</v>
      </c>
      <c r="G21" s="26">
        <v>12</v>
      </c>
      <c r="H21" s="26">
        <v>14</v>
      </c>
      <c r="I21" s="26">
        <v>1</v>
      </c>
      <c r="J21" s="26">
        <v>1</v>
      </c>
      <c r="K21" s="26">
        <v>1000</v>
      </c>
      <c r="N21" s="6">
        <f t="shared" si="1"/>
        <v>17</v>
      </c>
      <c r="O21" s="6">
        <f t="shared" si="2"/>
        <v>20</v>
      </c>
      <c r="P21" s="6">
        <f t="shared" si="3"/>
        <v>22</v>
      </c>
      <c r="Q21" s="6">
        <f t="shared" si="4"/>
        <v>17</v>
      </c>
      <c r="R21" s="6">
        <f t="shared" si="5"/>
        <v>23</v>
      </c>
      <c r="S21" s="6">
        <f t="shared" si="6"/>
        <v>13</v>
      </c>
      <c r="T21" s="6">
        <f t="shared" si="7"/>
        <v>11</v>
      </c>
      <c r="U21" s="6">
        <f t="shared" si="8"/>
        <v>24</v>
      </c>
      <c r="V21" s="6">
        <f t="shared" si="9"/>
        <v>24</v>
      </c>
      <c r="W21" s="6">
        <f t="shared" si="10"/>
        <v>1000</v>
      </c>
      <c r="Z21" s="24" t="s">
        <v>150</v>
      </c>
      <c r="AA21" s="26">
        <v>17</v>
      </c>
      <c r="AB21" s="26">
        <v>20</v>
      </c>
      <c r="AC21" s="26">
        <v>22</v>
      </c>
      <c r="AD21" s="26">
        <v>17</v>
      </c>
      <c r="AE21" s="26">
        <v>23</v>
      </c>
      <c r="AF21" s="26">
        <v>13</v>
      </c>
      <c r="AG21" s="26">
        <v>11</v>
      </c>
      <c r="AH21" s="26">
        <v>24</v>
      </c>
      <c r="AI21" s="26">
        <v>24</v>
      </c>
      <c r="AJ21" s="26">
        <v>1000</v>
      </c>
    </row>
    <row r="22" spans="1:36" ht="15" thickBot="1" x14ac:dyDescent="0.35">
      <c r="A22" s="24" t="s">
        <v>151</v>
      </c>
      <c r="B22" s="26">
        <v>17</v>
      </c>
      <c r="C22" s="26">
        <v>8</v>
      </c>
      <c r="D22" s="26">
        <v>8</v>
      </c>
      <c r="E22" s="26">
        <v>4</v>
      </c>
      <c r="F22" s="26">
        <v>2</v>
      </c>
      <c r="G22" s="26">
        <v>16</v>
      </c>
      <c r="H22" s="26">
        <v>16</v>
      </c>
      <c r="I22" s="26">
        <v>23</v>
      </c>
      <c r="J22" s="26">
        <v>24</v>
      </c>
      <c r="K22" s="26">
        <v>1000</v>
      </c>
      <c r="N22" s="6">
        <f t="shared" si="1"/>
        <v>8</v>
      </c>
      <c r="O22" s="6">
        <f t="shared" si="2"/>
        <v>17</v>
      </c>
      <c r="P22" s="6">
        <f t="shared" si="3"/>
        <v>17</v>
      </c>
      <c r="Q22" s="6">
        <f t="shared" si="4"/>
        <v>21</v>
      </c>
      <c r="R22" s="6">
        <f t="shared" si="5"/>
        <v>23</v>
      </c>
      <c r="S22" s="6">
        <f t="shared" si="6"/>
        <v>9</v>
      </c>
      <c r="T22" s="6">
        <f t="shared" si="7"/>
        <v>9</v>
      </c>
      <c r="U22" s="6">
        <f t="shared" si="8"/>
        <v>2</v>
      </c>
      <c r="V22" s="6">
        <f t="shared" si="9"/>
        <v>1</v>
      </c>
      <c r="W22" s="6">
        <f t="shared" si="10"/>
        <v>1000</v>
      </c>
      <c r="Z22" s="24" t="s">
        <v>151</v>
      </c>
      <c r="AA22" s="26">
        <v>8</v>
      </c>
      <c r="AB22" s="26">
        <v>17</v>
      </c>
      <c r="AC22" s="26">
        <v>17</v>
      </c>
      <c r="AD22" s="26">
        <v>21</v>
      </c>
      <c r="AE22" s="26">
        <v>23</v>
      </c>
      <c r="AF22" s="26">
        <v>9</v>
      </c>
      <c r="AG22" s="26">
        <v>9</v>
      </c>
      <c r="AH22" s="26">
        <v>2</v>
      </c>
      <c r="AI22" s="26">
        <v>1</v>
      </c>
      <c r="AJ22" s="26">
        <v>1000</v>
      </c>
    </row>
    <row r="23" spans="1:36" ht="15" thickBot="1" x14ac:dyDescent="0.35">
      <c r="A23" s="24" t="s">
        <v>152</v>
      </c>
      <c r="B23" s="26">
        <v>5</v>
      </c>
      <c r="C23" s="26">
        <v>18</v>
      </c>
      <c r="D23" s="26">
        <v>8</v>
      </c>
      <c r="E23" s="26">
        <v>9</v>
      </c>
      <c r="F23" s="26">
        <v>2</v>
      </c>
      <c r="G23" s="26">
        <v>3</v>
      </c>
      <c r="H23" s="26">
        <v>13</v>
      </c>
      <c r="I23" s="26">
        <v>9</v>
      </c>
      <c r="J23" s="26">
        <v>14</v>
      </c>
      <c r="K23" s="26">
        <v>1000</v>
      </c>
      <c r="N23" s="6">
        <f t="shared" si="1"/>
        <v>20</v>
      </c>
      <c r="O23" s="6">
        <f t="shared" si="2"/>
        <v>7</v>
      </c>
      <c r="P23" s="6">
        <f t="shared" si="3"/>
        <v>17</v>
      </c>
      <c r="Q23" s="6">
        <f t="shared" si="4"/>
        <v>16</v>
      </c>
      <c r="R23" s="6">
        <f t="shared" si="5"/>
        <v>23</v>
      </c>
      <c r="S23" s="6">
        <f t="shared" si="6"/>
        <v>22</v>
      </c>
      <c r="T23" s="6">
        <f t="shared" si="7"/>
        <v>12</v>
      </c>
      <c r="U23" s="6">
        <f t="shared" si="8"/>
        <v>16</v>
      </c>
      <c r="V23" s="6">
        <f t="shared" si="9"/>
        <v>11</v>
      </c>
      <c r="W23" s="6">
        <f t="shared" si="10"/>
        <v>1000</v>
      </c>
      <c r="Z23" s="24" t="s">
        <v>152</v>
      </c>
      <c r="AA23" s="26">
        <v>20</v>
      </c>
      <c r="AB23" s="26">
        <v>7</v>
      </c>
      <c r="AC23" s="26">
        <v>17</v>
      </c>
      <c r="AD23" s="26">
        <v>16</v>
      </c>
      <c r="AE23" s="26">
        <v>23</v>
      </c>
      <c r="AF23" s="26">
        <v>22</v>
      </c>
      <c r="AG23" s="26">
        <v>12</v>
      </c>
      <c r="AH23" s="26">
        <v>16</v>
      </c>
      <c r="AI23" s="26">
        <v>11</v>
      </c>
      <c r="AJ23" s="26">
        <v>1000</v>
      </c>
    </row>
    <row r="24" spans="1:36" ht="15" thickBot="1" x14ac:dyDescent="0.35">
      <c r="A24" s="24" t="s">
        <v>153</v>
      </c>
      <c r="B24" s="26">
        <v>14</v>
      </c>
      <c r="C24" s="26">
        <v>14</v>
      </c>
      <c r="D24" s="26">
        <v>7</v>
      </c>
      <c r="E24" s="26">
        <v>5</v>
      </c>
      <c r="F24" s="26">
        <v>2</v>
      </c>
      <c r="G24" s="26">
        <v>16</v>
      </c>
      <c r="H24" s="26">
        <v>16</v>
      </c>
      <c r="I24" s="26">
        <v>9</v>
      </c>
      <c r="J24" s="26">
        <v>18</v>
      </c>
      <c r="K24" s="26">
        <v>1000</v>
      </c>
      <c r="N24" s="6">
        <f t="shared" si="1"/>
        <v>11</v>
      </c>
      <c r="O24" s="6">
        <f t="shared" si="2"/>
        <v>11</v>
      </c>
      <c r="P24" s="6">
        <f t="shared" si="3"/>
        <v>18</v>
      </c>
      <c r="Q24" s="6">
        <f t="shared" si="4"/>
        <v>20</v>
      </c>
      <c r="R24" s="6">
        <f t="shared" si="5"/>
        <v>23</v>
      </c>
      <c r="S24" s="6">
        <f t="shared" si="6"/>
        <v>9</v>
      </c>
      <c r="T24" s="6">
        <f t="shared" si="7"/>
        <v>9</v>
      </c>
      <c r="U24" s="6">
        <f t="shared" si="8"/>
        <v>16</v>
      </c>
      <c r="V24" s="6">
        <f t="shared" si="9"/>
        <v>7</v>
      </c>
      <c r="W24" s="6">
        <f t="shared" si="10"/>
        <v>1000</v>
      </c>
      <c r="Z24" s="24" t="s">
        <v>153</v>
      </c>
      <c r="AA24" s="26">
        <v>11</v>
      </c>
      <c r="AB24" s="26">
        <v>11</v>
      </c>
      <c r="AC24" s="26">
        <v>18</v>
      </c>
      <c r="AD24" s="26">
        <v>20</v>
      </c>
      <c r="AE24" s="26">
        <v>23</v>
      </c>
      <c r="AF24" s="26">
        <v>9</v>
      </c>
      <c r="AG24" s="26">
        <v>9</v>
      </c>
      <c r="AH24" s="26">
        <v>16</v>
      </c>
      <c r="AI24" s="26">
        <v>7</v>
      </c>
      <c r="AJ24" s="26">
        <v>1000</v>
      </c>
    </row>
    <row r="25" spans="1:36" ht="15" thickBot="1" x14ac:dyDescent="0.35">
      <c r="A25" s="24" t="s">
        <v>154</v>
      </c>
      <c r="B25" s="26">
        <v>19</v>
      </c>
      <c r="C25" s="26">
        <v>6</v>
      </c>
      <c r="D25" s="26">
        <v>10</v>
      </c>
      <c r="E25" s="26">
        <v>21</v>
      </c>
      <c r="F25" s="26">
        <v>2</v>
      </c>
      <c r="G25" s="26">
        <v>1</v>
      </c>
      <c r="H25" s="26">
        <v>7</v>
      </c>
      <c r="I25" s="26">
        <v>20</v>
      </c>
      <c r="J25" s="26">
        <v>11</v>
      </c>
      <c r="K25" s="26">
        <v>1000</v>
      </c>
      <c r="N25" s="6">
        <f t="shared" si="1"/>
        <v>6</v>
      </c>
      <c r="O25" s="6">
        <f t="shared" si="2"/>
        <v>19</v>
      </c>
      <c r="P25" s="6">
        <f t="shared" si="3"/>
        <v>15</v>
      </c>
      <c r="Q25" s="6">
        <f t="shared" si="4"/>
        <v>4</v>
      </c>
      <c r="R25" s="6">
        <f t="shared" si="5"/>
        <v>23</v>
      </c>
      <c r="S25" s="6">
        <f t="shared" si="6"/>
        <v>24</v>
      </c>
      <c r="T25" s="6">
        <f t="shared" si="7"/>
        <v>18</v>
      </c>
      <c r="U25" s="6">
        <f t="shared" si="8"/>
        <v>5</v>
      </c>
      <c r="V25" s="6">
        <f t="shared" si="9"/>
        <v>14</v>
      </c>
      <c r="W25" s="6">
        <f t="shared" si="10"/>
        <v>1000</v>
      </c>
      <c r="Z25" s="24" t="s">
        <v>154</v>
      </c>
      <c r="AA25" s="26">
        <v>6</v>
      </c>
      <c r="AB25" s="26">
        <v>19</v>
      </c>
      <c r="AC25" s="26">
        <v>15</v>
      </c>
      <c r="AD25" s="26">
        <v>4</v>
      </c>
      <c r="AE25" s="26">
        <v>23</v>
      </c>
      <c r="AF25" s="26">
        <v>24</v>
      </c>
      <c r="AG25" s="26">
        <v>18</v>
      </c>
      <c r="AH25" s="26">
        <v>5</v>
      </c>
      <c r="AI25" s="26">
        <v>14</v>
      </c>
      <c r="AJ25" s="26">
        <v>1000</v>
      </c>
    </row>
    <row r="26" spans="1:36" ht="15" thickBot="1" x14ac:dyDescent="0.35">
      <c r="A26" s="24" t="s">
        <v>155</v>
      </c>
      <c r="B26" s="26">
        <v>1</v>
      </c>
      <c r="C26" s="26">
        <v>24</v>
      </c>
      <c r="D26" s="26">
        <v>15</v>
      </c>
      <c r="E26" s="26">
        <v>7</v>
      </c>
      <c r="F26" s="26">
        <v>1</v>
      </c>
      <c r="G26" s="26">
        <v>12</v>
      </c>
      <c r="H26" s="26">
        <v>15</v>
      </c>
      <c r="I26" s="26">
        <v>21</v>
      </c>
      <c r="J26" s="26">
        <v>21</v>
      </c>
      <c r="K26" s="26">
        <v>1000</v>
      </c>
      <c r="N26" s="6">
        <f t="shared" si="1"/>
        <v>24</v>
      </c>
      <c r="O26" s="6">
        <f t="shared" si="2"/>
        <v>1</v>
      </c>
      <c r="P26" s="6">
        <f t="shared" si="3"/>
        <v>10</v>
      </c>
      <c r="Q26" s="6">
        <f t="shared" si="4"/>
        <v>18</v>
      </c>
      <c r="R26" s="6">
        <f t="shared" si="5"/>
        <v>24</v>
      </c>
      <c r="S26" s="6">
        <f t="shared" si="6"/>
        <v>13</v>
      </c>
      <c r="T26" s="6">
        <f t="shared" si="7"/>
        <v>10</v>
      </c>
      <c r="U26" s="6">
        <f t="shared" si="8"/>
        <v>4</v>
      </c>
      <c r="V26" s="6">
        <f t="shared" si="9"/>
        <v>4</v>
      </c>
      <c r="W26" s="6">
        <f t="shared" si="10"/>
        <v>1000</v>
      </c>
      <c r="Z26" s="24" t="s">
        <v>155</v>
      </c>
      <c r="AA26" s="26">
        <v>24</v>
      </c>
      <c r="AB26" s="26">
        <v>1</v>
      </c>
      <c r="AC26" s="26">
        <v>10</v>
      </c>
      <c r="AD26" s="26">
        <v>18</v>
      </c>
      <c r="AE26" s="26">
        <v>24</v>
      </c>
      <c r="AF26" s="26">
        <v>13</v>
      </c>
      <c r="AG26" s="26">
        <v>10</v>
      </c>
      <c r="AH26" s="26">
        <v>4</v>
      </c>
      <c r="AI26" s="26">
        <v>4</v>
      </c>
      <c r="AJ26" s="26">
        <v>1000</v>
      </c>
    </row>
    <row r="27" spans="1:36" ht="15" thickBot="1" x14ac:dyDescent="0.35">
      <c r="A27" s="24" t="s">
        <v>156</v>
      </c>
      <c r="B27" s="26">
        <v>9</v>
      </c>
      <c r="C27" s="26">
        <v>16</v>
      </c>
      <c r="D27" s="26">
        <v>15</v>
      </c>
      <c r="E27" s="26">
        <v>13</v>
      </c>
      <c r="F27" s="26">
        <v>2</v>
      </c>
      <c r="G27" s="26">
        <v>6</v>
      </c>
      <c r="H27" s="26">
        <v>12</v>
      </c>
      <c r="I27" s="26">
        <v>11</v>
      </c>
      <c r="J27" s="26">
        <v>14</v>
      </c>
      <c r="K27" s="26">
        <v>1000</v>
      </c>
      <c r="N27" s="6">
        <f t="shared" si="1"/>
        <v>16</v>
      </c>
      <c r="O27" s="6">
        <f t="shared" si="2"/>
        <v>9</v>
      </c>
      <c r="P27" s="6">
        <f t="shared" si="3"/>
        <v>10</v>
      </c>
      <c r="Q27" s="6">
        <f t="shared" si="4"/>
        <v>12</v>
      </c>
      <c r="R27" s="6">
        <f t="shared" si="5"/>
        <v>23</v>
      </c>
      <c r="S27" s="6">
        <f t="shared" si="6"/>
        <v>19</v>
      </c>
      <c r="T27" s="6">
        <f t="shared" si="7"/>
        <v>13</v>
      </c>
      <c r="U27" s="6">
        <f t="shared" si="8"/>
        <v>14</v>
      </c>
      <c r="V27" s="6">
        <f t="shared" si="9"/>
        <v>11</v>
      </c>
      <c r="W27" s="6">
        <f t="shared" si="10"/>
        <v>1000</v>
      </c>
      <c r="Z27" s="24" t="s">
        <v>156</v>
      </c>
      <c r="AA27" s="26">
        <v>16</v>
      </c>
      <c r="AB27" s="26">
        <v>9</v>
      </c>
      <c r="AC27" s="26">
        <v>10</v>
      </c>
      <c r="AD27" s="26">
        <v>12</v>
      </c>
      <c r="AE27" s="26">
        <v>23</v>
      </c>
      <c r="AF27" s="26">
        <v>19</v>
      </c>
      <c r="AG27" s="26">
        <v>13</v>
      </c>
      <c r="AH27" s="26">
        <v>14</v>
      </c>
      <c r="AI27" s="26">
        <v>11</v>
      </c>
      <c r="AJ27" s="26">
        <v>1000</v>
      </c>
    </row>
    <row r="28" spans="1:36" ht="15" thickBot="1" x14ac:dyDescent="0.35">
      <c r="A28" s="24" t="s">
        <v>157</v>
      </c>
      <c r="B28" s="26">
        <v>18</v>
      </c>
      <c r="C28" s="26">
        <v>11</v>
      </c>
      <c r="D28" s="26">
        <v>15</v>
      </c>
      <c r="E28" s="26">
        <v>17</v>
      </c>
      <c r="F28" s="26">
        <v>2</v>
      </c>
      <c r="G28" s="26">
        <v>16</v>
      </c>
      <c r="H28" s="26">
        <v>16</v>
      </c>
      <c r="I28" s="26">
        <v>15</v>
      </c>
      <c r="J28" s="26">
        <v>14</v>
      </c>
      <c r="K28" s="26">
        <v>1000</v>
      </c>
      <c r="N28" s="6">
        <f t="shared" si="1"/>
        <v>7</v>
      </c>
      <c r="O28" s="6">
        <f t="shared" si="2"/>
        <v>14</v>
      </c>
      <c r="P28" s="6">
        <f t="shared" si="3"/>
        <v>10</v>
      </c>
      <c r="Q28" s="6">
        <f t="shared" si="4"/>
        <v>8</v>
      </c>
      <c r="R28" s="6">
        <f t="shared" si="5"/>
        <v>23</v>
      </c>
      <c r="S28" s="6">
        <f t="shared" si="6"/>
        <v>9</v>
      </c>
      <c r="T28" s="6">
        <f t="shared" si="7"/>
        <v>9</v>
      </c>
      <c r="U28" s="6">
        <f t="shared" si="8"/>
        <v>10</v>
      </c>
      <c r="V28" s="6">
        <f t="shared" si="9"/>
        <v>11</v>
      </c>
      <c r="W28" s="6">
        <f t="shared" si="10"/>
        <v>1000</v>
      </c>
      <c r="Z28" s="24" t="s">
        <v>157</v>
      </c>
      <c r="AA28" s="26">
        <v>7</v>
      </c>
      <c r="AB28" s="26">
        <v>14</v>
      </c>
      <c r="AC28" s="26">
        <v>10</v>
      </c>
      <c r="AD28" s="26">
        <v>8</v>
      </c>
      <c r="AE28" s="26">
        <v>23</v>
      </c>
      <c r="AF28" s="26">
        <v>9</v>
      </c>
      <c r="AG28" s="26">
        <v>9</v>
      </c>
      <c r="AH28" s="26">
        <v>10</v>
      </c>
      <c r="AI28" s="26">
        <v>11</v>
      </c>
      <c r="AJ28" s="26">
        <v>1000</v>
      </c>
    </row>
    <row r="29" spans="1:36" ht="15" thickBot="1" x14ac:dyDescent="0.35">
      <c r="A29" s="24" t="s">
        <v>158</v>
      </c>
      <c r="B29" s="26">
        <v>6</v>
      </c>
      <c r="C29" s="26">
        <v>21</v>
      </c>
      <c r="D29" s="26">
        <v>15</v>
      </c>
      <c r="E29" s="26">
        <v>19</v>
      </c>
      <c r="F29" s="26">
        <v>2</v>
      </c>
      <c r="G29" s="26">
        <v>6</v>
      </c>
      <c r="H29" s="26">
        <v>9</v>
      </c>
      <c r="I29" s="26">
        <v>8</v>
      </c>
      <c r="J29" s="26">
        <v>9</v>
      </c>
      <c r="K29" s="26">
        <v>1000</v>
      </c>
      <c r="N29" s="6">
        <f t="shared" si="1"/>
        <v>19</v>
      </c>
      <c r="O29" s="6">
        <f t="shared" si="2"/>
        <v>4</v>
      </c>
      <c r="P29" s="6">
        <f t="shared" si="3"/>
        <v>10</v>
      </c>
      <c r="Q29" s="6">
        <f t="shared" si="4"/>
        <v>6</v>
      </c>
      <c r="R29" s="6">
        <f t="shared" si="5"/>
        <v>23</v>
      </c>
      <c r="S29" s="6">
        <f t="shared" si="6"/>
        <v>19</v>
      </c>
      <c r="T29" s="6">
        <f t="shared" si="7"/>
        <v>16</v>
      </c>
      <c r="U29" s="6">
        <f t="shared" si="8"/>
        <v>17</v>
      </c>
      <c r="V29" s="6">
        <f t="shared" si="9"/>
        <v>16</v>
      </c>
      <c r="W29" s="6">
        <f t="shared" si="10"/>
        <v>1000</v>
      </c>
      <c r="Z29" s="24" t="s">
        <v>158</v>
      </c>
      <c r="AA29" s="26">
        <v>19</v>
      </c>
      <c r="AB29" s="26">
        <v>4</v>
      </c>
      <c r="AC29" s="26">
        <v>10</v>
      </c>
      <c r="AD29" s="26">
        <v>6</v>
      </c>
      <c r="AE29" s="26">
        <v>23</v>
      </c>
      <c r="AF29" s="26">
        <v>19</v>
      </c>
      <c r="AG29" s="26">
        <v>16</v>
      </c>
      <c r="AH29" s="26">
        <v>17</v>
      </c>
      <c r="AI29" s="26">
        <v>16</v>
      </c>
      <c r="AJ29" s="26">
        <v>1000</v>
      </c>
    </row>
    <row r="30" spans="1:36" ht="15" thickBot="1" x14ac:dyDescent="0.35">
      <c r="A30" s="24" t="s">
        <v>159</v>
      </c>
      <c r="B30" s="26">
        <v>20</v>
      </c>
      <c r="C30" s="26">
        <v>3</v>
      </c>
      <c r="D30" s="26">
        <v>2</v>
      </c>
      <c r="E30" s="26">
        <v>2</v>
      </c>
      <c r="F30" s="26">
        <v>2</v>
      </c>
      <c r="G30" s="26">
        <v>16</v>
      </c>
      <c r="H30" s="26">
        <v>16</v>
      </c>
      <c r="I30" s="26">
        <v>1</v>
      </c>
      <c r="J30" s="26">
        <v>1</v>
      </c>
      <c r="K30" s="26">
        <v>1000</v>
      </c>
      <c r="N30" s="6">
        <f t="shared" si="1"/>
        <v>5</v>
      </c>
      <c r="O30" s="6">
        <f t="shared" si="2"/>
        <v>22</v>
      </c>
      <c r="P30" s="6">
        <f t="shared" si="3"/>
        <v>23</v>
      </c>
      <c r="Q30" s="6">
        <f t="shared" si="4"/>
        <v>23</v>
      </c>
      <c r="R30" s="6">
        <f t="shared" si="5"/>
        <v>23</v>
      </c>
      <c r="S30" s="6">
        <f t="shared" si="6"/>
        <v>9</v>
      </c>
      <c r="T30" s="6">
        <f t="shared" si="7"/>
        <v>9</v>
      </c>
      <c r="U30" s="6">
        <f t="shared" si="8"/>
        <v>24</v>
      </c>
      <c r="V30" s="6">
        <f t="shared" si="9"/>
        <v>24</v>
      </c>
      <c r="W30" s="6">
        <f t="shared" si="10"/>
        <v>1000</v>
      </c>
      <c r="Z30" s="24" t="s">
        <v>159</v>
      </c>
      <c r="AA30" s="26">
        <v>5</v>
      </c>
      <c r="AB30" s="26">
        <v>22</v>
      </c>
      <c r="AC30" s="26">
        <v>23</v>
      </c>
      <c r="AD30" s="26">
        <v>23</v>
      </c>
      <c r="AE30" s="26">
        <v>23</v>
      </c>
      <c r="AF30" s="26">
        <v>9</v>
      </c>
      <c r="AG30" s="26">
        <v>9</v>
      </c>
      <c r="AH30" s="26">
        <v>24</v>
      </c>
      <c r="AI30" s="26">
        <v>24</v>
      </c>
      <c r="AJ30" s="26">
        <v>1000</v>
      </c>
    </row>
    <row r="31" spans="1:36" ht="15" thickBot="1" x14ac:dyDescent="0.35">
      <c r="A31" s="24" t="s">
        <v>160</v>
      </c>
      <c r="B31" s="26">
        <v>24</v>
      </c>
      <c r="C31" s="26">
        <v>1</v>
      </c>
      <c r="D31" s="26">
        <v>4</v>
      </c>
      <c r="E31" s="26">
        <v>15</v>
      </c>
      <c r="F31" s="26">
        <v>2</v>
      </c>
      <c r="G31" s="26">
        <v>16</v>
      </c>
      <c r="H31" s="26">
        <v>16</v>
      </c>
      <c r="I31" s="26">
        <v>1</v>
      </c>
      <c r="J31" s="26">
        <v>1</v>
      </c>
      <c r="K31" s="26">
        <v>1000</v>
      </c>
      <c r="N31" s="6">
        <f t="shared" si="1"/>
        <v>1</v>
      </c>
      <c r="O31" s="6">
        <f t="shared" si="2"/>
        <v>24</v>
      </c>
      <c r="P31" s="6">
        <f t="shared" si="3"/>
        <v>21</v>
      </c>
      <c r="Q31" s="6">
        <f t="shared" si="4"/>
        <v>10</v>
      </c>
      <c r="R31" s="6">
        <f t="shared" si="5"/>
        <v>23</v>
      </c>
      <c r="S31" s="6">
        <f t="shared" si="6"/>
        <v>9</v>
      </c>
      <c r="T31" s="6">
        <f t="shared" si="7"/>
        <v>9</v>
      </c>
      <c r="U31" s="6">
        <f t="shared" si="8"/>
        <v>24</v>
      </c>
      <c r="V31" s="6">
        <f t="shared" si="9"/>
        <v>24</v>
      </c>
      <c r="W31" s="6">
        <f t="shared" si="10"/>
        <v>1000</v>
      </c>
      <c r="Z31" s="24" t="s">
        <v>160</v>
      </c>
      <c r="AA31" s="26">
        <v>1</v>
      </c>
      <c r="AB31" s="26">
        <v>24</v>
      </c>
      <c r="AC31" s="26">
        <v>21</v>
      </c>
      <c r="AD31" s="26">
        <v>10</v>
      </c>
      <c r="AE31" s="26">
        <v>23</v>
      </c>
      <c r="AF31" s="26">
        <v>9</v>
      </c>
      <c r="AG31" s="26">
        <v>9</v>
      </c>
      <c r="AH31" s="26">
        <v>24</v>
      </c>
      <c r="AI31" s="26">
        <v>24</v>
      </c>
      <c r="AJ31" s="26">
        <v>1000</v>
      </c>
    </row>
    <row r="32" spans="1:36" ht="18.600000000000001" thickBot="1" x14ac:dyDescent="0.35">
      <c r="A32" s="20"/>
      <c r="Z32" s="20"/>
    </row>
    <row r="33" spans="1:35" ht="15" thickBot="1" x14ac:dyDescent="0.35">
      <c r="A33" s="24" t="s">
        <v>367</v>
      </c>
      <c r="B33" s="24" t="s">
        <v>72</v>
      </c>
      <c r="C33" s="24" t="s">
        <v>73</v>
      </c>
      <c r="D33" s="24" t="s">
        <v>74</v>
      </c>
      <c r="E33" s="24" t="s">
        <v>75</v>
      </c>
      <c r="F33" s="24" t="s">
        <v>76</v>
      </c>
      <c r="G33" s="24" t="s">
        <v>77</v>
      </c>
      <c r="H33" s="24" t="s">
        <v>78</v>
      </c>
      <c r="I33" s="24" t="s">
        <v>79</v>
      </c>
      <c r="J33" s="24" t="s">
        <v>80</v>
      </c>
      <c r="Z33" s="24" t="s">
        <v>87</v>
      </c>
      <c r="AA33" s="24" t="s">
        <v>72</v>
      </c>
      <c r="AB33" s="24" t="s">
        <v>73</v>
      </c>
      <c r="AC33" s="24" t="s">
        <v>74</v>
      </c>
      <c r="AD33" s="24" t="s">
        <v>75</v>
      </c>
      <c r="AE33" s="24" t="s">
        <v>76</v>
      </c>
      <c r="AF33" s="24" t="s">
        <v>77</v>
      </c>
      <c r="AG33" s="24" t="s">
        <v>78</v>
      </c>
      <c r="AH33" s="24" t="s">
        <v>79</v>
      </c>
      <c r="AI33" s="24" t="s">
        <v>80</v>
      </c>
    </row>
    <row r="34" spans="1:35" ht="15" thickBot="1" x14ac:dyDescent="0.35">
      <c r="A34" s="24" t="s">
        <v>88</v>
      </c>
      <c r="B34" s="26" t="s">
        <v>368</v>
      </c>
      <c r="C34" s="26" t="s">
        <v>369</v>
      </c>
      <c r="D34" s="26" t="s">
        <v>208</v>
      </c>
      <c r="E34" s="26" t="s">
        <v>370</v>
      </c>
      <c r="F34" s="26" t="s">
        <v>208</v>
      </c>
      <c r="G34" s="26" t="s">
        <v>371</v>
      </c>
      <c r="H34" s="26" t="s">
        <v>372</v>
      </c>
      <c r="I34" s="26" t="s">
        <v>373</v>
      </c>
      <c r="J34" s="26" t="s">
        <v>374</v>
      </c>
      <c r="Z34" s="24" t="s">
        <v>88</v>
      </c>
      <c r="AA34" s="26" t="s">
        <v>604</v>
      </c>
      <c r="AB34" s="26" t="s">
        <v>605</v>
      </c>
      <c r="AC34" s="26" t="s">
        <v>606</v>
      </c>
      <c r="AD34" s="26" t="s">
        <v>607</v>
      </c>
      <c r="AE34" s="26" t="s">
        <v>606</v>
      </c>
      <c r="AF34" s="26" t="s">
        <v>608</v>
      </c>
      <c r="AG34" s="26" t="s">
        <v>609</v>
      </c>
      <c r="AH34" s="26" t="s">
        <v>610</v>
      </c>
      <c r="AI34" s="26" t="s">
        <v>611</v>
      </c>
    </row>
    <row r="35" spans="1:35" ht="15" thickBot="1" x14ac:dyDescent="0.35">
      <c r="A35" s="24" t="s">
        <v>89</v>
      </c>
      <c r="B35" s="26" t="s">
        <v>375</v>
      </c>
      <c r="C35" s="26" t="s">
        <v>376</v>
      </c>
      <c r="D35" s="26" t="s">
        <v>209</v>
      </c>
      <c r="E35" s="26" t="s">
        <v>377</v>
      </c>
      <c r="F35" s="26" t="s">
        <v>209</v>
      </c>
      <c r="G35" s="26" t="s">
        <v>378</v>
      </c>
      <c r="H35" s="26" t="s">
        <v>379</v>
      </c>
      <c r="I35" s="26" t="s">
        <v>380</v>
      </c>
      <c r="J35" s="26" t="s">
        <v>381</v>
      </c>
      <c r="Z35" s="24" t="s">
        <v>89</v>
      </c>
      <c r="AA35" s="26" t="s">
        <v>612</v>
      </c>
      <c r="AB35" s="26" t="s">
        <v>613</v>
      </c>
      <c r="AC35" s="26" t="s">
        <v>614</v>
      </c>
      <c r="AD35" s="26" t="s">
        <v>615</v>
      </c>
      <c r="AE35" s="26" t="s">
        <v>614</v>
      </c>
      <c r="AF35" s="26" t="s">
        <v>616</v>
      </c>
      <c r="AG35" s="26" t="s">
        <v>617</v>
      </c>
      <c r="AH35" s="26" t="s">
        <v>618</v>
      </c>
      <c r="AI35" s="26" t="s">
        <v>614</v>
      </c>
    </row>
    <row r="36" spans="1:35" ht="15" thickBot="1" x14ac:dyDescent="0.35">
      <c r="A36" s="24" t="s">
        <v>90</v>
      </c>
      <c r="B36" s="26" t="s">
        <v>382</v>
      </c>
      <c r="C36" s="26" t="s">
        <v>383</v>
      </c>
      <c r="D36" s="26" t="s">
        <v>210</v>
      </c>
      <c r="E36" s="26" t="s">
        <v>384</v>
      </c>
      <c r="F36" s="26" t="s">
        <v>210</v>
      </c>
      <c r="G36" s="26" t="s">
        <v>385</v>
      </c>
      <c r="H36" s="26" t="s">
        <v>386</v>
      </c>
      <c r="I36" s="26" t="s">
        <v>387</v>
      </c>
      <c r="J36" s="26" t="s">
        <v>388</v>
      </c>
      <c r="Z36" s="24" t="s">
        <v>90</v>
      </c>
      <c r="AA36" s="26" t="s">
        <v>619</v>
      </c>
      <c r="AB36" s="26" t="s">
        <v>620</v>
      </c>
      <c r="AC36" s="26" t="s">
        <v>621</v>
      </c>
      <c r="AD36" s="26" t="s">
        <v>622</v>
      </c>
      <c r="AE36" s="26" t="s">
        <v>621</v>
      </c>
      <c r="AF36" s="26" t="s">
        <v>623</v>
      </c>
      <c r="AG36" s="26" t="s">
        <v>624</v>
      </c>
      <c r="AH36" s="26" t="s">
        <v>625</v>
      </c>
      <c r="AI36" s="26" t="s">
        <v>621</v>
      </c>
    </row>
    <row r="37" spans="1:35" ht="15" thickBot="1" x14ac:dyDescent="0.35">
      <c r="A37" s="24" t="s">
        <v>91</v>
      </c>
      <c r="B37" s="26" t="s">
        <v>389</v>
      </c>
      <c r="C37" s="26" t="s">
        <v>390</v>
      </c>
      <c r="D37" s="26" t="s">
        <v>211</v>
      </c>
      <c r="E37" s="26" t="s">
        <v>391</v>
      </c>
      <c r="F37" s="26" t="s">
        <v>211</v>
      </c>
      <c r="G37" s="26" t="s">
        <v>392</v>
      </c>
      <c r="H37" s="26" t="s">
        <v>393</v>
      </c>
      <c r="I37" s="26" t="s">
        <v>394</v>
      </c>
      <c r="J37" s="26" t="s">
        <v>395</v>
      </c>
      <c r="Z37" s="24" t="s">
        <v>91</v>
      </c>
      <c r="AA37" s="26" t="s">
        <v>626</v>
      </c>
      <c r="AB37" s="26" t="s">
        <v>627</v>
      </c>
      <c r="AC37" s="26" t="s">
        <v>628</v>
      </c>
      <c r="AD37" s="26" t="s">
        <v>629</v>
      </c>
      <c r="AE37" s="26" t="s">
        <v>628</v>
      </c>
      <c r="AF37" s="26" t="s">
        <v>630</v>
      </c>
      <c r="AG37" s="26" t="s">
        <v>631</v>
      </c>
      <c r="AH37" s="26" t="s">
        <v>632</v>
      </c>
      <c r="AI37" s="26" t="s">
        <v>628</v>
      </c>
    </row>
    <row r="38" spans="1:35" ht="15" thickBot="1" x14ac:dyDescent="0.35">
      <c r="A38" s="24" t="s">
        <v>92</v>
      </c>
      <c r="B38" s="26" t="s">
        <v>396</v>
      </c>
      <c r="C38" s="26" t="s">
        <v>397</v>
      </c>
      <c r="D38" s="26" t="s">
        <v>212</v>
      </c>
      <c r="E38" s="26" t="s">
        <v>398</v>
      </c>
      <c r="F38" s="26" t="s">
        <v>212</v>
      </c>
      <c r="G38" s="26" t="s">
        <v>399</v>
      </c>
      <c r="H38" s="26" t="s">
        <v>400</v>
      </c>
      <c r="I38" s="26" t="s">
        <v>401</v>
      </c>
      <c r="J38" s="26" t="s">
        <v>402</v>
      </c>
      <c r="Z38" s="24" t="s">
        <v>92</v>
      </c>
      <c r="AA38" s="26" t="s">
        <v>633</v>
      </c>
      <c r="AB38" s="26" t="s">
        <v>634</v>
      </c>
      <c r="AC38" s="26" t="s">
        <v>635</v>
      </c>
      <c r="AD38" s="26" t="s">
        <v>636</v>
      </c>
      <c r="AE38" s="26" t="s">
        <v>635</v>
      </c>
      <c r="AF38" s="26" t="s">
        <v>637</v>
      </c>
      <c r="AG38" s="26" t="s">
        <v>638</v>
      </c>
      <c r="AH38" s="26" t="s">
        <v>639</v>
      </c>
      <c r="AI38" s="26" t="s">
        <v>635</v>
      </c>
    </row>
    <row r="39" spans="1:35" ht="15" thickBot="1" x14ac:dyDescent="0.35">
      <c r="A39" s="24" t="s">
        <v>93</v>
      </c>
      <c r="B39" s="26" t="s">
        <v>403</v>
      </c>
      <c r="C39" s="26" t="s">
        <v>404</v>
      </c>
      <c r="D39" s="26" t="s">
        <v>213</v>
      </c>
      <c r="E39" s="26" t="s">
        <v>405</v>
      </c>
      <c r="F39" s="26" t="s">
        <v>213</v>
      </c>
      <c r="G39" s="26" t="s">
        <v>406</v>
      </c>
      <c r="H39" s="26" t="s">
        <v>407</v>
      </c>
      <c r="I39" s="26" t="s">
        <v>408</v>
      </c>
      <c r="J39" s="26" t="s">
        <v>409</v>
      </c>
      <c r="Z39" s="24" t="s">
        <v>93</v>
      </c>
      <c r="AA39" s="26" t="s">
        <v>640</v>
      </c>
      <c r="AB39" s="26" t="s">
        <v>641</v>
      </c>
      <c r="AC39" s="26" t="s">
        <v>642</v>
      </c>
      <c r="AD39" s="26" t="s">
        <v>643</v>
      </c>
      <c r="AE39" s="26" t="s">
        <v>642</v>
      </c>
      <c r="AF39" s="26" t="s">
        <v>644</v>
      </c>
      <c r="AG39" s="26" t="s">
        <v>645</v>
      </c>
      <c r="AH39" s="26" t="s">
        <v>646</v>
      </c>
      <c r="AI39" s="26" t="s">
        <v>642</v>
      </c>
    </row>
    <row r="40" spans="1:35" ht="15" thickBot="1" x14ac:dyDescent="0.35">
      <c r="A40" s="24" t="s">
        <v>94</v>
      </c>
      <c r="B40" s="26" t="s">
        <v>410</v>
      </c>
      <c r="C40" s="26" t="s">
        <v>411</v>
      </c>
      <c r="D40" s="26" t="s">
        <v>214</v>
      </c>
      <c r="E40" s="26" t="s">
        <v>412</v>
      </c>
      <c r="F40" s="26" t="s">
        <v>214</v>
      </c>
      <c r="G40" s="26" t="s">
        <v>413</v>
      </c>
      <c r="H40" s="26" t="s">
        <v>414</v>
      </c>
      <c r="I40" s="26" t="s">
        <v>415</v>
      </c>
      <c r="J40" s="26" t="s">
        <v>416</v>
      </c>
      <c r="Z40" s="24" t="s">
        <v>94</v>
      </c>
      <c r="AA40" s="26" t="s">
        <v>647</v>
      </c>
      <c r="AB40" s="26" t="s">
        <v>648</v>
      </c>
      <c r="AC40" s="26" t="s">
        <v>649</v>
      </c>
      <c r="AD40" s="26" t="s">
        <v>650</v>
      </c>
      <c r="AE40" s="26" t="s">
        <v>649</v>
      </c>
      <c r="AF40" s="26" t="s">
        <v>651</v>
      </c>
      <c r="AG40" s="26" t="s">
        <v>652</v>
      </c>
      <c r="AH40" s="26" t="s">
        <v>653</v>
      </c>
      <c r="AI40" s="26" t="s">
        <v>649</v>
      </c>
    </row>
    <row r="41" spans="1:35" ht="15" thickBot="1" x14ac:dyDescent="0.35">
      <c r="A41" s="24" t="s">
        <v>95</v>
      </c>
      <c r="B41" s="26" t="s">
        <v>417</v>
      </c>
      <c r="C41" s="26" t="s">
        <v>418</v>
      </c>
      <c r="D41" s="26" t="s">
        <v>215</v>
      </c>
      <c r="E41" s="26" t="s">
        <v>419</v>
      </c>
      <c r="F41" s="26" t="s">
        <v>215</v>
      </c>
      <c r="G41" s="26" t="s">
        <v>420</v>
      </c>
      <c r="H41" s="26" t="s">
        <v>421</v>
      </c>
      <c r="I41" s="26" t="s">
        <v>422</v>
      </c>
      <c r="J41" s="26" t="s">
        <v>423</v>
      </c>
      <c r="Z41" s="24" t="s">
        <v>95</v>
      </c>
      <c r="AA41" s="26" t="s">
        <v>654</v>
      </c>
      <c r="AB41" s="26" t="s">
        <v>655</v>
      </c>
      <c r="AC41" s="26" t="s">
        <v>656</v>
      </c>
      <c r="AD41" s="26" t="s">
        <v>657</v>
      </c>
      <c r="AE41" s="26" t="s">
        <v>656</v>
      </c>
      <c r="AF41" s="26" t="s">
        <v>658</v>
      </c>
      <c r="AG41" s="26" t="s">
        <v>659</v>
      </c>
      <c r="AH41" s="26" t="s">
        <v>656</v>
      </c>
      <c r="AI41" s="26" t="s">
        <v>656</v>
      </c>
    </row>
    <row r="42" spans="1:35" ht="15" thickBot="1" x14ac:dyDescent="0.35">
      <c r="A42" s="24" t="s">
        <v>96</v>
      </c>
      <c r="B42" s="26" t="s">
        <v>424</v>
      </c>
      <c r="C42" s="26" t="s">
        <v>425</v>
      </c>
      <c r="D42" s="26" t="s">
        <v>216</v>
      </c>
      <c r="E42" s="26" t="s">
        <v>426</v>
      </c>
      <c r="F42" s="26" t="s">
        <v>216</v>
      </c>
      <c r="G42" s="26" t="s">
        <v>427</v>
      </c>
      <c r="H42" s="26" t="s">
        <v>428</v>
      </c>
      <c r="I42" s="26" t="s">
        <v>429</v>
      </c>
      <c r="J42" s="26" t="s">
        <v>430</v>
      </c>
      <c r="Z42" s="24" t="s">
        <v>96</v>
      </c>
      <c r="AA42" s="26" t="s">
        <v>660</v>
      </c>
      <c r="AB42" s="26" t="s">
        <v>661</v>
      </c>
      <c r="AC42" s="26" t="s">
        <v>662</v>
      </c>
      <c r="AD42" s="26" t="s">
        <v>663</v>
      </c>
      <c r="AE42" s="26" t="s">
        <v>662</v>
      </c>
      <c r="AF42" s="26" t="s">
        <v>664</v>
      </c>
      <c r="AG42" s="26" t="s">
        <v>665</v>
      </c>
      <c r="AH42" s="26" t="s">
        <v>662</v>
      </c>
      <c r="AI42" s="26" t="s">
        <v>662</v>
      </c>
    </row>
    <row r="43" spans="1:35" ht="15" thickBot="1" x14ac:dyDescent="0.35">
      <c r="A43" s="24" t="s">
        <v>98</v>
      </c>
      <c r="B43" s="26" t="s">
        <v>431</v>
      </c>
      <c r="C43" s="26" t="s">
        <v>432</v>
      </c>
      <c r="D43" s="26" t="s">
        <v>192</v>
      </c>
      <c r="E43" s="26" t="s">
        <v>433</v>
      </c>
      <c r="F43" s="26" t="s">
        <v>192</v>
      </c>
      <c r="G43" s="26" t="s">
        <v>192</v>
      </c>
      <c r="H43" s="26" t="s">
        <v>434</v>
      </c>
      <c r="I43" s="26" t="s">
        <v>435</v>
      </c>
      <c r="J43" s="26" t="s">
        <v>436</v>
      </c>
      <c r="Z43" s="24" t="s">
        <v>98</v>
      </c>
      <c r="AA43" s="26" t="s">
        <v>666</v>
      </c>
      <c r="AB43" s="26" t="s">
        <v>667</v>
      </c>
      <c r="AC43" s="26" t="s">
        <v>668</v>
      </c>
      <c r="AD43" s="26" t="s">
        <v>669</v>
      </c>
      <c r="AE43" s="26" t="s">
        <v>668</v>
      </c>
      <c r="AF43" s="26" t="s">
        <v>670</v>
      </c>
      <c r="AG43" s="26" t="s">
        <v>671</v>
      </c>
      <c r="AH43" s="26" t="s">
        <v>668</v>
      </c>
      <c r="AI43" s="26" t="s">
        <v>668</v>
      </c>
    </row>
    <row r="44" spans="1:35" ht="15" thickBot="1" x14ac:dyDescent="0.35">
      <c r="A44" s="24" t="s">
        <v>99</v>
      </c>
      <c r="B44" s="26" t="s">
        <v>437</v>
      </c>
      <c r="C44" s="26" t="s">
        <v>438</v>
      </c>
      <c r="D44" s="26" t="s">
        <v>193</v>
      </c>
      <c r="E44" s="26" t="s">
        <v>439</v>
      </c>
      <c r="F44" s="26" t="s">
        <v>193</v>
      </c>
      <c r="G44" s="26" t="s">
        <v>193</v>
      </c>
      <c r="H44" s="26" t="s">
        <v>440</v>
      </c>
      <c r="I44" s="26" t="s">
        <v>441</v>
      </c>
      <c r="J44" s="26" t="s">
        <v>442</v>
      </c>
      <c r="Z44" s="24" t="s">
        <v>99</v>
      </c>
      <c r="AA44" s="26" t="s">
        <v>672</v>
      </c>
      <c r="AB44" s="26" t="s">
        <v>673</v>
      </c>
      <c r="AC44" s="26" t="s">
        <v>674</v>
      </c>
      <c r="AD44" s="26" t="s">
        <v>675</v>
      </c>
      <c r="AE44" s="26" t="s">
        <v>674</v>
      </c>
      <c r="AF44" s="26" t="s">
        <v>676</v>
      </c>
      <c r="AG44" s="26" t="s">
        <v>677</v>
      </c>
      <c r="AH44" s="26" t="s">
        <v>674</v>
      </c>
      <c r="AI44" s="26" t="s">
        <v>674</v>
      </c>
    </row>
    <row r="45" spans="1:35" ht="15" thickBot="1" x14ac:dyDescent="0.35">
      <c r="A45" s="24" t="s">
        <v>100</v>
      </c>
      <c r="B45" s="26" t="s">
        <v>443</v>
      </c>
      <c r="C45" s="26" t="s">
        <v>444</v>
      </c>
      <c r="D45" s="26" t="s">
        <v>194</v>
      </c>
      <c r="E45" s="26" t="s">
        <v>445</v>
      </c>
      <c r="F45" s="26" t="s">
        <v>194</v>
      </c>
      <c r="G45" s="26" t="s">
        <v>194</v>
      </c>
      <c r="H45" s="26" t="s">
        <v>446</v>
      </c>
      <c r="I45" s="26" t="s">
        <v>447</v>
      </c>
      <c r="J45" s="26" t="s">
        <v>448</v>
      </c>
      <c r="Z45" s="24" t="s">
        <v>100</v>
      </c>
      <c r="AA45" s="26" t="s">
        <v>678</v>
      </c>
      <c r="AB45" s="26" t="s">
        <v>679</v>
      </c>
      <c r="AC45" s="26" t="s">
        <v>680</v>
      </c>
      <c r="AD45" s="26" t="s">
        <v>681</v>
      </c>
      <c r="AE45" s="26" t="s">
        <v>680</v>
      </c>
      <c r="AF45" s="26" t="s">
        <v>682</v>
      </c>
      <c r="AG45" s="26" t="s">
        <v>683</v>
      </c>
      <c r="AH45" s="26" t="s">
        <v>680</v>
      </c>
      <c r="AI45" s="26" t="s">
        <v>680</v>
      </c>
    </row>
    <row r="46" spans="1:35" ht="15" thickBot="1" x14ac:dyDescent="0.35">
      <c r="A46" s="24" t="s">
        <v>102</v>
      </c>
      <c r="B46" s="26" t="s">
        <v>449</v>
      </c>
      <c r="C46" s="26" t="s">
        <v>450</v>
      </c>
      <c r="D46" s="26" t="s">
        <v>195</v>
      </c>
      <c r="E46" s="26" t="s">
        <v>451</v>
      </c>
      <c r="F46" s="26" t="s">
        <v>195</v>
      </c>
      <c r="G46" s="26" t="s">
        <v>195</v>
      </c>
      <c r="H46" s="26" t="s">
        <v>195</v>
      </c>
      <c r="I46" s="26" t="s">
        <v>452</v>
      </c>
      <c r="J46" s="26" t="s">
        <v>453</v>
      </c>
      <c r="Z46" s="24" t="s">
        <v>102</v>
      </c>
      <c r="AA46" s="26" t="s">
        <v>684</v>
      </c>
      <c r="AB46" s="26" t="s">
        <v>685</v>
      </c>
      <c r="AC46" s="26" t="s">
        <v>195</v>
      </c>
      <c r="AD46" s="26" t="s">
        <v>686</v>
      </c>
      <c r="AE46" s="26" t="s">
        <v>195</v>
      </c>
      <c r="AF46" s="26" t="s">
        <v>687</v>
      </c>
      <c r="AG46" s="26" t="s">
        <v>688</v>
      </c>
      <c r="AH46" s="26" t="s">
        <v>195</v>
      </c>
      <c r="AI46" s="26" t="s">
        <v>195</v>
      </c>
    </row>
    <row r="47" spans="1:35" ht="15" thickBot="1" x14ac:dyDescent="0.35">
      <c r="A47" s="24" t="s">
        <v>103</v>
      </c>
      <c r="B47" s="26" t="s">
        <v>454</v>
      </c>
      <c r="C47" s="26" t="s">
        <v>455</v>
      </c>
      <c r="D47" s="26" t="s">
        <v>196</v>
      </c>
      <c r="E47" s="26" t="s">
        <v>456</v>
      </c>
      <c r="F47" s="26" t="s">
        <v>196</v>
      </c>
      <c r="G47" s="26" t="s">
        <v>196</v>
      </c>
      <c r="H47" s="26" t="s">
        <v>196</v>
      </c>
      <c r="I47" s="26" t="s">
        <v>457</v>
      </c>
      <c r="J47" s="26" t="s">
        <v>458</v>
      </c>
      <c r="Z47" s="24" t="s">
        <v>103</v>
      </c>
      <c r="AA47" s="26" t="s">
        <v>689</v>
      </c>
      <c r="AB47" s="26" t="s">
        <v>690</v>
      </c>
      <c r="AC47" s="26" t="s">
        <v>196</v>
      </c>
      <c r="AD47" s="26" t="s">
        <v>691</v>
      </c>
      <c r="AE47" s="26" t="s">
        <v>196</v>
      </c>
      <c r="AF47" s="26" t="s">
        <v>692</v>
      </c>
      <c r="AG47" s="26" t="s">
        <v>693</v>
      </c>
      <c r="AH47" s="26" t="s">
        <v>196</v>
      </c>
      <c r="AI47" s="26" t="s">
        <v>196</v>
      </c>
    </row>
    <row r="48" spans="1:35" ht="15" thickBot="1" x14ac:dyDescent="0.35">
      <c r="A48" s="24" t="s">
        <v>104</v>
      </c>
      <c r="B48" s="26" t="s">
        <v>459</v>
      </c>
      <c r="C48" s="26" t="s">
        <v>460</v>
      </c>
      <c r="D48" s="26" t="s">
        <v>197</v>
      </c>
      <c r="E48" s="26" t="s">
        <v>461</v>
      </c>
      <c r="F48" s="26" t="s">
        <v>197</v>
      </c>
      <c r="G48" s="26" t="s">
        <v>197</v>
      </c>
      <c r="H48" s="26" t="s">
        <v>197</v>
      </c>
      <c r="I48" s="26" t="s">
        <v>462</v>
      </c>
      <c r="J48" s="26" t="s">
        <v>463</v>
      </c>
      <c r="Z48" s="24" t="s">
        <v>104</v>
      </c>
      <c r="AA48" s="26" t="s">
        <v>694</v>
      </c>
      <c r="AB48" s="26" t="s">
        <v>695</v>
      </c>
      <c r="AC48" s="26" t="s">
        <v>197</v>
      </c>
      <c r="AD48" s="26" t="s">
        <v>696</v>
      </c>
      <c r="AE48" s="26" t="s">
        <v>197</v>
      </c>
      <c r="AF48" s="26" t="s">
        <v>697</v>
      </c>
      <c r="AG48" s="26" t="s">
        <v>698</v>
      </c>
      <c r="AH48" s="26" t="s">
        <v>197</v>
      </c>
      <c r="AI48" s="26" t="s">
        <v>197</v>
      </c>
    </row>
    <row r="49" spans="1:35" ht="15" thickBot="1" x14ac:dyDescent="0.35">
      <c r="A49" s="24" t="s">
        <v>106</v>
      </c>
      <c r="B49" s="26" t="s">
        <v>464</v>
      </c>
      <c r="C49" s="26" t="s">
        <v>465</v>
      </c>
      <c r="D49" s="26" t="s">
        <v>198</v>
      </c>
      <c r="E49" s="26" t="s">
        <v>466</v>
      </c>
      <c r="F49" s="26" t="s">
        <v>198</v>
      </c>
      <c r="G49" s="26" t="s">
        <v>198</v>
      </c>
      <c r="H49" s="26" t="s">
        <v>198</v>
      </c>
      <c r="I49" s="26" t="s">
        <v>198</v>
      </c>
      <c r="J49" s="26" t="s">
        <v>467</v>
      </c>
      <c r="Z49" s="24" t="s">
        <v>106</v>
      </c>
      <c r="AA49" s="26" t="s">
        <v>699</v>
      </c>
      <c r="AB49" s="26" t="s">
        <v>700</v>
      </c>
      <c r="AC49" s="26" t="s">
        <v>198</v>
      </c>
      <c r="AD49" s="26" t="s">
        <v>701</v>
      </c>
      <c r="AE49" s="26" t="s">
        <v>198</v>
      </c>
      <c r="AF49" s="26" t="s">
        <v>702</v>
      </c>
      <c r="AG49" s="26" t="s">
        <v>703</v>
      </c>
      <c r="AH49" s="26" t="s">
        <v>198</v>
      </c>
      <c r="AI49" s="26" t="s">
        <v>198</v>
      </c>
    </row>
    <row r="50" spans="1:35" ht="15" thickBot="1" x14ac:dyDescent="0.35">
      <c r="A50" s="24" t="s">
        <v>107</v>
      </c>
      <c r="B50" s="26" t="s">
        <v>468</v>
      </c>
      <c r="C50" s="26" t="s">
        <v>469</v>
      </c>
      <c r="D50" s="26" t="s">
        <v>199</v>
      </c>
      <c r="E50" s="26" t="s">
        <v>470</v>
      </c>
      <c r="F50" s="26" t="s">
        <v>199</v>
      </c>
      <c r="G50" s="26" t="s">
        <v>199</v>
      </c>
      <c r="H50" s="26" t="s">
        <v>199</v>
      </c>
      <c r="I50" s="26" t="s">
        <v>199</v>
      </c>
      <c r="J50" s="26" t="s">
        <v>471</v>
      </c>
      <c r="Z50" s="24" t="s">
        <v>107</v>
      </c>
      <c r="AA50" s="26" t="s">
        <v>704</v>
      </c>
      <c r="AB50" s="26" t="s">
        <v>705</v>
      </c>
      <c r="AC50" s="26" t="s">
        <v>199</v>
      </c>
      <c r="AD50" s="26" t="s">
        <v>706</v>
      </c>
      <c r="AE50" s="26" t="s">
        <v>199</v>
      </c>
      <c r="AF50" s="26" t="s">
        <v>707</v>
      </c>
      <c r="AG50" s="26" t="s">
        <v>708</v>
      </c>
      <c r="AH50" s="26" t="s">
        <v>199</v>
      </c>
      <c r="AI50" s="26" t="s">
        <v>199</v>
      </c>
    </row>
    <row r="51" spans="1:35" ht="15" thickBot="1" x14ac:dyDescent="0.35">
      <c r="A51" s="24" t="s">
        <v>108</v>
      </c>
      <c r="B51" s="26" t="s">
        <v>472</v>
      </c>
      <c r="C51" s="26" t="s">
        <v>473</v>
      </c>
      <c r="D51" s="26" t="s">
        <v>200</v>
      </c>
      <c r="E51" s="26" t="s">
        <v>474</v>
      </c>
      <c r="F51" s="26" t="s">
        <v>200</v>
      </c>
      <c r="G51" s="26" t="s">
        <v>200</v>
      </c>
      <c r="H51" s="26" t="s">
        <v>200</v>
      </c>
      <c r="I51" s="26" t="s">
        <v>200</v>
      </c>
      <c r="J51" s="26" t="s">
        <v>475</v>
      </c>
      <c r="Z51" s="24" t="s">
        <v>108</v>
      </c>
      <c r="AA51" s="26" t="s">
        <v>709</v>
      </c>
      <c r="AB51" s="26" t="s">
        <v>710</v>
      </c>
      <c r="AC51" s="26" t="s">
        <v>200</v>
      </c>
      <c r="AD51" s="26" t="s">
        <v>711</v>
      </c>
      <c r="AE51" s="26" t="s">
        <v>200</v>
      </c>
      <c r="AF51" s="26" t="s">
        <v>712</v>
      </c>
      <c r="AG51" s="26" t="s">
        <v>713</v>
      </c>
      <c r="AH51" s="26" t="s">
        <v>200</v>
      </c>
      <c r="AI51" s="26" t="s">
        <v>200</v>
      </c>
    </row>
    <row r="52" spans="1:35" ht="15" thickBot="1" x14ac:dyDescent="0.35">
      <c r="A52" s="24" t="s">
        <v>110</v>
      </c>
      <c r="B52" s="26" t="s">
        <v>476</v>
      </c>
      <c r="C52" s="26" t="s">
        <v>477</v>
      </c>
      <c r="D52" s="26" t="s">
        <v>201</v>
      </c>
      <c r="E52" s="26" t="s">
        <v>478</v>
      </c>
      <c r="F52" s="26" t="s">
        <v>201</v>
      </c>
      <c r="G52" s="26" t="s">
        <v>201</v>
      </c>
      <c r="H52" s="26" t="s">
        <v>201</v>
      </c>
      <c r="I52" s="26" t="s">
        <v>201</v>
      </c>
      <c r="J52" s="26" t="s">
        <v>479</v>
      </c>
      <c r="Z52" s="24" t="s">
        <v>110</v>
      </c>
      <c r="AA52" s="26" t="s">
        <v>714</v>
      </c>
      <c r="AB52" s="26" t="s">
        <v>715</v>
      </c>
      <c r="AC52" s="26" t="s">
        <v>201</v>
      </c>
      <c r="AD52" s="26" t="s">
        <v>716</v>
      </c>
      <c r="AE52" s="26" t="s">
        <v>201</v>
      </c>
      <c r="AF52" s="26" t="s">
        <v>717</v>
      </c>
      <c r="AG52" s="26" t="s">
        <v>718</v>
      </c>
      <c r="AH52" s="26" t="s">
        <v>201</v>
      </c>
      <c r="AI52" s="26" t="s">
        <v>201</v>
      </c>
    </row>
    <row r="53" spans="1:35" ht="15" thickBot="1" x14ac:dyDescent="0.35">
      <c r="A53" s="24" t="s">
        <v>111</v>
      </c>
      <c r="B53" s="26" t="s">
        <v>480</v>
      </c>
      <c r="C53" s="26" t="s">
        <v>481</v>
      </c>
      <c r="D53" s="26" t="s">
        <v>202</v>
      </c>
      <c r="E53" s="26" t="s">
        <v>482</v>
      </c>
      <c r="F53" s="26" t="s">
        <v>202</v>
      </c>
      <c r="G53" s="26" t="s">
        <v>202</v>
      </c>
      <c r="H53" s="26" t="s">
        <v>202</v>
      </c>
      <c r="I53" s="26" t="s">
        <v>202</v>
      </c>
      <c r="J53" s="26" t="s">
        <v>483</v>
      </c>
      <c r="Z53" s="24" t="s">
        <v>111</v>
      </c>
      <c r="AA53" s="26" t="s">
        <v>719</v>
      </c>
      <c r="AB53" s="26" t="s">
        <v>720</v>
      </c>
      <c r="AC53" s="26" t="s">
        <v>202</v>
      </c>
      <c r="AD53" s="26" t="s">
        <v>721</v>
      </c>
      <c r="AE53" s="26" t="s">
        <v>202</v>
      </c>
      <c r="AF53" s="26" t="s">
        <v>722</v>
      </c>
      <c r="AG53" s="26" t="s">
        <v>723</v>
      </c>
      <c r="AH53" s="26" t="s">
        <v>202</v>
      </c>
      <c r="AI53" s="26" t="s">
        <v>202</v>
      </c>
    </row>
    <row r="54" spans="1:35" ht="15" thickBot="1" x14ac:dyDescent="0.35">
      <c r="A54" s="24" t="s">
        <v>112</v>
      </c>
      <c r="B54" s="26" t="s">
        <v>484</v>
      </c>
      <c r="C54" s="26" t="s">
        <v>485</v>
      </c>
      <c r="D54" s="26" t="s">
        <v>203</v>
      </c>
      <c r="E54" s="26" t="s">
        <v>486</v>
      </c>
      <c r="F54" s="26" t="s">
        <v>203</v>
      </c>
      <c r="G54" s="26" t="s">
        <v>203</v>
      </c>
      <c r="H54" s="26" t="s">
        <v>203</v>
      </c>
      <c r="I54" s="26" t="s">
        <v>203</v>
      </c>
      <c r="J54" s="26" t="s">
        <v>487</v>
      </c>
      <c r="Z54" s="24" t="s">
        <v>112</v>
      </c>
      <c r="AA54" s="26" t="s">
        <v>724</v>
      </c>
      <c r="AB54" s="26" t="s">
        <v>725</v>
      </c>
      <c r="AC54" s="26" t="s">
        <v>203</v>
      </c>
      <c r="AD54" s="26" t="s">
        <v>726</v>
      </c>
      <c r="AE54" s="26" t="s">
        <v>203</v>
      </c>
      <c r="AF54" s="26" t="s">
        <v>727</v>
      </c>
      <c r="AG54" s="26" t="s">
        <v>728</v>
      </c>
      <c r="AH54" s="26" t="s">
        <v>203</v>
      </c>
      <c r="AI54" s="26" t="s">
        <v>203</v>
      </c>
    </row>
    <row r="55" spans="1:35" ht="15" thickBot="1" x14ac:dyDescent="0.35">
      <c r="A55" s="24" t="s">
        <v>114</v>
      </c>
      <c r="B55" s="26" t="s">
        <v>488</v>
      </c>
      <c r="C55" s="26" t="s">
        <v>489</v>
      </c>
      <c r="D55" s="26" t="s">
        <v>204</v>
      </c>
      <c r="E55" s="26" t="s">
        <v>490</v>
      </c>
      <c r="F55" s="26" t="s">
        <v>204</v>
      </c>
      <c r="G55" s="26" t="s">
        <v>204</v>
      </c>
      <c r="H55" s="26" t="s">
        <v>204</v>
      </c>
      <c r="I55" s="26" t="s">
        <v>204</v>
      </c>
      <c r="J55" s="26" t="s">
        <v>491</v>
      </c>
      <c r="Z55" s="24" t="s">
        <v>114</v>
      </c>
      <c r="AA55" s="26" t="s">
        <v>729</v>
      </c>
      <c r="AB55" s="26" t="s">
        <v>730</v>
      </c>
      <c r="AC55" s="26" t="s">
        <v>204</v>
      </c>
      <c r="AD55" s="26" t="s">
        <v>731</v>
      </c>
      <c r="AE55" s="26" t="s">
        <v>204</v>
      </c>
      <c r="AF55" s="26" t="s">
        <v>732</v>
      </c>
      <c r="AG55" s="26" t="s">
        <v>204</v>
      </c>
      <c r="AH55" s="26" t="s">
        <v>204</v>
      </c>
      <c r="AI55" s="26" t="s">
        <v>204</v>
      </c>
    </row>
    <row r="56" spans="1:35" ht="15" thickBot="1" x14ac:dyDescent="0.35">
      <c r="A56" s="24" t="s">
        <v>115</v>
      </c>
      <c r="B56" s="26" t="s">
        <v>205</v>
      </c>
      <c r="C56" s="26" t="s">
        <v>492</v>
      </c>
      <c r="D56" s="26" t="s">
        <v>205</v>
      </c>
      <c r="E56" s="26" t="s">
        <v>493</v>
      </c>
      <c r="F56" s="26" t="s">
        <v>205</v>
      </c>
      <c r="G56" s="26" t="s">
        <v>205</v>
      </c>
      <c r="H56" s="26" t="s">
        <v>205</v>
      </c>
      <c r="I56" s="26" t="s">
        <v>205</v>
      </c>
      <c r="J56" s="26" t="s">
        <v>494</v>
      </c>
      <c r="Z56" s="24" t="s">
        <v>115</v>
      </c>
      <c r="AA56" s="26" t="s">
        <v>733</v>
      </c>
      <c r="AB56" s="26" t="s">
        <v>205</v>
      </c>
      <c r="AC56" s="26" t="s">
        <v>205</v>
      </c>
      <c r="AD56" s="26" t="s">
        <v>734</v>
      </c>
      <c r="AE56" s="26" t="s">
        <v>205</v>
      </c>
      <c r="AF56" s="26" t="s">
        <v>735</v>
      </c>
      <c r="AG56" s="26" t="s">
        <v>205</v>
      </c>
      <c r="AH56" s="26" t="s">
        <v>205</v>
      </c>
      <c r="AI56" s="26" t="s">
        <v>205</v>
      </c>
    </row>
    <row r="57" spans="1:35" ht="15" thickBot="1" x14ac:dyDescent="0.35">
      <c r="A57" s="24" t="s">
        <v>116</v>
      </c>
      <c r="B57" s="26" t="s">
        <v>206</v>
      </c>
      <c r="C57" s="26" t="s">
        <v>495</v>
      </c>
      <c r="D57" s="26" t="s">
        <v>206</v>
      </c>
      <c r="E57" s="26" t="s">
        <v>206</v>
      </c>
      <c r="F57" s="26" t="s">
        <v>206</v>
      </c>
      <c r="G57" s="26" t="s">
        <v>206</v>
      </c>
      <c r="H57" s="26" t="s">
        <v>206</v>
      </c>
      <c r="I57" s="26" t="s">
        <v>206</v>
      </c>
      <c r="J57" s="26" t="s">
        <v>206</v>
      </c>
      <c r="Z57" s="24" t="s">
        <v>116</v>
      </c>
      <c r="AA57" s="26" t="s">
        <v>736</v>
      </c>
      <c r="AB57" s="26" t="s">
        <v>206</v>
      </c>
      <c r="AC57" s="26" t="s">
        <v>206</v>
      </c>
      <c r="AD57" s="26" t="s">
        <v>206</v>
      </c>
      <c r="AE57" s="26" t="s">
        <v>206</v>
      </c>
      <c r="AF57" s="26" t="s">
        <v>206</v>
      </c>
      <c r="AG57" s="26" t="s">
        <v>206</v>
      </c>
      <c r="AH57" s="26" t="s">
        <v>206</v>
      </c>
      <c r="AI57" s="26" t="s">
        <v>206</v>
      </c>
    </row>
    <row r="58" spans="1:35" ht="18.600000000000001" thickBot="1" x14ac:dyDescent="0.35">
      <c r="A58" s="20"/>
      <c r="Z58" s="20"/>
    </row>
    <row r="59" spans="1:35" ht="15" thickBot="1" x14ac:dyDescent="0.35">
      <c r="A59" s="24" t="s">
        <v>496</v>
      </c>
      <c r="B59" s="24" t="s">
        <v>72</v>
      </c>
      <c r="C59" s="24" t="s">
        <v>73</v>
      </c>
      <c r="D59" s="24" t="s">
        <v>74</v>
      </c>
      <c r="E59" s="24" t="s">
        <v>75</v>
      </c>
      <c r="F59" s="24" t="s">
        <v>76</v>
      </c>
      <c r="G59" s="24" t="s">
        <v>77</v>
      </c>
      <c r="H59" s="24" t="s">
        <v>78</v>
      </c>
      <c r="I59" s="24" t="s">
        <v>79</v>
      </c>
      <c r="J59" s="24" t="s">
        <v>80</v>
      </c>
      <c r="Z59" s="24" t="s">
        <v>118</v>
      </c>
      <c r="AA59" s="24" t="s">
        <v>72</v>
      </c>
      <c r="AB59" s="24" t="s">
        <v>73</v>
      </c>
      <c r="AC59" s="24" t="s">
        <v>74</v>
      </c>
      <c r="AD59" s="24" t="s">
        <v>75</v>
      </c>
      <c r="AE59" s="24" t="s">
        <v>76</v>
      </c>
      <c r="AF59" s="24" t="s">
        <v>77</v>
      </c>
      <c r="AG59" s="24" t="s">
        <v>78</v>
      </c>
      <c r="AH59" s="24" t="s">
        <v>79</v>
      </c>
      <c r="AI59" s="24" t="s">
        <v>80</v>
      </c>
    </row>
    <row r="60" spans="1:35" ht="15" thickBot="1" x14ac:dyDescent="0.35">
      <c r="A60" s="24" t="s">
        <v>88</v>
      </c>
      <c r="B60" s="26">
        <v>366.3</v>
      </c>
      <c r="C60" s="26">
        <v>642.6</v>
      </c>
      <c r="D60" s="26">
        <v>23</v>
      </c>
      <c r="E60" s="26">
        <v>481.9</v>
      </c>
      <c r="F60" s="26">
        <v>23</v>
      </c>
      <c r="G60" s="26">
        <v>44</v>
      </c>
      <c r="H60" s="26">
        <v>236.2</v>
      </c>
      <c r="I60" s="26">
        <v>24.5</v>
      </c>
      <c r="J60" s="26">
        <v>25</v>
      </c>
      <c r="Z60" s="24" t="s">
        <v>88</v>
      </c>
      <c r="AA60" s="26">
        <v>715.5</v>
      </c>
      <c r="AB60" s="26">
        <v>306.39999999999998</v>
      </c>
      <c r="AC60" s="26">
        <v>23</v>
      </c>
      <c r="AD60" s="26">
        <v>442.1</v>
      </c>
      <c r="AE60" s="26">
        <v>23</v>
      </c>
      <c r="AF60" s="26">
        <v>43.9</v>
      </c>
      <c r="AG60" s="26">
        <v>45.4</v>
      </c>
      <c r="AH60" s="26">
        <v>24.4</v>
      </c>
      <c r="AI60" s="26">
        <v>24.9</v>
      </c>
    </row>
    <row r="61" spans="1:35" ht="15" thickBot="1" x14ac:dyDescent="0.35">
      <c r="A61" s="24" t="s">
        <v>89</v>
      </c>
      <c r="B61" s="26">
        <v>310.8</v>
      </c>
      <c r="C61" s="26">
        <v>618.1</v>
      </c>
      <c r="D61" s="26">
        <v>22</v>
      </c>
      <c r="E61" s="26">
        <v>279.3</v>
      </c>
      <c r="F61" s="26">
        <v>22</v>
      </c>
      <c r="G61" s="26">
        <v>32</v>
      </c>
      <c r="H61" s="26">
        <v>51.5</v>
      </c>
      <c r="I61" s="26">
        <v>23.5</v>
      </c>
      <c r="J61" s="26">
        <v>24</v>
      </c>
      <c r="Z61" s="24" t="s">
        <v>89</v>
      </c>
      <c r="AA61" s="26">
        <v>714.5</v>
      </c>
      <c r="AB61" s="26">
        <v>305.39999999999998</v>
      </c>
      <c r="AC61" s="26">
        <v>22</v>
      </c>
      <c r="AD61" s="26">
        <v>258.5</v>
      </c>
      <c r="AE61" s="26">
        <v>22</v>
      </c>
      <c r="AF61" s="26">
        <v>42.9</v>
      </c>
      <c r="AG61" s="26">
        <v>44.4</v>
      </c>
      <c r="AH61" s="26">
        <v>23.5</v>
      </c>
      <c r="AI61" s="26">
        <v>22</v>
      </c>
    </row>
    <row r="62" spans="1:35" ht="15" thickBot="1" x14ac:dyDescent="0.35">
      <c r="A62" s="24" t="s">
        <v>90</v>
      </c>
      <c r="B62" s="26">
        <v>309.8</v>
      </c>
      <c r="C62" s="26">
        <v>617.1</v>
      </c>
      <c r="D62" s="26">
        <v>21</v>
      </c>
      <c r="E62" s="26">
        <v>278.3</v>
      </c>
      <c r="F62" s="26">
        <v>21</v>
      </c>
      <c r="G62" s="26">
        <v>31</v>
      </c>
      <c r="H62" s="26">
        <v>50.5</v>
      </c>
      <c r="I62" s="26">
        <v>22.5</v>
      </c>
      <c r="J62" s="26">
        <v>23</v>
      </c>
      <c r="Z62" s="24" t="s">
        <v>90</v>
      </c>
      <c r="AA62" s="26">
        <v>695</v>
      </c>
      <c r="AB62" s="26">
        <v>304.39999999999998</v>
      </c>
      <c r="AC62" s="26">
        <v>21</v>
      </c>
      <c r="AD62" s="26">
        <v>212.1</v>
      </c>
      <c r="AE62" s="26">
        <v>21</v>
      </c>
      <c r="AF62" s="26">
        <v>41.9</v>
      </c>
      <c r="AG62" s="26">
        <v>43.4</v>
      </c>
      <c r="AH62" s="26">
        <v>22.5</v>
      </c>
      <c r="AI62" s="26">
        <v>21</v>
      </c>
    </row>
    <row r="63" spans="1:35" ht="15" thickBot="1" x14ac:dyDescent="0.35">
      <c r="A63" s="24" t="s">
        <v>91</v>
      </c>
      <c r="B63" s="26">
        <v>153.1</v>
      </c>
      <c r="C63" s="26">
        <v>616.1</v>
      </c>
      <c r="D63" s="26">
        <v>20</v>
      </c>
      <c r="E63" s="26">
        <v>277.3</v>
      </c>
      <c r="F63" s="26">
        <v>20</v>
      </c>
      <c r="G63" s="26">
        <v>30</v>
      </c>
      <c r="H63" s="26">
        <v>43.5</v>
      </c>
      <c r="I63" s="26">
        <v>21.5</v>
      </c>
      <c r="J63" s="26">
        <v>22</v>
      </c>
      <c r="Z63" s="24" t="s">
        <v>91</v>
      </c>
      <c r="AA63" s="26">
        <v>694</v>
      </c>
      <c r="AB63" s="26">
        <v>116.3</v>
      </c>
      <c r="AC63" s="26">
        <v>20</v>
      </c>
      <c r="AD63" s="26">
        <v>211.1</v>
      </c>
      <c r="AE63" s="26">
        <v>20</v>
      </c>
      <c r="AF63" s="26">
        <v>40.9</v>
      </c>
      <c r="AG63" s="26">
        <v>42.4</v>
      </c>
      <c r="AH63" s="26">
        <v>21.5</v>
      </c>
      <c r="AI63" s="26">
        <v>20</v>
      </c>
    </row>
    <row r="64" spans="1:35" ht="15" thickBot="1" x14ac:dyDescent="0.35">
      <c r="A64" s="24" t="s">
        <v>92</v>
      </c>
      <c r="B64" s="26">
        <v>104.6</v>
      </c>
      <c r="C64" s="26">
        <v>601.1</v>
      </c>
      <c r="D64" s="26">
        <v>19</v>
      </c>
      <c r="E64" s="26">
        <v>276.3</v>
      </c>
      <c r="F64" s="26">
        <v>19</v>
      </c>
      <c r="G64" s="26">
        <v>29</v>
      </c>
      <c r="H64" s="26">
        <v>42.5</v>
      </c>
      <c r="I64" s="26">
        <v>20.5</v>
      </c>
      <c r="J64" s="26">
        <v>21</v>
      </c>
      <c r="Z64" s="24" t="s">
        <v>92</v>
      </c>
      <c r="AA64" s="26">
        <v>693</v>
      </c>
      <c r="AB64" s="26">
        <v>115.3</v>
      </c>
      <c r="AC64" s="26">
        <v>19</v>
      </c>
      <c r="AD64" s="26">
        <v>210.1</v>
      </c>
      <c r="AE64" s="26">
        <v>19</v>
      </c>
      <c r="AF64" s="26">
        <v>39.9</v>
      </c>
      <c r="AG64" s="26">
        <v>41.4</v>
      </c>
      <c r="AH64" s="26">
        <v>20.5</v>
      </c>
      <c r="AI64" s="26">
        <v>19</v>
      </c>
    </row>
    <row r="65" spans="1:35" ht="15" thickBot="1" x14ac:dyDescent="0.35">
      <c r="A65" s="24" t="s">
        <v>93</v>
      </c>
      <c r="B65" s="26">
        <v>103.6</v>
      </c>
      <c r="C65" s="26">
        <v>600.1</v>
      </c>
      <c r="D65" s="26">
        <v>18</v>
      </c>
      <c r="E65" s="26">
        <v>260.2</v>
      </c>
      <c r="F65" s="26">
        <v>18</v>
      </c>
      <c r="G65" s="26">
        <v>28</v>
      </c>
      <c r="H65" s="26">
        <v>41.5</v>
      </c>
      <c r="I65" s="26">
        <v>19.5</v>
      </c>
      <c r="J65" s="26">
        <v>20</v>
      </c>
      <c r="Z65" s="24" t="s">
        <v>93</v>
      </c>
      <c r="AA65" s="26">
        <v>692</v>
      </c>
      <c r="AB65" s="26">
        <v>104.8</v>
      </c>
      <c r="AC65" s="26">
        <v>18</v>
      </c>
      <c r="AD65" s="26">
        <v>209.1</v>
      </c>
      <c r="AE65" s="26">
        <v>18</v>
      </c>
      <c r="AF65" s="26">
        <v>38.9</v>
      </c>
      <c r="AG65" s="26">
        <v>40.4</v>
      </c>
      <c r="AH65" s="26">
        <v>19.5</v>
      </c>
      <c r="AI65" s="26">
        <v>18</v>
      </c>
    </row>
    <row r="66" spans="1:35" ht="15" thickBot="1" x14ac:dyDescent="0.35">
      <c r="A66" s="24" t="s">
        <v>94</v>
      </c>
      <c r="B66" s="26">
        <v>98.1</v>
      </c>
      <c r="C66" s="26">
        <v>599</v>
      </c>
      <c r="D66" s="26">
        <v>17</v>
      </c>
      <c r="E66" s="26">
        <v>259.2</v>
      </c>
      <c r="F66" s="26">
        <v>17</v>
      </c>
      <c r="G66" s="26">
        <v>27</v>
      </c>
      <c r="H66" s="26">
        <v>40.5</v>
      </c>
      <c r="I66" s="26">
        <v>18.5</v>
      </c>
      <c r="J66" s="26">
        <v>19</v>
      </c>
      <c r="Z66" s="24" t="s">
        <v>94</v>
      </c>
      <c r="AA66" s="26">
        <v>673.6</v>
      </c>
      <c r="AB66" s="26">
        <v>103.8</v>
      </c>
      <c r="AC66" s="26">
        <v>17</v>
      </c>
      <c r="AD66" s="26">
        <v>208.1</v>
      </c>
      <c r="AE66" s="26">
        <v>17</v>
      </c>
      <c r="AF66" s="26">
        <v>37.9</v>
      </c>
      <c r="AG66" s="26">
        <v>39.4</v>
      </c>
      <c r="AH66" s="26">
        <v>18.5</v>
      </c>
      <c r="AI66" s="26">
        <v>17</v>
      </c>
    </row>
    <row r="67" spans="1:35" ht="15" thickBot="1" x14ac:dyDescent="0.35">
      <c r="A67" s="24" t="s">
        <v>95</v>
      </c>
      <c r="B67" s="26">
        <v>69.099999999999994</v>
      </c>
      <c r="C67" s="26">
        <v>598</v>
      </c>
      <c r="D67" s="26">
        <v>16</v>
      </c>
      <c r="E67" s="26">
        <v>258.2</v>
      </c>
      <c r="F67" s="26">
        <v>16</v>
      </c>
      <c r="G67" s="26">
        <v>26</v>
      </c>
      <c r="H67" s="26">
        <v>39.5</v>
      </c>
      <c r="I67" s="26">
        <v>17.5</v>
      </c>
      <c r="J67" s="26">
        <v>18</v>
      </c>
      <c r="Z67" s="24" t="s">
        <v>95</v>
      </c>
      <c r="AA67" s="26">
        <v>672.6</v>
      </c>
      <c r="AB67" s="26">
        <v>90.3</v>
      </c>
      <c r="AC67" s="26">
        <v>16</v>
      </c>
      <c r="AD67" s="26">
        <v>207.1</v>
      </c>
      <c r="AE67" s="26">
        <v>16</v>
      </c>
      <c r="AF67" s="26">
        <v>36.9</v>
      </c>
      <c r="AG67" s="26">
        <v>38.4</v>
      </c>
      <c r="AH67" s="26">
        <v>16</v>
      </c>
      <c r="AI67" s="26">
        <v>16</v>
      </c>
    </row>
    <row r="68" spans="1:35" ht="15" thickBot="1" x14ac:dyDescent="0.35">
      <c r="A68" s="24" t="s">
        <v>96</v>
      </c>
      <c r="B68" s="26">
        <v>68.099999999999994</v>
      </c>
      <c r="C68" s="26">
        <v>597</v>
      </c>
      <c r="D68" s="26">
        <v>15</v>
      </c>
      <c r="E68" s="26">
        <v>257.2</v>
      </c>
      <c r="F68" s="26">
        <v>15</v>
      </c>
      <c r="G68" s="26">
        <v>25</v>
      </c>
      <c r="H68" s="26">
        <v>38.5</v>
      </c>
      <c r="I68" s="26">
        <v>16.5</v>
      </c>
      <c r="J68" s="26">
        <v>17</v>
      </c>
      <c r="Z68" s="24" t="s">
        <v>96</v>
      </c>
      <c r="AA68" s="26">
        <v>671.6</v>
      </c>
      <c r="AB68" s="26">
        <v>76.3</v>
      </c>
      <c r="AC68" s="26">
        <v>15</v>
      </c>
      <c r="AD68" s="26">
        <v>206.1</v>
      </c>
      <c r="AE68" s="26">
        <v>15</v>
      </c>
      <c r="AF68" s="26">
        <v>35.9</v>
      </c>
      <c r="AG68" s="26">
        <v>37.4</v>
      </c>
      <c r="AH68" s="26">
        <v>15</v>
      </c>
      <c r="AI68" s="26">
        <v>15</v>
      </c>
    </row>
    <row r="69" spans="1:35" ht="15" thickBot="1" x14ac:dyDescent="0.35">
      <c r="A69" s="24" t="s">
        <v>98</v>
      </c>
      <c r="B69" s="26">
        <v>67.099999999999994</v>
      </c>
      <c r="C69" s="26">
        <v>596</v>
      </c>
      <c r="D69" s="26">
        <v>14</v>
      </c>
      <c r="E69" s="26">
        <v>256.2</v>
      </c>
      <c r="F69" s="26">
        <v>14</v>
      </c>
      <c r="G69" s="26">
        <v>14</v>
      </c>
      <c r="H69" s="26">
        <v>37.5</v>
      </c>
      <c r="I69" s="26">
        <v>15.5</v>
      </c>
      <c r="J69" s="26">
        <v>16</v>
      </c>
      <c r="Z69" s="24" t="s">
        <v>98</v>
      </c>
      <c r="AA69" s="26">
        <v>670.6</v>
      </c>
      <c r="AB69" s="26">
        <v>75.3</v>
      </c>
      <c r="AC69" s="26">
        <v>14</v>
      </c>
      <c r="AD69" s="26">
        <v>205.1</v>
      </c>
      <c r="AE69" s="26">
        <v>14</v>
      </c>
      <c r="AF69" s="26">
        <v>34.9</v>
      </c>
      <c r="AG69" s="26">
        <v>36.4</v>
      </c>
      <c r="AH69" s="26">
        <v>14</v>
      </c>
      <c r="AI69" s="26">
        <v>14</v>
      </c>
    </row>
    <row r="70" spans="1:35" ht="15" thickBot="1" x14ac:dyDescent="0.35">
      <c r="A70" s="24" t="s">
        <v>99</v>
      </c>
      <c r="B70" s="26">
        <v>66.099999999999994</v>
      </c>
      <c r="C70" s="26">
        <v>595</v>
      </c>
      <c r="D70" s="26">
        <v>13</v>
      </c>
      <c r="E70" s="26">
        <v>255.2</v>
      </c>
      <c r="F70" s="26">
        <v>13</v>
      </c>
      <c r="G70" s="26">
        <v>13</v>
      </c>
      <c r="H70" s="26">
        <v>36.5</v>
      </c>
      <c r="I70" s="26">
        <v>14.5</v>
      </c>
      <c r="J70" s="26">
        <v>15</v>
      </c>
      <c r="Z70" s="24" t="s">
        <v>99</v>
      </c>
      <c r="AA70" s="26">
        <v>659.1</v>
      </c>
      <c r="AB70" s="26">
        <v>62.4</v>
      </c>
      <c r="AC70" s="26">
        <v>13</v>
      </c>
      <c r="AD70" s="26">
        <v>204.1</v>
      </c>
      <c r="AE70" s="26">
        <v>13</v>
      </c>
      <c r="AF70" s="26">
        <v>33.9</v>
      </c>
      <c r="AG70" s="26">
        <v>35.4</v>
      </c>
      <c r="AH70" s="26">
        <v>13</v>
      </c>
      <c r="AI70" s="26">
        <v>13</v>
      </c>
    </row>
    <row r="71" spans="1:35" ht="15" thickBot="1" x14ac:dyDescent="0.35">
      <c r="A71" s="24" t="s">
        <v>100</v>
      </c>
      <c r="B71" s="26">
        <v>65.099999999999994</v>
      </c>
      <c r="C71" s="26">
        <v>594</v>
      </c>
      <c r="D71" s="26">
        <v>12</v>
      </c>
      <c r="E71" s="26">
        <v>254.2</v>
      </c>
      <c r="F71" s="26">
        <v>12</v>
      </c>
      <c r="G71" s="26">
        <v>12</v>
      </c>
      <c r="H71" s="26">
        <v>35.5</v>
      </c>
      <c r="I71" s="26">
        <v>13.5</v>
      </c>
      <c r="J71" s="26">
        <v>14</v>
      </c>
      <c r="Z71" s="24" t="s">
        <v>100</v>
      </c>
      <c r="AA71" s="26">
        <v>658.1</v>
      </c>
      <c r="AB71" s="26">
        <v>61.4</v>
      </c>
      <c r="AC71" s="26">
        <v>12</v>
      </c>
      <c r="AD71" s="26">
        <v>203.1</v>
      </c>
      <c r="AE71" s="26">
        <v>12</v>
      </c>
      <c r="AF71" s="26">
        <v>32.9</v>
      </c>
      <c r="AG71" s="26">
        <v>34.4</v>
      </c>
      <c r="AH71" s="26">
        <v>12</v>
      </c>
      <c r="AI71" s="26">
        <v>12</v>
      </c>
    </row>
    <row r="72" spans="1:35" ht="15" thickBot="1" x14ac:dyDescent="0.35">
      <c r="A72" s="24" t="s">
        <v>102</v>
      </c>
      <c r="B72" s="26">
        <v>58.1</v>
      </c>
      <c r="C72" s="26">
        <v>581.5</v>
      </c>
      <c r="D72" s="26">
        <v>11</v>
      </c>
      <c r="E72" s="26">
        <v>253.2</v>
      </c>
      <c r="F72" s="26">
        <v>11</v>
      </c>
      <c r="G72" s="26">
        <v>11</v>
      </c>
      <c r="H72" s="26">
        <v>11</v>
      </c>
      <c r="I72" s="26">
        <v>12.5</v>
      </c>
      <c r="J72" s="26">
        <v>13</v>
      </c>
      <c r="Z72" s="24" t="s">
        <v>102</v>
      </c>
      <c r="AA72" s="26">
        <v>650.6</v>
      </c>
      <c r="AB72" s="26">
        <v>48.9</v>
      </c>
      <c r="AC72" s="26">
        <v>11</v>
      </c>
      <c r="AD72" s="26">
        <v>202.1</v>
      </c>
      <c r="AE72" s="26">
        <v>11</v>
      </c>
      <c r="AF72" s="26">
        <v>31.9</v>
      </c>
      <c r="AG72" s="26">
        <v>17</v>
      </c>
      <c r="AH72" s="26">
        <v>11</v>
      </c>
      <c r="AI72" s="26">
        <v>11</v>
      </c>
    </row>
    <row r="73" spans="1:35" ht="15" thickBot="1" x14ac:dyDescent="0.35">
      <c r="A73" s="24" t="s">
        <v>103</v>
      </c>
      <c r="B73" s="26">
        <v>57.1</v>
      </c>
      <c r="C73" s="26">
        <v>580.5</v>
      </c>
      <c r="D73" s="26">
        <v>10</v>
      </c>
      <c r="E73" s="26">
        <v>252.2</v>
      </c>
      <c r="F73" s="26">
        <v>10</v>
      </c>
      <c r="G73" s="26">
        <v>10</v>
      </c>
      <c r="H73" s="26">
        <v>10</v>
      </c>
      <c r="I73" s="26">
        <v>11.5</v>
      </c>
      <c r="J73" s="26">
        <v>12</v>
      </c>
      <c r="Z73" s="24" t="s">
        <v>103</v>
      </c>
      <c r="AA73" s="26">
        <v>649.6</v>
      </c>
      <c r="AB73" s="26">
        <v>47.9</v>
      </c>
      <c r="AC73" s="26">
        <v>10</v>
      </c>
      <c r="AD73" s="26">
        <v>201.1</v>
      </c>
      <c r="AE73" s="26">
        <v>10</v>
      </c>
      <c r="AF73" s="26">
        <v>25.4</v>
      </c>
      <c r="AG73" s="26">
        <v>16</v>
      </c>
      <c r="AH73" s="26">
        <v>10</v>
      </c>
      <c r="AI73" s="26">
        <v>10</v>
      </c>
    </row>
    <row r="74" spans="1:35" ht="15" thickBot="1" x14ac:dyDescent="0.35">
      <c r="A74" s="24" t="s">
        <v>104</v>
      </c>
      <c r="B74" s="26">
        <v>56.1</v>
      </c>
      <c r="C74" s="26">
        <v>560.5</v>
      </c>
      <c r="D74" s="26">
        <v>9</v>
      </c>
      <c r="E74" s="26">
        <v>251.2</v>
      </c>
      <c r="F74" s="26">
        <v>9</v>
      </c>
      <c r="G74" s="26">
        <v>9</v>
      </c>
      <c r="H74" s="26">
        <v>9</v>
      </c>
      <c r="I74" s="26">
        <v>10.5</v>
      </c>
      <c r="J74" s="26">
        <v>11</v>
      </c>
      <c r="Z74" s="24" t="s">
        <v>104</v>
      </c>
      <c r="AA74" s="26">
        <v>648.6</v>
      </c>
      <c r="AB74" s="26">
        <v>46.9</v>
      </c>
      <c r="AC74" s="26">
        <v>9</v>
      </c>
      <c r="AD74" s="26">
        <v>200.1</v>
      </c>
      <c r="AE74" s="26">
        <v>9</v>
      </c>
      <c r="AF74" s="26">
        <v>24.4</v>
      </c>
      <c r="AG74" s="26">
        <v>15</v>
      </c>
      <c r="AH74" s="26">
        <v>9</v>
      </c>
      <c r="AI74" s="26">
        <v>9</v>
      </c>
    </row>
    <row r="75" spans="1:35" ht="15" thickBot="1" x14ac:dyDescent="0.35">
      <c r="A75" s="24" t="s">
        <v>106</v>
      </c>
      <c r="B75" s="26">
        <v>44.5</v>
      </c>
      <c r="C75" s="26">
        <v>559.5</v>
      </c>
      <c r="D75" s="26">
        <v>8</v>
      </c>
      <c r="E75" s="26">
        <v>250.2</v>
      </c>
      <c r="F75" s="26">
        <v>8</v>
      </c>
      <c r="G75" s="26">
        <v>8</v>
      </c>
      <c r="H75" s="26">
        <v>8</v>
      </c>
      <c r="I75" s="26">
        <v>8</v>
      </c>
      <c r="J75" s="26">
        <v>10</v>
      </c>
      <c r="Z75" s="24" t="s">
        <v>106</v>
      </c>
      <c r="AA75" s="26">
        <v>647.6</v>
      </c>
      <c r="AB75" s="26">
        <v>45.9</v>
      </c>
      <c r="AC75" s="26">
        <v>8</v>
      </c>
      <c r="AD75" s="26">
        <v>199.1</v>
      </c>
      <c r="AE75" s="26">
        <v>8</v>
      </c>
      <c r="AF75" s="26">
        <v>19.5</v>
      </c>
      <c r="AG75" s="26">
        <v>14</v>
      </c>
      <c r="AH75" s="26">
        <v>8</v>
      </c>
      <c r="AI75" s="26">
        <v>8</v>
      </c>
    </row>
    <row r="76" spans="1:35" ht="15" thickBot="1" x14ac:dyDescent="0.35">
      <c r="A76" s="24" t="s">
        <v>107</v>
      </c>
      <c r="B76" s="26">
        <v>43.5</v>
      </c>
      <c r="C76" s="26">
        <v>534.5</v>
      </c>
      <c r="D76" s="26">
        <v>7</v>
      </c>
      <c r="E76" s="26">
        <v>249.2</v>
      </c>
      <c r="F76" s="26">
        <v>7</v>
      </c>
      <c r="G76" s="26">
        <v>7</v>
      </c>
      <c r="H76" s="26">
        <v>7</v>
      </c>
      <c r="I76" s="26">
        <v>7</v>
      </c>
      <c r="J76" s="26">
        <v>9</v>
      </c>
      <c r="Z76" s="24" t="s">
        <v>107</v>
      </c>
      <c r="AA76" s="26">
        <v>646.6</v>
      </c>
      <c r="AB76" s="26">
        <v>44.9</v>
      </c>
      <c r="AC76" s="26">
        <v>7</v>
      </c>
      <c r="AD76" s="26">
        <v>198.1</v>
      </c>
      <c r="AE76" s="26">
        <v>7</v>
      </c>
      <c r="AF76" s="26">
        <v>18.5</v>
      </c>
      <c r="AG76" s="26">
        <v>13</v>
      </c>
      <c r="AH76" s="26">
        <v>7</v>
      </c>
      <c r="AI76" s="26">
        <v>7</v>
      </c>
    </row>
    <row r="77" spans="1:35" ht="15" thickBot="1" x14ac:dyDescent="0.35">
      <c r="A77" s="24" t="s">
        <v>108</v>
      </c>
      <c r="B77" s="26">
        <v>42.5</v>
      </c>
      <c r="C77" s="26">
        <v>531.5</v>
      </c>
      <c r="D77" s="26">
        <v>6</v>
      </c>
      <c r="E77" s="26">
        <v>248.2</v>
      </c>
      <c r="F77" s="26">
        <v>6</v>
      </c>
      <c r="G77" s="26">
        <v>6</v>
      </c>
      <c r="H77" s="26">
        <v>6</v>
      </c>
      <c r="I77" s="26">
        <v>6</v>
      </c>
      <c r="J77" s="26">
        <v>8</v>
      </c>
      <c r="Z77" s="24" t="s">
        <v>108</v>
      </c>
      <c r="AA77" s="26">
        <v>613.70000000000005</v>
      </c>
      <c r="AB77" s="26">
        <v>43.9</v>
      </c>
      <c r="AC77" s="26">
        <v>6</v>
      </c>
      <c r="AD77" s="26">
        <v>197.1</v>
      </c>
      <c r="AE77" s="26">
        <v>6</v>
      </c>
      <c r="AF77" s="26">
        <v>17.5</v>
      </c>
      <c r="AG77" s="26">
        <v>12</v>
      </c>
      <c r="AH77" s="26">
        <v>6</v>
      </c>
      <c r="AI77" s="26">
        <v>6</v>
      </c>
    </row>
    <row r="78" spans="1:35" ht="15" thickBot="1" x14ac:dyDescent="0.35">
      <c r="A78" s="24" t="s">
        <v>110</v>
      </c>
      <c r="B78" s="26">
        <v>16.5</v>
      </c>
      <c r="C78" s="26">
        <v>530.5</v>
      </c>
      <c r="D78" s="26">
        <v>5</v>
      </c>
      <c r="E78" s="26">
        <v>247.2</v>
      </c>
      <c r="F78" s="26">
        <v>5</v>
      </c>
      <c r="G78" s="26">
        <v>5</v>
      </c>
      <c r="H78" s="26">
        <v>5</v>
      </c>
      <c r="I78" s="26">
        <v>5</v>
      </c>
      <c r="J78" s="26">
        <v>7</v>
      </c>
      <c r="Z78" s="24" t="s">
        <v>110</v>
      </c>
      <c r="AA78" s="26">
        <v>612.70000000000005</v>
      </c>
      <c r="AB78" s="26">
        <v>42.9</v>
      </c>
      <c r="AC78" s="26">
        <v>5</v>
      </c>
      <c r="AD78" s="26">
        <v>196.1</v>
      </c>
      <c r="AE78" s="26">
        <v>5</v>
      </c>
      <c r="AF78" s="26">
        <v>16.5</v>
      </c>
      <c r="AG78" s="26">
        <v>11</v>
      </c>
      <c r="AH78" s="26">
        <v>5</v>
      </c>
      <c r="AI78" s="26">
        <v>5</v>
      </c>
    </row>
    <row r="79" spans="1:35" ht="15" thickBot="1" x14ac:dyDescent="0.35">
      <c r="A79" s="24" t="s">
        <v>111</v>
      </c>
      <c r="B79" s="26">
        <v>15.5</v>
      </c>
      <c r="C79" s="26">
        <v>520</v>
      </c>
      <c r="D79" s="26">
        <v>4</v>
      </c>
      <c r="E79" s="26">
        <v>246.2</v>
      </c>
      <c r="F79" s="26">
        <v>4</v>
      </c>
      <c r="G79" s="26">
        <v>4</v>
      </c>
      <c r="H79" s="26">
        <v>4</v>
      </c>
      <c r="I79" s="26">
        <v>4</v>
      </c>
      <c r="J79" s="26">
        <v>6</v>
      </c>
      <c r="Z79" s="24" t="s">
        <v>111</v>
      </c>
      <c r="AA79" s="26">
        <v>611.70000000000005</v>
      </c>
      <c r="AB79" s="26">
        <v>41.9</v>
      </c>
      <c r="AC79" s="26">
        <v>4</v>
      </c>
      <c r="AD79" s="26">
        <v>180.1</v>
      </c>
      <c r="AE79" s="26">
        <v>4</v>
      </c>
      <c r="AF79" s="26">
        <v>15.5</v>
      </c>
      <c r="AG79" s="26">
        <v>10</v>
      </c>
      <c r="AH79" s="26">
        <v>4</v>
      </c>
      <c r="AI79" s="26">
        <v>4</v>
      </c>
    </row>
    <row r="80" spans="1:35" ht="15" thickBot="1" x14ac:dyDescent="0.35">
      <c r="A80" s="24" t="s">
        <v>112</v>
      </c>
      <c r="B80" s="26">
        <v>14.5</v>
      </c>
      <c r="C80" s="26">
        <v>519</v>
      </c>
      <c r="D80" s="26">
        <v>3</v>
      </c>
      <c r="E80" s="26">
        <v>245.2</v>
      </c>
      <c r="F80" s="26">
        <v>3</v>
      </c>
      <c r="G80" s="26">
        <v>3</v>
      </c>
      <c r="H80" s="26">
        <v>3</v>
      </c>
      <c r="I80" s="26">
        <v>3</v>
      </c>
      <c r="J80" s="26">
        <v>5</v>
      </c>
      <c r="Z80" s="24" t="s">
        <v>112</v>
      </c>
      <c r="AA80" s="26">
        <v>569.79999999999995</v>
      </c>
      <c r="AB80" s="26">
        <v>26.4</v>
      </c>
      <c r="AC80" s="26">
        <v>3</v>
      </c>
      <c r="AD80" s="26">
        <v>179.1</v>
      </c>
      <c r="AE80" s="26">
        <v>3</v>
      </c>
      <c r="AF80" s="26">
        <v>14.5</v>
      </c>
      <c r="AG80" s="26">
        <v>9</v>
      </c>
      <c r="AH80" s="26">
        <v>3</v>
      </c>
      <c r="AI80" s="26">
        <v>3</v>
      </c>
    </row>
    <row r="81" spans="1:39" ht="15" thickBot="1" x14ac:dyDescent="0.35">
      <c r="A81" s="24" t="s">
        <v>114</v>
      </c>
      <c r="B81" s="26">
        <v>13.5</v>
      </c>
      <c r="C81" s="26">
        <v>316.8</v>
      </c>
      <c r="D81" s="26">
        <v>2</v>
      </c>
      <c r="E81" s="26">
        <v>244.2</v>
      </c>
      <c r="F81" s="26">
        <v>2</v>
      </c>
      <c r="G81" s="26">
        <v>2</v>
      </c>
      <c r="H81" s="26">
        <v>2</v>
      </c>
      <c r="I81" s="26">
        <v>2</v>
      </c>
      <c r="J81" s="26">
        <v>4</v>
      </c>
      <c r="Z81" s="24" t="s">
        <v>114</v>
      </c>
      <c r="AA81" s="26">
        <v>420.6</v>
      </c>
      <c r="AB81" s="26">
        <v>25.4</v>
      </c>
      <c r="AC81" s="26">
        <v>2</v>
      </c>
      <c r="AD81" s="26">
        <v>178.1</v>
      </c>
      <c r="AE81" s="26">
        <v>2</v>
      </c>
      <c r="AF81" s="26">
        <v>13.5</v>
      </c>
      <c r="AG81" s="26">
        <v>2</v>
      </c>
      <c r="AH81" s="26">
        <v>2</v>
      </c>
      <c r="AI81" s="26">
        <v>2</v>
      </c>
    </row>
    <row r="82" spans="1:39" ht="15" thickBot="1" x14ac:dyDescent="0.35">
      <c r="A82" s="24" t="s">
        <v>115</v>
      </c>
      <c r="B82" s="26">
        <v>1</v>
      </c>
      <c r="C82" s="26">
        <v>315.8</v>
      </c>
      <c r="D82" s="26">
        <v>1</v>
      </c>
      <c r="E82" s="26">
        <v>31</v>
      </c>
      <c r="F82" s="26">
        <v>1</v>
      </c>
      <c r="G82" s="26">
        <v>1</v>
      </c>
      <c r="H82" s="26">
        <v>1</v>
      </c>
      <c r="I82" s="26">
        <v>1</v>
      </c>
      <c r="J82" s="26">
        <v>3</v>
      </c>
      <c r="Z82" s="24" t="s">
        <v>115</v>
      </c>
      <c r="AA82" s="26">
        <v>419.6</v>
      </c>
      <c r="AB82" s="26">
        <v>1</v>
      </c>
      <c r="AC82" s="26">
        <v>1</v>
      </c>
      <c r="AD82" s="26">
        <v>177.1</v>
      </c>
      <c r="AE82" s="26">
        <v>1</v>
      </c>
      <c r="AF82" s="26">
        <v>2.5</v>
      </c>
      <c r="AG82" s="26">
        <v>1</v>
      </c>
      <c r="AH82" s="26">
        <v>1</v>
      </c>
      <c r="AI82" s="26">
        <v>1</v>
      </c>
    </row>
    <row r="83" spans="1:39" ht="15" thickBot="1" x14ac:dyDescent="0.35">
      <c r="A83" s="24" t="s">
        <v>116</v>
      </c>
      <c r="B83" s="26">
        <v>0</v>
      </c>
      <c r="C83" s="26">
        <v>314.8</v>
      </c>
      <c r="D83" s="26">
        <v>0</v>
      </c>
      <c r="E83" s="26">
        <v>0</v>
      </c>
      <c r="F83" s="26">
        <v>0</v>
      </c>
      <c r="G83" s="26">
        <v>0</v>
      </c>
      <c r="H83" s="26">
        <v>0</v>
      </c>
      <c r="I83" s="26">
        <v>0</v>
      </c>
      <c r="J83" s="26">
        <v>0</v>
      </c>
      <c r="Z83" s="24" t="s">
        <v>116</v>
      </c>
      <c r="AA83" s="26">
        <v>371.2</v>
      </c>
      <c r="AB83" s="26">
        <v>0</v>
      </c>
      <c r="AC83" s="26">
        <v>0</v>
      </c>
      <c r="AD83" s="26">
        <v>0</v>
      </c>
      <c r="AE83" s="26">
        <v>0</v>
      </c>
      <c r="AF83" s="26">
        <v>0</v>
      </c>
      <c r="AG83" s="26">
        <v>0</v>
      </c>
      <c r="AH83" s="26">
        <v>0</v>
      </c>
      <c r="AI83" s="26">
        <v>0</v>
      </c>
    </row>
    <row r="84" spans="1:39" ht="18.600000000000001" thickBot="1" x14ac:dyDescent="0.35">
      <c r="A84" s="20"/>
      <c r="Z84" s="20"/>
    </row>
    <row r="85" spans="1:39" ht="15" thickBot="1" x14ac:dyDescent="0.35">
      <c r="A85" s="24" t="s">
        <v>497</v>
      </c>
      <c r="B85" s="24" t="s">
        <v>72</v>
      </c>
      <c r="C85" s="24" t="s">
        <v>73</v>
      </c>
      <c r="D85" s="24" t="s">
        <v>74</v>
      </c>
      <c r="E85" s="24" t="s">
        <v>75</v>
      </c>
      <c r="F85" s="24" t="s">
        <v>76</v>
      </c>
      <c r="G85" s="24" t="s">
        <v>77</v>
      </c>
      <c r="H85" s="24" t="s">
        <v>78</v>
      </c>
      <c r="I85" s="24" t="s">
        <v>79</v>
      </c>
      <c r="J85" s="24" t="s">
        <v>80</v>
      </c>
      <c r="K85" s="24" t="s">
        <v>498</v>
      </c>
      <c r="L85" s="24" t="s">
        <v>499</v>
      </c>
      <c r="M85" s="24" t="s">
        <v>122</v>
      </c>
      <c r="N85" s="24" t="s">
        <v>500</v>
      </c>
      <c r="Z85" s="24" t="s">
        <v>119</v>
      </c>
      <c r="AA85" s="24" t="s">
        <v>72</v>
      </c>
      <c r="AB85" s="24" t="s">
        <v>73</v>
      </c>
      <c r="AC85" s="24" t="s">
        <v>74</v>
      </c>
      <c r="AD85" s="24" t="s">
        <v>75</v>
      </c>
      <c r="AE85" s="24" t="s">
        <v>76</v>
      </c>
      <c r="AF85" s="24" t="s">
        <v>77</v>
      </c>
      <c r="AG85" s="24" t="s">
        <v>78</v>
      </c>
      <c r="AH85" s="24" t="s">
        <v>79</v>
      </c>
      <c r="AI85" s="24" t="s">
        <v>80</v>
      </c>
      <c r="AJ85" s="24" t="s">
        <v>120</v>
      </c>
      <c r="AK85" s="24" t="s">
        <v>121</v>
      </c>
      <c r="AL85" s="24" t="s">
        <v>122</v>
      </c>
      <c r="AM85" s="24" t="s">
        <v>123</v>
      </c>
    </row>
    <row r="86" spans="1:39" ht="15" thickBot="1" x14ac:dyDescent="0.35">
      <c r="A86" s="24" t="s">
        <v>137</v>
      </c>
      <c r="B86" s="26">
        <v>98.1</v>
      </c>
      <c r="C86" s="26">
        <v>315.8</v>
      </c>
      <c r="D86" s="26">
        <v>18</v>
      </c>
      <c r="E86" s="26">
        <v>481.9</v>
      </c>
      <c r="F86" s="26">
        <v>22</v>
      </c>
      <c r="G86" s="26">
        <v>8</v>
      </c>
      <c r="H86" s="26">
        <v>8</v>
      </c>
      <c r="I86" s="26">
        <v>24.5</v>
      </c>
      <c r="J86" s="26">
        <v>25</v>
      </c>
      <c r="K86" s="26">
        <v>1001.4</v>
      </c>
      <c r="L86" s="26">
        <v>1000</v>
      </c>
      <c r="M86" s="26">
        <v>-1.4</v>
      </c>
      <c r="N86" s="26">
        <v>-0.14000000000000001</v>
      </c>
      <c r="Z86" s="24" t="s">
        <v>137</v>
      </c>
      <c r="AA86" s="26">
        <v>613.70000000000005</v>
      </c>
      <c r="AB86" s="26">
        <v>305.39999999999998</v>
      </c>
      <c r="AC86" s="26">
        <v>5</v>
      </c>
      <c r="AD86" s="26">
        <v>0</v>
      </c>
      <c r="AE86" s="26">
        <v>1</v>
      </c>
      <c r="AF86" s="26">
        <v>35.9</v>
      </c>
      <c r="AG86" s="26">
        <v>37.4</v>
      </c>
      <c r="AH86" s="26">
        <v>0</v>
      </c>
      <c r="AI86" s="26">
        <v>0</v>
      </c>
      <c r="AJ86" s="26">
        <v>998.4</v>
      </c>
      <c r="AK86" s="26">
        <v>1000</v>
      </c>
      <c r="AL86" s="26">
        <v>1.6</v>
      </c>
      <c r="AM86" s="26">
        <v>0.16</v>
      </c>
    </row>
    <row r="87" spans="1:39" ht="15" thickBot="1" x14ac:dyDescent="0.35">
      <c r="A87" s="24" t="s">
        <v>138</v>
      </c>
      <c r="B87" s="26">
        <v>66.099999999999994</v>
      </c>
      <c r="C87" s="26">
        <v>594</v>
      </c>
      <c r="D87" s="26">
        <v>9</v>
      </c>
      <c r="E87" s="26">
        <v>250.2</v>
      </c>
      <c r="F87" s="26">
        <v>22</v>
      </c>
      <c r="G87" s="26">
        <v>8</v>
      </c>
      <c r="H87" s="26">
        <v>8</v>
      </c>
      <c r="I87" s="26">
        <v>1</v>
      </c>
      <c r="J87" s="26">
        <v>3</v>
      </c>
      <c r="K87" s="26">
        <v>961.4</v>
      </c>
      <c r="L87" s="26">
        <v>1000</v>
      </c>
      <c r="M87" s="26">
        <v>38.6</v>
      </c>
      <c r="N87" s="26">
        <v>3.86</v>
      </c>
      <c r="Z87" s="24" t="s">
        <v>138</v>
      </c>
      <c r="AA87" s="26">
        <v>649.6</v>
      </c>
      <c r="AB87" s="26">
        <v>48.9</v>
      </c>
      <c r="AC87" s="26">
        <v>14</v>
      </c>
      <c r="AD87" s="26">
        <v>206.1</v>
      </c>
      <c r="AE87" s="26">
        <v>1</v>
      </c>
      <c r="AF87" s="26">
        <v>35.9</v>
      </c>
      <c r="AG87" s="26">
        <v>37.4</v>
      </c>
      <c r="AH87" s="26">
        <v>23.5</v>
      </c>
      <c r="AI87" s="26">
        <v>22</v>
      </c>
      <c r="AJ87" s="26">
        <v>1038.3</v>
      </c>
      <c r="AK87" s="26">
        <v>1000</v>
      </c>
      <c r="AL87" s="26">
        <v>-38.299999999999997</v>
      </c>
      <c r="AM87" s="26">
        <v>-3.83</v>
      </c>
    </row>
    <row r="88" spans="1:39" ht="15" thickBot="1" x14ac:dyDescent="0.35">
      <c r="A88" s="24" t="s">
        <v>139</v>
      </c>
      <c r="B88" s="26">
        <v>14.5</v>
      </c>
      <c r="C88" s="26">
        <v>616.1</v>
      </c>
      <c r="D88" s="26">
        <v>9</v>
      </c>
      <c r="E88" s="26">
        <v>244.2</v>
      </c>
      <c r="F88" s="26">
        <v>22</v>
      </c>
      <c r="G88" s="26">
        <v>25</v>
      </c>
      <c r="H88" s="26">
        <v>41.5</v>
      </c>
      <c r="I88" s="26">
        <v>2</v>
      </c>
      <c r="J88" s="26">
        <v>4</v>
      </c>
      <c r="K88" s="26">
        <v>978.4</v>
      </c>
      <c r="L88" s="26">
        <v>1000</v>
      </c>
      <c r="M88" s="26">
        <v>21.6</v>
      </c>
      <c r="N88" s="26">
        <v>2.16</v>
      </c>
      <c r="Z88" s="24" t="s">
        <v>139</v>
      </c>
      <c r="AA88" s="26">
        <v>694</v>
      </c>
      <c r="AB88" s="26">
        <v>26.4</v>
      </c>
      <c r="AC88" s="26">
        <v>14</v>
      </c>
      <c r="AD88" s="26">
        <v>212.1</v>
      </c>
      <c r="AE88" s="26">
        <v>1</v>
      </c>
      <c r="AF88" s="26">
        <v>19.5</v>
      </c>
      <c r="AG88" s="26">
        <v>11</v>
      </c>
      <c r="AH88" s="26">
        <v>22.5</v>
      </c>
      <c r="AI88" s="26">
        <v>21</v>
      </c>
      <c r="AJ88" s="26">
        <v>1021.3</v>
      </c>
      <c r="AK88" s="26">
        <v>1000</v>
      </c>
      <c r="AL88" s="26">
        <v>-21.3</v>
      </c>
      <c r="AM88" s="26">
        <v>-2.13</v>
      </c>
    </row>
    <row r="89" spans="1:39" ht="15" thickBot="1" x14ac:dyDescent="0.35">
      <c r="A89" s="24" t="s">
        <v>140</v>
      </c>
      <c r="B89" s="26">
        <v>310.8</v>
      </c>
      <c r="C89" s="26">
        <v>316.8</v>
      </c>
      <c r="D89" s="26">
        <v>9</v>
      </c>
      <c r="E89" s="26">
        <v>254.2</v>
      </c>
      <c r="F89" s="26">
        <v>22</v>
      </c>
      <c r="G89" s="26">
        <v>31</v>
      </c>
      <c r="H89" s="26">
        <v>36.5</v>
      </c>
      <c r="I89" s="26">
        <v>13.5</v>
      </c>
      <c r="J89" s="26">
        <v>8</v>
      </c>
      <c r="K89" s="26">
        <v>1001.9</v>
      </c>
      <c r="L89" s="26">
        <v>1000</v>
      </c>
      <c r="M89" s="26">
        <v>-1.9</v>
      </c>
      <c r="N89" s="26">
        <v>-0.19</v>
      </c>
      <c r="Z89" s="24" t="s">
        <v>140</v>
      </c>
      <c r="AA89" s="26">
        <v>419.6</v>
      </c>
      <c r="AB89" s="26">
        <v>304.39999999999998</v>
      </c>
      <c r="AC89" s="26">
        <v>14</v>
      </c>
      <c r="AD89" s="26">
        <v>202.1</v>
      </c>
      <c r="AE89" s="26">
        <v>1</v>
      </c>
      <c r="AF89" s="26">
        <v>13.5</v>
      </c>
      <c r="AG89" s="26">
        <v>16</v>
      </c>
      <c r="AH89" s="26">
        <v>11</v>
      </c>
      <c r="AI89" s="26">
        <v>17</v>
      </c>
      <c r="AJ89" s="26">
        <v>998.4</v>
      </c>
      <c r="AK89" s="26">
        <v>1000</v>
      </c>
      <c r="AL89" s="26">
        <v>1.6</v>
      </c>
      <c r="AM89" s="26">
        <v>0.16</v>
      </c>
    </row>
    <row r="90" spans="1:39" ht="15" thickBot="1" x14ac:dyDescent="0.35">
      <c r="A90" s="24" t="s">
        <v>141</v>
      </c>
      <c r="B90" s="26">
        <v>67.099999999999994</v>
      </c>
      <c r="C90" s="26">
        <v>560.5</v>
      </c>
      <c r="D90" s="26">
        <v>14</v>
      </c>
      <c r="E90" s="26">
        <v>252.2</v>
      </c>
      <c r="F90" s="26">
        <v>22</v>
      </c>
      <c r="G90" s="26">
        <v>12</v>
      </c>
      <c r="H90" s="26">
        <v>42.5</v>
      </c>
      <c r="I90" s="26">
        <v>6</v>
      </c>
      <c r="J90" s="26">
        <v>25</v>
      </c>
      <c r="K90" s="26">
        <v>1001.4</v>
      </c>
      <c r="L90" s="26">
        <v>1000</v>
      </c>
      <c r="M90" s="26">
        <v>-1.4</v>
      </c>
      <c r="N90" s="26">
        <v>-0.14000000000000001</v>
      </c>
      <c r="Z90" s="24" t="s">
        <v>141</v>
      </c>
      <c r="AA90" s="26">
        <v>648.6</v>
      </c>
      <c r="AB90" s="26">
        <v>75.3</v>
      </c>
      <c r="AC90" s="26">
        <v>9</v>
      </c>
      <c r="AD90" s="26">
        <v>204.1</v>
      </c>
      <c r="AE90" s="26">
        <v>1</v>
      </c>
      <c r="AF90" s="26">
        <v>31.9</v>
      </c>
      <c r="AG90" s="26">
        <v>10</v>
      </c>
      <c r="AH90" s="26">
        <v>18.5</v>
      </c>
      <c r="AI90" s="26">
        <v>0</v>
      </c>
      <c r="AJ90" s="26">
        <v>998.4</v>
      </c>
      <c r="AK90" s="26">
        <v>1000</v>
      </c>
      <c r="AL90" s="26">
        <v>1.6</v>
      </c>
      <c r="AM90" s="26">
        <v>0.16</v>
      </c>
    </row>
    <row r="91" spans="1:39" ht="15" thickBot="1" x14ac:dyDescent="0.35">
      <c r="A91" s="24" t="s">
        <v>142</v>
      </c>
      <c r="B91" s="26">
        <v>65.099999999999994</v>
      </c>
      <c r="C91" s="26">
        <v>520</v>
      </c>
      <c r="D91" s="26">
        <v>11</v>
      </c>
      <c r="E91" s="26">
        <v>278.3</v>
      </c>
      <c r="F91" s="26">
        <v>22</v>
      </c>
      <c r="G91" s="26">
        <v>44</v>
      </c>
      <c r="H91" s="26">
        <v>37.5</v>
      </c>
      <c r="I91" s="26">
        <v>10.5</v>
      </c>
      <c r="J91" s="26">
        <v>13</v>
      </c>
      <c r="K91" s="26">
        <v>1001.4</v>
      </c>
      <c r="L91" s="26">
        <v>1000</v>
      </c>
      <c r="M91" s="26">
        <v>-1.4</v>
      </c>
      <c r="N91" s="26">
        <v>-0.14000000000000001</v>
      </c>
      <c r="Z91" s="24" t="s">
        <v>142</v>
      </c>
      <c r="AA91" s="26">
        <v>650.6</v>
      </c>
      <c r="AB91" s="26">
        <v>115.3</v>
      </c>
      <c r="AC91" s="26">
        <v>12</v>
      </c>
      <c r="AD91" s="26">
        <v>178.1</v>
      </c>
      <c r="AE91" s="26">
        <v>1</v>
      </c>
      <c r="AF91" s="26">
        <v>0</v>
      </c>
      <c r="AG91" s="26">
        <v>15</v>
      </c>
      <c r="AH91" s="26">
        <v>14</v>
      </c>
      <c r="AI91" s="26">
        <v>12</v>
      </c>
      <c r="AJ91" s="26">
        <v>997.9</v>
      </c>
      <c r="AK91" s="26">
        <v>1000</v>
      </c>
      <c r="AL91" s="26">
        <v>2.1</v>
      </c>
      <c r="AM91" s="26">
        <v>0.21</v>
      </c>
    </row>
    <row r="92" spans="1:39" ht="15" thickBot="1" x14ac:dyDescent="0.35">
      <c r="A92" s="24" t="s">
        <v>143</v>
      </c>
      <c r="B92" s="26">
        <v>44.5</v>
      </c>
      <c r="C92" s="26">
        <v>597</v>
      </c>
      <c r="D92" s="26">
        <v>9</v>
      </c>
      <c r="E92" s="26">
        <v>260.2</v>
      </c>
      <c r="F92" s="26">
        <v>22</v>
      </c>
      <c r="G92" s="26">
        <v>31</v>
      </c>
      <c r="H92" s="26">
        <v>43.5</v>
      </c>
      <c r="I92" s="26">
        <v>13.5</v>
      </c>
      <c r="J92" s="26">
        <v>16</v>
      </c>
      <c r="K92" s="26">
        <v>1037</v>
      </c>
      <c r="L92" s="26">
        <v>1000</v>
      </c>
      <c r="M92" s="26">
        <v>-37</v>
      </c>
      <c r="N92" s="26">
        <v>-3.7</v>
      </c>
      <c r="Z92" s="24" t="s">
        <v>143</v>
      </c>
      <c r="AA92" s="26">
        <v>671.6</v>
      </c>
      <c r="AB92" s="26">
        <v>45.9</v>
      </c>
      <c r="AC92" s="26">
        <v>14</v>
      </c>
      <c r="AD92" s="26">
        <v>196.1</v>
      </c>
      <c r="AE92" s="26">
        <v>1</v>
      </c>
      <c r="AF92" s="26">
        <v>13.5</v>
      </c>
      <c r="AG92" s="26">
        <v>9</v>
      </c>
      <c r="AH92" s="26">
        <v>11</v>
      </c>
      <c r="AI92" s="26">
        <v>9</v>
      </c>
      <c r="AJ92" s="26">
        <v>970.9</v>
      </c>
      <c r="AK92" s="26">
        <v>1000</v>
      </c>
      <c r="AL92" s="26">
        <v>29.1</v>
      </c>
      <c r="AM92" s="26">
        <v>2.91</v>
      </c>
    </row>
    <row r="93" spans="1:39" ht="15" thickBot="1" x14ac:dyDescent="0.35">
      <c r="A93" s="24" t="s">
        <v>144</v>
      </c>
      <c r="B93" s="26">
        <v>153.1</v>
      </c>
      <c r="C93" s="26">
        <v>530.5</v>
      </c>
      <c r="D93" s="26">
        <v>9</v>
      </c>
      <c r="E93" s="26">
        <v>248.2</v>
      </c>
      <c r="F93" s="26">
        <v>22</v>
      </c>
      <c r="G93" s="26">
        <v>8</v>
      </c>
      <c r="H93" s="26">
        <v>8</v>
      </c>
      <c r="I93" s="26">
        <v>10.5</v>
      </c>
      <c r="J93" s="26">
        <v>12</v>
      </c>
      <c r="K93" s="26">
        <v>1001.4</v>
      </c>
      <c r="L93" s="26">
        <v>1000</v>
      </c>
      <c r="M93" s="26">
        <v>-1.4</v>
      </c>
      <c r="N93" s="26">
        <v>-0.14000000000000001</v>
      </c>
      <c r="Z93" s="24" t="s">
        <v>144</v>
      </c>
      <c r="AA93" s="26">
        <v>569.79999999999995</v>
      </c>
      <c r="AB93" s="26">
        <v>104.8</v>
      </c>
      <c r="AC93" s="26">
        <v>14</v>
      </c>
      <c r="AD93" s="26">
        <v>208.1</v>
      </c>
      <c r="AE93" s="26">
        <v>1</v>
      </c>
      <c r="AF93" s="26">
        <v>35.9</v>
      </c>
      <c r="AG93" s="26">
        <v>37.4</v>
      </c>
      <c r="AH93" s="26">
        <v>14</v>
      </c>
      <c r="AI93" s="26">
        <v>13</v>
      </c>
      <c r="AJ93" s="26">
        <v>997.9</v>
      </c>
      <c r="AK93" s="26">
        <v>1000</v>
      </c>
      <c r="AL93" s="26">
        <v>2.1</v>
      </c>
      <c r="AM93" s="26">
        <v>0.21</v>
      </c>
    </row>
    <row r="94" spans="1:39" ht="15" thickBot="1" x14ac:dyDescent="0.35">
      <c r="A94" s="24" t="s">
        <v>145</v>
      </c>
      <c r="B94" s="26">
        <v>58.1</v>
      </c>
      <c r="C94" s="26">
        <v>596</v>
      </c>
      <c r="D94" s="26">
        <v>11</v>
      </c>
      <c r="E94" s="26">
        <v>255.2</v>
      </c>
      <c r="F94" s="26">
        <v>22</v>
      </c>
      <c r="G94" s="26">
        <v>12</v>
      </c>
      <c r="H94" s="26">
        <v>51.5</v>
      </c>
      <c r="I94" s="26">
        <v>6</v>
      </c>
      <c r="J94" s="26">
        <v>8</v>
      </c>
      <c r="K94" s="26">
        <v>1019.9</v>
      </c>
      <c r="L94" s="26">
        <v>1000</v>
      </c>
      <c r="M94" s="26">
        <v>-19.899999999999999</v>
      </c>
      <c r="N94" s="26">
        <v>-1.99</v>
      </c>
      <c r="Z94" s="24" t="s">
        <v>145</v>
      </c>
      <c r="AA94" s="26">
        <v>658.1</v>
      </c>
      <c r="AB94" s="26">
        <v>46.9</v>
      </c>
      <c r="AC94" s="26">
        <v>12</v>
      </c>
      <c r="AD94" s="26">
        <v>201.1</v>
      </c>
      <c r="AE94" s="26">
        <v>1</v>
      </c>
      <c r="AF94" s="26">
        <v>31.9</v>
      </c>
      <c r="AG94" s="26">
        <v>1</v>
      </c>
      <c r="AH94" s="26">
        <v>18.5</v>
      </c>
      <c r="AI94" s="26">
        <v>17</v>
      </c>
      <c r="AJ94" s="26">
        <v>987.4</v>
      </c>
      <c r="AK94" s="26">
        <v>1000</v>
      </c>
      <c r="AL94" s="26">
        <v>12.6</v>
      </c>
      <c r="AM94" s="26">
        <v>1.26</v>
      </c>
    </row>
    <row r="95" spans="1:39" ht="15" thickBot="1" x14ac:dyDescent="0.35">
      <c r="A95" s="24" t="s">
        <v>146</v>
      </c>
      <c r="B95" s="26">
        <v>13.5</v>
      </c>
      <c r="C95" s="26">
        <v>599</v>
      </c>
      <c r="D95" s="26">
        <v>9</v>
      </c>
      <c r="E95" s="26">
        <v>256.2</v>
      </c>
      <c r="F95" s="26">
        <v>22</v>
      </c>
      <c r="G95" s="26">
        <v>25</v>
      </c>
      <c r="H95" s="26">
        <v>40.5</v>
      </c>
      <c r="I95" s="26">
        <v>11.5</v>
      </c>
      <c r="J95" s="26">
        <v>15</v>
      </c>
      <c r="K95" s="26">
        <v>991.9</v>
      </c>
      <c r="L95" s="26">
        <v>1000</v>
      </c>
      <c r="M95" s="26">
        <v>8.1</v>
      </c>
      <c r="N95" s="26">
        <v>0.81</v>
      </c>
      <c r="Z95" s="24" t="s">
        <v>146</v>
      </c>
      <c r="AA95" s="26">
        <v>695</v>
      </c>
      <c r="AB95" s="26">
        <v>43.9</v>
      </c>
      <c r="AC95" s="26">
        <v>14</v>
      </c>
      <c r="AD95" s="26">
        <v>200.1</v>
      </c>
      <c r="AE95" s="26">
        <v>1</v>
      </c>
      <c r="AF95" s="26">
        <v>19.5</v>
      </c>
      <c r="AG95" s="26">
        <v>12</v>
      </c>
      <c r="AH95" s="26">
        <v>13</v>
      </c>
      <c r="AI95" s="26">
        <v>10</v>
      </c>
      <c r="AJ95" s="26">
        <v>1008.4</v>
      </c>
      <c r="AK95" s="26">
        <v>1000</v>
      </c>
      <c r="AL95" s="26">
        <v>-8.4</v>
      </c>
      <c r="AM95" s="26">
        <v>-0.84</v>
      </c>
    </row>
    <row r="96" spans="1:39" ht="15" thickBot="1" x14ac:dyDescent="0.35">
      <c r="A96" s="24" t="s">
        <v>147</v>
      </c>
      <c r="B96" s="26">
        <v>1</v>
      </c>
      <c r="C96" s="26">
        <v>618.1</v>
      </c>
      <c r="D96" s="26">
        <v>19</v>
      </c>
      <c r="E96" s="26">
        <v>31</v>
      </c>
      <c r="F96" s="26">
        <v>22</v>
      </c>
      <c r="G96" s="26">
        <v>25</v>
      </c>
      <c r="H96" s="26">
        <v>236.2</v>
      </c>
      <c r="I96" s="26">
        <v>24.5</v>
      </c>
      <c r="J96" s="26">
        <v>25</v>
      </c>
      <c r="K96" s="26">
        <v>1001.9</v>
      </c>
      <c r="L96" s="26">
        <v>1000</v>
      </c>
      <c r="M96" s="26">
        <v>-1.9</v>
      </c>
      <c r="N96" s="26">
        <v>-0.19</v>
      </c>
      <c r="Z96" s="24" t="s">
        <v>147</v>
      </c>
      <c r="AA96" s="26">
        <v>714.5</v>
      </c>
      <c r="AB96" s="26">
        <v>1</v>
      </c>
      <c r="AC96" s="26">
        <v>4</v>
      </c>
      <c r="AD96" s="26">
        <v>258.5</v>
      </c>
      <c r="AE96" s="26">
        <v>1</v>
      </c>
      <c r="AF96" s="26">
        <v>19.5</v>
      </c>
      <c r="AG96" s="26">
        <v>0</v>
      </c>
      <c r="AH96" s="26">
        <v>0</v>
      </c>
      <c r="AI96" s="26">
        <v>0</v>
      </c>
      <c r="AJ96" s="26">
        <v>998.4</v>
      </c>
      <c r="AK96" s="26">
        <v>1000</v>
      </c>
      <c r="AL96" s="26">
        <v>1.6</v>
      </c>
      <c r="AM96" s="26">
        <v>0.16</v>
      </c>
    </row>
    <row r="97" spans="1:39" ht="15" thickBot="1" x14ac:dyDescent="0.35">
      <c r="A97" s="24" t="s">
        <v>148</v>
      </c>
      <c r="B97" s="26">
        <v>56.1</v>
      </c>
      <c r="C97" s="26">
        <v>534.5</v>
      </c>
      <c r="D97" s="26">
        <v>14</v>
      </c>
      <c r="E97" s="26">
        <v>246.2</v>
      </c>
      <c r="F97" s="26">
        <v>22</v>
      </c>
      <c r="G97" s="26">
        <v>28</v>
      </c>
      <c r="H97" s="26">
        <v>51.5</v>
      </c>
      <c r="I97" s="26">
        <v>24.5</v>
      </c>
      <c r="J97" s="26">
        <v>25</v>
      </c>
      <c r="K97" s="26">
        <v>1001.9</v>
      </c>
      <c r="L97" s="26">
        <v>1000</v>
      </c>
      <c r="M97" s="26">
        <v>-1.9</v>
      </c>
      <c r="N97" s="26">
        <v>-0.19</v>
      </c>
      <c r="Z97" s="24" t="s">
        <v>148</v>
      </c>
      <c r="AA97" s="26">
        <v>670.6</v>
      </c>
      <c r="AB97" s="26">
        <v>90.3</v>
      </c>
      <c r="AC97" s="26">
        <v>9</v>
      </c>
      <c r="AD97" s="26">
        <v>210.1</v>
      </c>
      <c r="AE97" s="26">
        <v>1</v>
      </c>
      <c r="AF97" s="26">
        <v>16.5</v>
      </c>
      <c r="AG97" s="26">
        <v>1</v>
      </c>
      <c r="AH97" s="26">
        <v>0</v>
      </c>
      <c r="AI97" s="26">
        <v>0</v>
      </c>
      <c r="AJ97" s="26">
        <v>998.4</v>
      </c>
      <c r="AK97" s="26">
        <v>1000</v>
      </c>
      <c r="AL97" s="26">
        <v>1.6</v>
      </c>
      <c r="AM97" s="26">
        <v>0.16</v>
      </c>
    </row>
    <row r="98" spans="1:39" ht="15" thickBot="1" x14ac:dyDescent="0.35">
      <c r="A98" s="24" t="s">
        <v>149</v>
      </c>
      <c r="B98" s="26">
        <v>309.8</v>
      </c>
      <c r="C98" s="26">
        <v>581.5</v>
      </c>
      <c r="D98" s="26">
        <v>23</v>
      </c>
      <c r="E98" s="26">
        <v>0</v>
      </c>
      <c r="F98" s="26">
        <v>22</v>
      </c>
      <c r="G98" s="26">
        <v>8</v>
      </c>
      <c r="H98" s="26">
        <v>8</v>
      </c>
      <c r="I98" s="26">
        <v>24.5</v>
      </c>
      <c r="J98" s="26">
        <v>25</v>
      </c>
      <c r="K98" s="26">
        <v>1001.9</v>
      </c>
      <c r="L98" s="26">
        <v>1000</v>
      </c>
      <c r="M98" s="26">
        <v>-1.9</v>
      </c>
      <c r="N98" s="26">
        <v>-0.19</v>
      </c>
      <c r="Z98" s="24" t="s">
        <v>149</v>
      </c>
      <c r="AA98" s="26">
        <v>420.6</v>
      </c>
      <c r="AB98" s="26">
        <v>61.4</v>
      </c>
      <c r="AC98" s="26">
        <v>0</v>
      </c>
      <c r="AD98" s="26">
        <v>442.1</v>
      </c>
      <c r="AE98" s="26">
        <v>1</v>
      </c>
      <c r="AF98" s="26">
        <v>35.9</v>
      </c>
      <c r="AG98" s="26">
        <v>37.4</v>
      </c>
      <c r="AH98" s="26">
        <v>0</v>
      </c>
      <c r="AI98" s="26">
        <v>0</v>
      </c>
      <c r="AJ98" s="26">
        <v>998.4</v>
      </c>
      <c r="AK98" s="26">
        <v>1000</v>
      </c>
      <c r="AL98" s="26">
        <v>1.6</v>
      </c>
      <c r="AM98" s="26">
        <v>0.16</v>
      </c>
    </row>
    <row r="99" spans="1:39" ht="15" thickBot="1" x14ac:dyDescent="0.35">
      <c r="A99" s="24" t="s">
        <v>150</v>
      </c>
      <c r="B99" s="26">
        <v>69.099999999999994</v>
      </c>
      <c r="C99" s="26">
        <v>601.1</v>
      </c>
      <c r="D99" s="26">
        <v>21</v>
      </c>
      <c r="E99" s="26">
        <v>258.2</v>
      </c>
      <c r="F99" s="26">
        <v>22</v>
      </c>
      <c r="G99" s="26">
        <v>12</v>
      </c>
      <c r="H99" s="26">
        <v>10</v>
      </c>
      <c r="I99" s="26">
        <v>24.5</v>
      </c>
      <c r="J99" s="26">
        <v>25</v>
      </c>
      <c r="K99" s="26">
        <v>1043</v>
      </c>
      <c r="L99" s="26">
        <v>1000</v>
      </c>
      <c r="M99" s="26">
        <v>-43</v>
      </c>
      <c r="N99" s="26">
        <v>-4.3</v>
      </c>
      <c r="Z99" s="24" t="s">
        <v>150</v>
      </c>
      <c r="AA99" s="26">
        <v>646.6</v>
      </c>
      <c r="AB99" s="26">
        <v>41.9</v>
      </c>
      <c r="AC99" s="26">
        <v>2</v>
      </c>
      <c r="AD99" s="26">
        <v>198.1</v>
      </c>
      <c r="AE99" s="26">
        <v>1</v>
      </c>
      <c r="AF99" s="26">
        <v>31.9</v>
      </c>
      <c r="AG99" s="26">
        <v>35.4</v>
      </c>
      <c r="AH99" s="26">
        <v>0</v>
      </c>
      <c r="AI99" s="26">
        <v>0</v>
      </c>
      <c r="AJ99" s="26">
        <v>957</v>
      </c>
      <c r="AK99" s="26">
        <v>1000</v>
      </c>
      <c r="AL99" s="26">
        <v>43</v>
      </c>
      <c r="AM99" s="26">
        <v>4.3</v>
      </c>
    </row>
    <row r="100" spans="1:39" ht="15" thickBot="1" x14ac:dyDescent="0.35">
      <c r="A100" s="24" t="s">
        <v>151</v>
      </c>
      <c r="B100" s="26">
        <v>43.5</v>
      </c>
      <c r="C100" s="26">
        <v>598</v>
      </c>
      <c r="D100" s="26">
        <v>16</v>
      </c>
      <c r="E100" s="26">
        <v>277.3</v>
      </c>
      <c r="F100" s="26">
        <v>22</v>
      </c>
      <c r="G100" s="26">
        <v>8</v>
      </c>
      <c r="H100" s="26">
        <v>8</v>
      </c>
      <c r="I100" s="26">
        <v>1</v>
      </c>
      <c r="J100" s="26">
        <v>0</v>
      </c>
      <c r="K100" s="26">
        <v>973.9</v>
      </c>
      <c r="L100" s="26">
        <v>1000</v>
      </c>
      <c r="M100" s="26">
        <v>26.1</v>
      </c>
      <c r="N100" s="26">
        <v>2.61</v>
      </c>
      <c r="Z100" s="24" t="s">
        <v>151</v>
      </c>
      <c r="AA100" s="26">
        <v>672.6</v>
      </c>
      <c r="AB100" s="26">
        <v>44.9</v>
      </c>
      <c r="AC100" s="26">
        <v>7</v>
      </c>
      <c r="AD100" s="26">
        <v>179.1</v>
      </c>
      <c r="AE100" s="26">
        <v>1</v>
      </c>
      <c r="AF100" s="26">
        <v>35.9</v>
      </c>
      <c r="AG100" s="26">
        <v>37.4</v>
      </c>
      <c r="AH100" s="26">
        <v>23.5</v>
      </c>
      <c r="AI100" s="26">
        <v>24.9</v>
      </c>
      <c r="AJ100" s="26">
        <v>1026.3</v>
      </c>
      <c r="AK100" s="26">
        <v>1000</v>
      </c>
      <c r="AL100" s="26">
        <v>-26.3</v>
      </c>
      <c r="AM100" s="26">
        <v>-2.63</v>
      </c>
    </row>
    <row r="101" spans="1:39" ht="15" thickBot="1" x14ac:dyDescent="0.35">
      <c r="A101" s="24" t="s">
        <v>152</v>
      </c>
      <c r="B101" s="26">
        <v>104.6</v>
      </c>
      <c r="C101" s="26">
        <v>531.5</v>
      </c>
      <c r="D101" s="26">
        <v>16</v>
      </c>
      <c r="E101" s="26">
        <v>257.2</v>
      </c>
      <c r="F101" s="26">
        <v>22</v>
      </c>
      <c r="G101" s="26">
        <v>31</v>
      </c>
      <c r="H101" s="26">
        <v>11</v>
      </c>
      <c r="I101" s="26">
        <v>16.5</v>
      </c>
      <c r="J101" s="26">
        <v>12</v>
      </c>
      <c r="K101" s="26">
        <v>1001.9</v>
      </c>
      <c r="L101" s="26">
        <v>1000</v>
      </c>
      <c r="M101" s="26">
        <v>-1.9</v>
      </c>
      <c r="N101" s="26">
        <v>-0.19</v>
      </c>
      <c r="Z101" s="24" t="s">
        <v>152</v>
      </c>
      <c r="AA101" s="26">
        <v>611.70000000000005</v>
      </c>
      <c r="AB101" s="26">
        <v>103.8</v>
      </c>
      <c r="AC101" s="26">
        <v>7</v>
      </c>
      <c r="AD101" s="26">
        <v>199.1</v>
      </c>
      <c r="AE101" s="26">
        <v>1</v>
      </c>
      <c r="AF101" s="26">
        <v>13.5</v>
      </c>
      <c r="AG101" s="26">
        <v>34.4</v>
      </c>
      <c r="AH101" s="26">
        <v>8</v>
      </c>
      <c r="AI101" s="26">
        <v>13</v>
      </c>
      <c r="AJ101" s="26">
        <v>991.4</v>
      </c>
      <c r="AK101" s="26">
        <v>1000</v>
      </c>
      <c r="AL101" s="26">
        <v>8.6</v>
      </c>
      <c r="AM101" s="26">
        <v>0.86</v>
      </c>
    </row>
    <row r="102" spans="1:39" ht="15" thickBot="1" x14ac:dyDescent="0.35">
      <c r="A102" s="24" t="s">
        <v>153</v>
      </c>
      <c r="B102" s="26">
        <v>57.1</v>
      </c>
      <c r="C102" s="26">
        <v>580.5</v>
      </c>
      <c r="D102" s="26">
        <v>17</v>
      </c>
      <c r="E102" s="26">
        <v>276.3</v>
      </c>
      <c r="F102" s="26">
        <v>22</v>
      </c>
      <c r="G102" s="26">
        <v>8</v>
      </c>
      <c r="H102" s="26">
        <v>8</v>
      </c>
      <c r="I102" s="26">
        <v>16.5</v>
      </c>
      <c r="J102" s="26">
        <v>8</v>
      </c>
      <c r="K102" s="26">
        <v>993.4</v>
      </c>
      <c r="L102" s="26">
        <v>1000</v>
      </c>
      <c r="M102" s="26">
        <v>6.6</v>
      </c>
      <c r="N102" s="26">
        <v>0.66</v>
      </c>
      <c r="Z102" s="24" t="s">
        <v>153</v>
      </c>
      <c r="AA102" s="26">
        <v>659.1</v>
      </c>
      <c r="AB102" s="26">
        <v>62.4</v>
      </c>
      <c r="AC102" s="26">
        <v>6</v>
      </c>
      <c r="AD102" s="26">
        <v>180.1</v>
      </c>
      <c r="AE102" s="26">
        <v>1</v>
      </c>
      <c r="AF102" s="26">
        <v>35.9</v>
      </c>
      <c r="AG102" s="26">
        <v>37.4</v>
      </c>
      <c r="AH102" s="26">
        <v>8</v>
      </c>
      <c r="AI102" s="26">
        <v>17</v>
      </c>
      <c r="AJ102" s="26">
        <v>1006.9</v>
      </c>
      <c r="AK102" s="26">
        <v>1000</v>
      </c>
      <c r="AL102" s="26">
        <v>-6.9</v>
      </c>
      <c r="AM102" s="26">
        <v>-0.69</v>
      </c>
    </row>
    <row r="103" spans="1:39" ht="15" thickBot="1" x14ac:dyDescent="0.35">
      <c r="A103" s="24" t="s">
        <v>154</v>
      </c>
      <c r="B103" s="26">
        <v>16.5</v>
      </c>
      <c r="C103" s="26">
        <v>600.1</v>
      </c>
      <c r="D103" s="26">
        <v>14</v>
      </c>
      <c r="E103" s="26">
        <v>245.2</v>
      </c>
      <c r="F103" s="26">
        <v>22</v>
      </c>
      <c r="G103" s="26">
        <v>44</v>
      </c>
      <c r="H103" s="26">
        <v>40.5</v>
      </c>
      <c r="I103" s="26">
        <v>4</v>
      </c>
      <c r="J103" s="26">
        <v>15</v>
      </c>
      <c r="K103" s="26">
        <v>1001.4</v>
      </c>
      <c r="L103" s="26">
        <v>1000</v>
      </c>
      <c r="M103" s="26">
        <v>-1.4</v>
      </c>
      <c r="N103" s="26">
        <v>-0.14000000000000001</v>
      </c>
      <c r="Z103" s="24" t="s">
        <v>154</v>
      </c>
      <c r="AA103" s="26">
        <v>692</v>
      </c>
      <c r="AB103" s="26">
        <v>42.9</v>
      </c>
      <c r="AC103" s="26">
        <v>9</v>
      </c>
      <c r="AD103" s="26">
        <v>211.1</v>
      </c>
      <c r="AE103" s="26">
        <v>1</v>
      </c>
      <c r="AF103" s="26">
        <v>0</v>
      </c>
      <c r="AG103" s="26">
        <v>12</v>
      </c>
      <c r="AH103" s="26">
        <v>20.5</v>
      </c>
      <c r="AI103" s="26">
        <v>10</v>
      </c>
      <c r="AJ103" s="26">
        <v>998.4</v>
      </c>
      <c r="AK103" s="26">
        <v>1000</v>
      </c>
      <c r="AL103" s="26">
        <v>1.6</v>
      </c>
      <c r="AM103" s="26">
        <v>0.16</v>
      </c>
    </row>
    <row r="104" spans="1:39" ht="15" thickBot="1" x14ac:dyDescent="0.35">
      <c r="A104" s="24" t="s">
        <v>155</v>
      </c>
      <c r="B104" s="26">
        <v>366.3</v>
      </c>
      <c r="C104" s="26">
        <v>314.8</v>
      </c>
      <c r="D104" s="26">
        <v>9</v>
      </c>
      <c r="E104" s="26">
        <v>259.2</v>
      </c>
      <c r="F104" s="26">
        <v>23</v>
      </c>
      <c r="G104" s="26">
        <v>12</v>
      </c>
      <c r="H104" s="26">
        <v>9</v>
      </c>
      <c r="I104" s="26">
        <v>3</v>
      </c>
      <c r="J104" s="26">
        <v>5</v>
      </c>
      <c r="K104" s="26">
        <v>1001.4</v>
      </c>
      <c r="L104" s="26">
        <v>1000</v>
      </c>
      <c r="M104" s="26">
        <v>-1.4</v>
      </c>
      <c r="N104" s="26">
        <v>-0.14000000000000001</v>
      </c>
      <c r="Z104" s="24" t="s">
        <v>155</v>
      </c>
      <c r="AA104" s="26">
        <v>371.2</v>
      </c>
      <c r="AB104" s="26">
        <v>306.39999999999998</v>
      </c>
      <c r="AC104" s="26">
        <v>14</v>
      </c>
      <c r="AD104" s="26">
        <v>197.1</v>
      </c>
      <c r="AE104" s="26">
        <v>0</v>
      </c>
      <c r="AF104" s="26">
        <v>31.9</v>
      </c>
      <c r="AG104" s="26">
        <v>36.4</v>
      </c>
      <c r="AH104" s="26">
        <v>21.5</v>
      </c>
      <c r="AI104" s="26">
        <v>20</v>
      </c>
      <c r="AJ104" s="26">
        <v>998.4</v>
      </c>
      <c r="AK104" s="26">
        <v>1000</v>
      </c>
      <c r="AL104" s="26">
        <v>1.6</v>
      </c>
      <c r="AM104" s="26">
        <v>0.16</v>
      </c>
    </row>
    <row r="105" spans="1:39" ht="15" thickBot="1" x14ac:dyDescent="0.35">
      <c r="A105" s="24" t="s">
        <v>156</v>
      </c>
      <c r="B105" s="26">
        <v>68.099999999999994</v>
      </c>
      <c r="C105" s="26">
        <v>559.5</v>
      </c>
      <c r="D105" s="26">
        <v>9</v>
      </c>
      <c r="E105" s="26">
        <v>253.2</v>
      </c>
      <c r="F105" s="26">
        <v>22</v>
      </c>
      <c r="G105" s="26">
        <v>28</v>
      </c>
      <c r="H105" s="26">
        <v>35.5</v>
      </c>
      <c r="I105" s="26">
        <v>14.5</v>
      </c>
      <c r="J105" s="26">
        <v>12</v>
      </c>
      <c r="K105" s="26">
        <v>1001.9</v>
      </c>
      <c r="L105" s="26">
        <v>1000</v>
      </c>
      <c r="M105" s="26">
        <v>-1.9</v>
      </c>
      <c r="N105" s="26">
        <v>-0.19</v>
      </c>
      <c r="Z105" s="24" t="s">
        <v>156</v>
      </c>
      <c r="AA105" s="26">
        <v>647.6</v>
      </c>
      <c r="AB105" s="26">
        <v>76.3</v>
      </c>
      <c r="AC105" s="26">
        <v>14</v>
      </c>
      <c r="AD105" s="26">
        <v>203.1</v>
      </c>
      <c r="AE105" s="26">
        <v>1</v>
      </c>
      <c r="AF105" s="26">
        <v>16.5</v>
      </c>
      <c r="AG105" s="26">
        <v>17</v>
      </c>
      <c r="AH105" s="26">
        <v>10</v>
      </c>
      <c r="AI105" s="26">
        <v>13</v>
      </c>
      <c r="AJ105" s="26">
        <v>998.4</v>
      </c>
      <c r="AK105" s="26">
        <v>1000</v>
      </c>
      <c r="AL105" s="26">
        <v>1.6</v>
      </c>
      <c r="AM105" s="26">
        <v>0.16</v>
      </c>
    </row>
    <row r="106" spans="1:39" ht="15" thickBot="1" x14ac:dyDescent="0.35">
      <c r="A106" s="24" t="s">
        <v>157</v>
      </c>
      <c r="B106" s="26">
        <v>42.5</v>
      </c>
      <c r="C106" s="26">
        <v>595</v>
      </c>
      <c r="D106" s="26">
        <v>9</v>
      </c>
      <c r="E106" s="26">
        <v>249.2</v>
      </c>
      <c r="F106" s="26">
        <v>22</v>
      </c>
      <c r="G106" s="26">
        <v>8</v>
      </c>
      <c r="H106" s="26">
        <v>8</v>
      </c>
      <c r="I106" s="26">
        <v>10.5</v>
      </c>
      <c r="J106" s="26">
        <v>12</v>
      </c>
      <c r="K106" s="26">
        <v>956.4</v>
      </c>
      <c r="L106" s="26">
        <v>1000</v>
      </c>
      <c r="M106" s="26">
        <v>43.6</v>
      </c>
      <c r="N106" s="26">
        <v>4.3600000000000003</v>
      </c>
      <c r="Z106" s="24" t="s">
        <v>157</v>
      </c>
      <c r="AA106" s="26">
        <v>673.6</v>
      </c>
      <c r="AB106" s="26">
        <v>47.9</v>
      </c>
      <c r="AC106" s="26">
        <v>14</v>
      </c>
      <c r="AD106" s="26">
        <v>207.1</v>
      </c>
      <c r="AE106" s="26">
        <v>1</v>
      </c>
      <c r="AF106" s="26">
        <v>35.9</v>
      </c>
      <c r="AG106" s="26">
        <v>37.4</v>
      </c>
      <c r="AH106" s="26">
        <v>14</v>
      </c>
      <c r="AI106" s="26">
        <v>13</v>
      </c>
      <c r="AJ106" s="26">
        <v>1043.8</v>
      </c>
      <c r="AK106" s="26">
        <v>1000</v>
      </c>
      <c r="AL106" s="26">
        <v>-43.8</v>
      </c>
      <c r="AM106" s="26">
        <v>-4.38</v>
      </c>
    </row>
    <row r="107" spans="1:39" ht="15" thickBot="1" x14ac:dyDescent="0.35">
      <c r="A107" s="24" t="s">
        <v>158</v>
      </c>
      <c r="B107" s="26">
        <v>103.6</v>
      </c>
      <c r="C107" s="26">
        <v>519</v>
      </c>
      <c r="D107" s="26">
        <v>9</v>
      </c>
      <c r="E107" s="26">
        <v>247.2</v>
      </c>
      <c r="F107" s="26">
        <v>22</v>
      </c>
      <c r="G107" s="26">
        <v>28</v>
      </c>
      <c r="H107" s="26">
        <v>38.5</v>
      </c>
      <c r="I107" s="26">
        <v>17.5</v>
      </c>
      <c r="J107" s="26">
        <v>17</v>
      </c>
      <c r="K107" s="26">
        <v>1001.9</v>
      </c>
      <c r="L107" s="26">
        <v>1000</v>
      </c>
      <c r="M107" s="26">
        <v>-1.9</v>
      </c>
      <c r="N107" s="26">
        <v>-0.19</v>
      </c>
      <c r="Z107" s="24" t="s">
        <v>158</v>
      </c>
      <c r="AA107" s="26">
        <v>612.70000000000005</v>
      </c>
      <c r="AB107" s="26">
        <v>116.3</v>
      </c>
      <c r="AC107" s="26">
        <v>14</v>
      </c>
      <c r="AD107" s="26">
        <v>209.1</v>
      </c>
      <c r="AE107" s="26">
        <v>1</v>
      </c>
      <c r="AF107" s="26">
        <v>16.5</v>
      </c>
      <c r="AG107" s="26">
        <v>14</v>
      </c>
      <c r="AH107" s="26">
        <v>7</v>
      </c>
      <c r="AI107" s="26">
        <v>8</v>
      </c>
      <c r="AJ107" s="26">
        <v>998.4</v>
      </c>
      <c r="AK107" s="26">
        <v>1000</v>
      </c>
      <c r="AL107" s="26">
        <v>1.6</v>
      </c>
      <c r="AM107" s="26">
        <v>0.16</v>
      </c>
    </row>
    <row r="108" spans="1:39" ht="15" thickBot="1" x14ac:dyDescent="0.35">
      <c r="A108" s="24" t="s">
        <v>159</v>
      </c>
      <c r="B108" s="26">
        <v>15.5</v>
      </c>
      <c r="C108" s="26">
        <v>617.1</v>
      </c>
      <c r="D108" s="26">
        <v>22</v>
      </c>
      <c r="E108" s="26">
        <v>279.3</v>
      </c>
      <c r="F108" s="26">
        <v>22</v>
      </c>
      <c r="G108" s="26">
        <v>8</v>
      </c>
      <c r="H108" s="26">
        <v>8</v>
      </c>
      <c r="I108" s="26">
        <v>24.5</v>
      </c>
      <c r="J108" s="26">
        <v>25</v>
      </c>
      <c r="K108" s="26">
        <v>1021.4</v>
      </c>
      <c r="L108" s="26">
        <v>1000</v>
      </c>
      <c r="M108" s="26">
        <v>-21.4</v>
      </c>
      <c r="N108" s="26">
        <v>-2.14</v>
      </c>
      <c r="Z108" s="24" t="s">
        <v>159</v>
      </c>
      <c r="AA108" s="26">
        <v>693</v>
      </c>
      <c r="AB108" s="26">
        <v>25.4</v>
      </c>
      <c r="AC108" s="26">
        <v>1</v>
      </c>
      <c r="AD108" s="26">
        <v>177.1</v>
      </c>
      <c r="AE108" s="26">
        <v>1</v>
      </c>
      <c r="AF108" s="26">
        <v>35.9</v>
      </c>
      <c r="AG108" s="26">
        <v>37.4</v>
      </c>
      <c r="AH108" s="26">
        <v>0</v>
      </c>
      <c r="AI108" s="26">
        <v>0</v>
      </c>
      <c r="AJ108" s="26">
        <v>970.9</v>
      </c>
      <c r="AK108" s="26">
        <v>1000</v>
      </c>
      <c r="AL108" s="26">
        <v>29.1</v>
      </c>
      <c r="AM108" s="26">
        <v>2.91</v>
      </c>
    </row>
    <row r="109" spans="1:39" ht="15" thickBot="1" x14ac:dyDescent="0.35">
      <c r="A109" s="24" t="s">
        <v>160</v>
      </c>
      <c r="B109" s="26">
        <v>0</v>
      </c>
      <c r="C109" s="26">
        <v>642.6</v>
      </c>
      <c r="D109" s="26">
        <v>20</v>
      </c>
      <c r="E109" s="26">
        <v>251.2</v>
      </c>
      <c r="F109" s="26">
        <v>22</v>
      </c>
      <c r="G109" s="26">
        <v>8</v>
      </c>
      <c r="H109" s="26">
        <v>8</v>
      </c>
      <c r="I109" s="26">
        <v>24.5</v>
      </c>
      <c r="J109" s="26">
        <v>25</v>
      </c>
      <c r="K109" s="26">
        <v>1001.4</v>
      </c>
      <c r="L109" s="26">
        <v>1000</v>
      </c>
      <c r="M109" s="26">
        <v>-1.4</v>
      </c>
      <c r="N109" s="26">
        <v>-0.14000000000000001</v>
      </c>
      <c r="Z109" s="24" t="s">
        <v>160</v>
      </c>
      <c r="AA109" s="26">
        <v>715.5</v>
      </c>
      <c r="AB109" s="26">
        <v>0</v>
      </c>
      <c r="AC109" s="26">
        <v>3</v>
      </c>
      <c r="AD109" s="26">
        <v>205.1</v>
      </c>
      <c r="AE109" s="26">
        <v>1</v>
      </c>
      <c r="AF109" s="26">
        <v>35.9</v>
      </c>
      <c r="AG109" s="26">
        <v>37.4</v>
      </c>
      <c r="AH109" s="26">
        <v>0</v>
      </c>
      <c r="AI109" s="26">
        <v>0</v>
      </c>
      <c r="AJ109" s="26">
        <v>997.9</v>
      </c>
      <c r="AK109" s="26">
        <v>1000</v>
      </c>
      <c r="AL109" s="26">
        <v>2.1</v>
      </c>
      <c r="AM109" s="26">
        <v>0.21</v>
      </c>
    </row>
    <row r="110" spans="1:39" ht="15" thickBot="1" x14ac:dyDescent="0.35"/>
    <row r="111" spans="1:39" ht="15" thickBot="1" x14ac:dyDescent="0.35">
      <c r="A111" s="25" t="s">
        <v>501</v>
      </c>
      <c r="B111" s="27">
        <v>1866.5</v>
      </c>
      <c r="Z111" s="25" t="s">
        <v>124</v>
      </c>
      <c r="AA111" s="27">
        <v>1648.6</v>
      </c>
    </row>
    <row r="112" spans="1:39" ht="15" thickBot="1" x14ac:dyDescent="0.35">
      <c r="A112" s="25" t="s">
        <v>502</v>
      </c>
      <c r="B112" s="27">
        <v>314.8</v>
      </c>
      <c r="Z112" s="25" t="s">
        <v>125</v>
      </c>
      <c r="AA112" s="27">
        <v>371.2</v>
      </c>
    </row>
    <row r="113" spans="1:27" ht="15" thickBot="1" x14ac:dyDescent="0.35">
      <c r="A113" s="25" t="s">
        <v>503</v>
      </c>
      <c r="B113" s="27">
        <v>23999.8</v>
      </c>
      <c r="Z113" s="25" t="s">
        <v>126</v>
      </c>
      <c r="AA113" s="27">
        <v>24000.3</v>
      </c>
    </row>
    <row r="114" spans="1:27" ht="15" thickBot="1" x14ac:dyDescent="0.35">
      <c r="A114" s="25" t="s">
        <v>504</v>
      </c>
      <c r="B114" s="27">
        <v>24000</v>
      </c>
      <c r="Z114" s="25" t="s">
        <v>127</v>
      </c>
      <c r="AA114" s="27">
        <v>24000</v>
      </c>
    </row>
    <row r="115" spans="1:27" ht="15" thickBot="1" x14ac:dyDescent="0.35">
      <c r="A115" s="25" t="s">
        <v>505</v>
      </c>
      <c r="B115" s="27">
        <v>-0.2</v>
      </c>
      <c r="Z115" s="25" t="s">
        <v>128</v>
      </c>
      <c r="AA115" s="27">
        <v>0.3</v>
      </c>
    </row>
    <row r="116" spans="1:27" ht="15" thickBot="1" x14ac:dyDescent="0.35">
      <c r="A116" s="25" t="s">
        <v>506</v>
      </c>
      <c r="B116" s="27"/>
      <c r="Z116" s="25" t="s">
        <v>129</v>
      </c>
      <c r="AA116" s="27"/>
    </row>
    <row r="117" spans="1:27" ht="15" thickBot="1" x14ac:dyDescent="0.35">
      <c r="A117" s="25" t="s">
        <v>507</v>
      </c>
      <c r="B117" s="27"/>
      <c r="Z117" s="25" t="s">
        <v>130</v>
      </c>
      <c r="AA117" s="27"/>
    </row>
    <row r="118" spans="1:27" ht="15" thickBot="1" x14ac:dyDescent="0.35">
      <c r="A118" s="25" t="s">
        <v>508</v>
      </c>
      <c r="B118" s="27">
        <v>0</v>
      </c>
      <c r="Z118" s="25" t="s">
        <v>131</v>
      </c>
      <c r="AA118" s="27">
        <v>0</v>
      </c>
    </row>
    <row r="120" spans="1:27" x14ac:dyDescent="0.3">
      <c r="A120" s="28" t="s">
        <v>132</v>
      </c>
      <c r="Z120" s="28" t="s">
        <v>132</v>
      </c>
    </row>
    <row r="122" spans="1:27" x14ac:dyDescent="0.3">
      <c r="A122" s="29" t="s">
        <v>509</v>
      </c>
      <c r="Z122" s="29" t="s">
        <v>737</v>
      </c>
    </row>
    <row r="123" spans="1:27" x14ac:dyDescent="0.3">
      <c r="A123" s="29" t="s">
        <v>510</v>
      </c>
      <c r="Z123" s="29" t="s">
        <v>738</v>
      </c>
    </row>
  </sheetData>
  <hyperlinks>
    <hyperlink ref="A120" r:id="rId1" display="https://miau.my-x.hu/myx-free/coco/test/948702820241203115448.html" xr:uid="{DC3978BF-91E4-4C42-94FE-0558C7027870}"/>
    <hyperlink ref="Z120" r:id="rId2" display="https://miau.my-x.hu/myx-free/coco/test/152034220241203163127.html" xr:uid="{4C5D89FD-AAA7-48B9-BCAD-01BDB2EAF04F}"/>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49771-6A2F-45D0-8636-7C58910DE9AF}">
  <sheetPr>
    <tabColor rgb="FF00B0F0"/>
  </sheetPr>
  <dimension ref="A1:CU123"/>
  <sheetViews>
    <sheetView zoomScale="88" zoomScaleNormal="130" workbookViewId="0">
      <selection activeCell="AH8" sqref="AH8"/>
    </sheetView>
  </sheetViews>
  <sheetFormatPr defaultRowHeight="14.4" x14ac:dyDescent="0.3"/>
  <cols>
    <col min="4" max="5" width="8.88671875" style="62"/>
    <col min="8" max="8" width="8.88671875" style="62"/>
    <col min="10" max="11" width="8.88671875" style="62"/>
    <col min="14" max="15" width="8.88671875" style="62"/>
    <col min="20" max="20" width="8.88671875" style="62"/>
    <col min="24" max="26" width="8.88671875" style="62"/>
    <col min="28" max="29" width="8.88671875" style="62"/>
    <col min="38" max="38" width="10.44140625" customWidth="1"/>
    <col min="39" max="39" width="10.109375" customWidth="1"/>
    <col min="42" max="42" width="11.88671875" customWidth="1"/>
  </cols>
  <sheetData>
    <row r="1" spans="1:96" ht="18" x14ac:dyDescent="0.3">
      <c r="A1" s="20"/>
      <c r="BN1" s="20"/>
    </row>
    <row r="2" spans="1:96" x14ac:dyDescent="0.3">
      <c r="A2" s="21"/>
      <c r="BN2" s="21"/>
    </row>
    <row r="5" spans="1:96" ht="18" x14ac:dyDescent="0.3">
      <c r="A5" s="22" t="s">
        <v>65</v>
      </c>
      <c r="B5" s="23">
        <v>7724394</v>
      </c>
      <c r="C5" s="22" t="s">
        <v>66</v>
      </c>
      <c r="D5" s="63">
        <v>24</v>
      </c>
      <c r="E5" s="64" t="s">
        <v>67</v>
      </c>
      <c r="F5" s="23">
        <v>29</v>
      </c>
      <c r="G5" s="22" t="s">
        <v>68</v>
      </c>
      <c r="H5" s="63">
        <v>24</v>
      </c>
      <c r="I5" s="22" t="s">
        <v>69</v>
      </c>
      <c r="J5" s="63">
        <v>0</v>
      </c>
      <c r="K5" s="64" t="s">
        <v>70</v>
      </c>
      <c r="L5" s="23" t="s">
        <v>749</v>
      </c>
      <c r="BN5" s="22" t="s">
        <v>65</v>
      </c>
      <c r="BO5" s="23">
        <v>3899145</v>
      </c>
      <c r="BP5" s="22" t="s">
        <v>66</v>
      </c>
      <c r="BQ5" s="23">
        <v>24</v>
      </c>
      <c r="BR5" s="22" t="s">
        <v>67</v>
      </c>
      <c r="BS5" s="23">
        <v>29</v>
      </c>
      <c r="BT5" s="22" t="s">
        <v>68</v>
      </c>
      <c r="BU5" s="23">
        <v>24</v>
      </c>
      <c r="BV5" s="22" t="s">
        <v>69</v>
      </c>
      <c r="BW5" s="23">
        <v>0</v>
      </c>
      <c r="BX5" s="22" t="s">
        <v>70</v>
      </c>
      <c r="BY5" s="23" t="s">
        <v>792</v>
      </c>
    </row>
    <row r="6" spans="1:96" ht="18.600000000000001" thickBot="1" x14ac:dyDescent="0.35">
      <c r="A6" s="20"/>
      <c r="BN6" s="20"/>
    </row>
    <row r="7" spans="1:96" ht="27" thickBot="1" x14ac:dyDescent="0.35">
      <c r="A7" s="24" t="s">
        <v>71</v>
      </c>
      <c r="B7" s="24" t="str">
        <f>Rank_All!G12</f>
        <v>totalPosts</v>
      </c>
      <c r="C7" s="24" t="str">
        <f>Rank_All!H12</f>
        <v>activeDays</v>
      </c>
      <c r="D7" s="24" t="str">
        <f>Rank_All!I12</f>
        <v>total_replies_to_prof</v>
      </c>
      <c r="E7" s="24" t="str">
        <f>Rank_All!J12</f>
        <v>total_characters</v>
      </c>
      <c r="F7" s="24" t="str">
        <f>Rank_All!K12</f>
        <v>total_words</v>
      </c>
      <c r="G7" s="24" t="str">
        <f>Rank_All!L12</f>
        <v>avg_words</v>
      </c>
      <c r="H7" s="24" t="str">
        <f>Rank_All!M12</f>
        <v>unique_interactions</v>
      </c>
      <c r="I7" s="24" t="str">
        <f>Rank_All!N12</f>
        <v>unique_discussions</v>
      </c>
      <c r="J7" s="24" t="str">
        <f>Rank_All!O12</f>
        <v>engagement_rate</v>
      </c>
      <c r="K7" s="24" t="str">
        <f>Rank_All!P12</f>
        <v>normanlized_score(sum of reply - avarage time to reply)</v>
      </c>
      <c r="L7" s="24" t="str">
        <f>Rank_All!Q12</f>
        <v>deadline_exceeded_posts(Quasi exam I)</v>
      </c>
      <c r="M7" s="24" t="str">
        <f>Rank_All!R12</f>
        <v>deadline_exceeded_posts(Quasi exam II)</v>
      </c>
      <c r="N7" s="24" t="str">
        <f>Rank_All!S12</f>
        <v>deadline_exceeded(Quasi exam III)</v>
      </c>
      <c r="O7" s="24" t="str">
        <f>Rank_All!T12</f>
        <v>Pattern_followed(quasi exam i)</v>
      </c>
      <c r="P7" s="24" t="str">
        <f>Rank_All!U12</f>
        <v>avg_AI_involvedMsg_score(1-10 SCALED)</v>
      </c>
      <c r="Q7" s="24" t="str">
        <f>Rank_All!V12</f>
        <v>consistency_score</v>
      </c>
      <c r="R7" s="24" t="str">
        <f>Rank_All!W12</f>
        <v>topic_relevance_score</v>
      </c>
      <c r="S7" s="24" t="str">
        <f>Rank_All!X12</f>
        <v>citation_count</v>
      </c>
      <c r="T7" s="24" t="str">
        <f>Rank_All!Y12</f>
        <v>max_streak</v>
      </c>
      <c r="U7" s="24" t="str">
        <f>Rank_All!Z12</f>
        <v>avg_charcount</v>
      </c>
      <c r="V7" s="24" t="str">
        <f>Rank_All!AA12</f>
        <v>max_charcount</v>
      </c>
      <c r="W7" s="24" t="str">
        <f>Rank_All!AB12</f>
        <v>min_charcount</v>
      </c>
      <c r="X7" s="24" t="str">
        <f>Rank_All!AC12</f>
        <v>avg_reply_time</v>
      </c>
      <c r="Y7" s="24" t="str">
        <f>Rank_All!AD12</f>
        <v>valid_response</v>
      </c>
      <c r="Z7" s="24" t="str">
        <f>Rank_All!AE12</f>
        <v>modification_count</v>
      </c>
      <c r="AA7" s="24" t="str">
        <f>Rank_All!AF12</f>
        <v>avg_modified_time_minutes</v>
      </c>
      <c r="AB7" s="24" t="str">
        <f>Rank_All!AG12</f>
        <v>response_time_in_hours(Task-I)</v>
      </c>
      <c r="AC7" s="24" t="str">
        <f>Rank_All!AH12</f>
        <v>response_time_in_hours(Task-II)</v>
      </c>
      <c r="AD7" s="24" t="str">
        <f>Rank_All!AI12</f>
        <v>average_posts_per_day</v>
      </c>
      <c r="AE7" s="24" t="s">
        <v>168</v>
      </c>
      <c r="AH7" s="58" t="s">
        <v>165</v>
      </c>
      <c r="AI7" s="58" t="s">
        <v>165</v>
      </c>
      <c r="AJ7" s="58" t="s">
        <v>165</v>
      </c>
      <c r="AK7" s="58" t="s">
        <v>165</v>
      </c>
      <c r="AL7" s="58" t="s">
        <v>165</v>
      </c>
      <c r="AM7" s="58" t="s">
        <v>165</v>
      </c>
      <c r="AN7" s="58" t="s">
        <v>165</v>
      </c>
      <c r="AO7" s="58" t="s">
        <v>165</v>
      </c>
      <c r="AP7" s="58" t="s">
        <v>165</v>
      </c>
      <c r="AQ7" s="58" t="s">
        <v>165</v>
      </c>
      <c r="AR7" s="58" t="s">
        <v>165</v>
      </c>
      <c r="AS7" s="58" t="s">
        <v>165</v>
      </c>
      <c r="AT7" s="58" t="s">
        <v>165</v>
      </c>
      <c r="AU7" s="58" t="s">
        <v>165</v>
      </c>
      <c r="AV7" s="58" t="s">
        <v>165</v>
      </c>
      <c r="AW7" s="58" t="s">
        <v>165</v>
      </c>
      <c r="AX7" s="58" t="s">
        <v>165</v>
      </c>
      <c r="AY7" s="58" t="s">
        <v>165</v>
      </c>
      <c r="AZ7" s="58" t="s">
        <v>165</v>
      </c>
      <c r="BA7" s="58" t="s">
        <v>165</v>
      </c>
      <c r="BB7" s="58" t="s">
        <v>165</v>
      </c>
      <c r="BC7" s="58" t="s">
        <v>165</v>
      </c>
      <c r="BD7" s="58" t="s">
        <v>165</v>
      </c>
      <c r="BE7" s="58" t="s">
        <v>165</v>
      </c>
      <c r="BF7" s="58" t="s">
        <v>165</v>
      </c>
      <c r="BG7" s="58" t="s">
        <v>165</v>
      </c>
      <c r="BH7" s="58" t="s">
        <v>165</v>
      </c>
      <c r="BI7" s="58" t="s">
        <v>165</v>
      </c>
      <c r="BJ7" s="58" t="s">
        <v>165</v>
      </c>
      <c r="BK7" s="58" t="s">
        <v>168</v>
      </c>
      <c r="BN7" s="24" t="s">
        <v>71</v>
      </c>
      <c r="BO7" s="24" t="s">
        <v>72</v>
      </c>
      <c r="BP7" s="24" t="s">
        <v>73</v>
      </c>
      <c r="BQ7" s="24" t="s">
        <v>74</v>
      </c>
      <c r="BR7" s="24" t="s">
        <v>75</v>
      </c>
      <c r="BS7" s="24" t="s">
        <v>76</v>
      </c>
      <c r="BT7" s="24" t="s">
        <v>77</v>
      </c>
      <c r="BU7" s="24" t="s">
        <v>78</v>
      </c>
      <c r="BV7" s="24" t="s">
        <v>79</v>
      </c>
      <c r="BW7" s="24" t="s">
        <v>80</v>
      </c>
      <c r="BX7" s="24" t="s">
        <v>81</v>
      </c>
      <c r="BY7" s="24" t="s">
        <v>82</v>
      </c>
      <c r="BZ7" s="24" t="s">
        <v>83</v>
      </c>
      <c r="CA7" s="24" t="s">
        <v>84</v>
      </c>
      <c r="CB7" s="24" t="s">
        <v>85</v>
      </c>
      <c r="CC7" s="24" t="s">
        <v>86</v>
      </c>
      <c r="CD7" s="24" t="s">
        <v>187</v>
      </c>
      <c r="CE7" s="24" t="s">
        <v>188</v>
      </c>
      <c r="CF7" s="24" t="s">
        <v>189</v>
      </c>
      <c r="CG7" s="24" t="s">
        <v>190</v>
      </c>
      <c r="CH7" s="24" t="s">
        <v>750</v>
      </c>
      <c r="CI7" s="24" t="s">
        <v>751</v>
      </c>
      <c r="CJ7" s="24" t="s">
        <v>752</v>
      </c>
      <c r="CK7" s="24" t="s">
        <v>753</v>
      </c>
      <c r="CL7" s="24" t="s">
        <v>754</v>
      </c>
      <c r="CM7" s="24" t="s">
        <v>755</v>
      </c>
      <c r="CN7" s="24" t="s">
        <v>756</v>
      </c>
      <c r="CO7" s="24" t="s">
        <v>757</v>
      </c>
      <c r="CP7" s="24" t="s">
        <v>758</v>
      </c>
      <c r="CQ7" s="24" t="s">
        <v>759</v>
      </c>
      <c r="CR7" s="24" t="s">
        <v>760</v>
      </c>
    </row>
    <row r="8" spans="1:96" ht="15" thickBot="1" x14ac:dyDescent="0.35">
      <c r="A8" s="24" t="s">
        <v>137</v>
      </c>
      <c r="B8" s="26">
        <v>11</v>
      </c>
      <c r="C8" s="26">
        <v>18</v>
      </c>
      <c r="D8" s="66">
        <v>24</v>
      </c>
      <c r="E8" s="66">
        <v>4</v>
      </c>
      <c r="F8" s="26">
        <v>4</v>
      </c>
      <c r="G8" s="26">
        <v>7</v>
      </c>
      <c r="H8" s="66">
        <v>1</v>
      </c>
      <c r="I8" s="26">
        <v>7</v>
      </c>
      <c r="J8" s="66">
        <v>24</v>
      </c>
      <c r="K8" s="66">
        <v>24</v>
      </c>
      <c r="L8" s="26">
        <v>1</v>
      </c>
      <c r="M8" s="26">
        <v>1</v>
      </c>
      <c r="N8" s="66">
        <v>1</v>
      </c>
      <c r="O8" s="66">
        <v>13</v>
      </c>
      <c r="P8" s="26">
        <v>18</v>
      </c>
      <c r="Q8" s="26">
        <v>20</v>
      </c>
      <c r="R8" s="26">
        <v>24</v>
      </c>
      <c r="S8" s="26">
        <v>12</v>
      </c>
      <c r="T8" s="66">
        <v>4</v>
      </c>
      <c r="U8" s="26">
        <v>7</v>
      </c>
      <c r="V8" s="26">
        <v>23</v>
      </c>
      <c r="W8" s="26">
        <v>6</v>
      </c>
      <c r="X8" s="66">
        <v>1</v>
      </c>
      <c r="Y8" s="66">
        <v>2</v>
      </c>
      <c r="Z8" s="66">
        <v>16</v>
      </c>
      <c r="AA8" s="26">
        <v>16</v>
      </c>
      <c r="AB8" s="66">
        <v>1</v>
      </c>
      <c r="AC8" s="66">
        <v>1</v>
      </c>
      <c r="AD8" s="26">
        <v>1</v>
      </c>
      <c r="AE8" s="26">
        <v>1000</v>
      </c>
      <c r="AH8" s="6">
        <f>$D$5-B8+1</f>
        <v>14</v>
      </c>
      <c r="AI8" s="6">
        <f t="shared" ref="AI8:BC20" si="0">$D$5-C8+1</f>
        <v>7</v>
      </c>
      <c r="AJ8" s="6">
        <f t="shared" si="0"/>
        <v>1</v>
      </c>
      <c r="AK8" s="6">
        <f t="shared" si="0"/>
        <v>21</v>
      </c>
      <c r="AL8" s="6">
        <f t="shared" si="0"/>
        <v>21</v>
      </c>
      <c r="AM8" s="6">
        <f t="shared" si="0"/>
        <v>18</v>
      </c>
      <c r="AN8" s="6">
        <f t="shared" si="0"/>
        <v>24</v>
      </c>
      <c r="AO8" s="6">
        <f t="shared" si="0"/>
        <v>18</v>
      </c>
      <c r="AP8" s="6">
        <f t="shared" si="0"/>
        <v>1</v>
      </c>
      <c r="AQ8" s="6">
        <f t="shared" si="0"/>
        <v>1</v>
      </c>
      <c r="AR8" s="6">
        <f t="shared" si="0"/>
        <v>24</v>
      </c>
      <c r="AS8" s="6">
        <f t="shared" si="0"/>
        <v>24</v>
      </c>
      <c r="AT8" s="6">
        <f t="shared" si="0"/>
        <v>24</v>
      </c>
      <c r="AU8" s="6">
        <f t="shared" si="0"/>
        <v>12</v>
      </c>
      <c r="AV8" s="6">
        <f t="shared" si="0"/>
        <v>7</v>
      </c>
      <c r="AW8" s="6">
        <f t="shared" si="0"/>
        <v>5</v>
      </c>
      <c r="AX8" s="6">
        <f t="shared" si="0"/>
        <v>1</v>
      </c>
      <c r="AY8" s="6">
        <f t="shared" si="0"/>
        <v>13</v>
      </c>
      <c r="AZ8" s="6">
        <f t="shared" si="0"/>
        <v>21</v>
      </c>
      <c r="BA8" s="6">
        <f t="shared" si="0"/>
        <v>18</v>
      </c>
      <c r="BB8" s="6">
        <f t="shared" si="0"/>
        <v>2</v>
      </c>
      <c r="BC8" s="6">
        <f t="shared" si="0"/>
        <v>19</v>
      </c>
      <c r="BD8" s="6">
        <f>$D$5-X8+1</f>
        <v>24</v>
      </c>
      <c r="BE8" s="6">
        <f t="shared" ref="BE8:BF23" si="1">$D$5-Y8+1</f>
        <v>23</v>
      </c>
      <c r="BF8" s="6">
        <f t="shared" si="1"/>
        <v>9</v>
      </c>
      <c r="BG8" s="6">
        <f>$D$5-AA8+1</f>
        <v>9</v>
      </c>
      <c r="BH8" s="6">
        <f t="shared" ref="BH8:BH31" si="2">$D$5-AB8+1</f>
        <v>24</v>
      </c>
      <c r="BI8" s="6">
        <f>$D$5-AC8+1</f>
        <v>24</v>
      </c>
      <c r="BJ8" s="6">
        <f t="shared" ref="BJ8:BJ23" si="3">$D$5-AD8+1</f>
        <v>24</v>
      </c>
      <c r="BK8" s="6">
        <f>AE8</f>
        <v>1000</v>
      </c>
      <c r="BN8" s="24" t="s">
        <v>137</v>
      </c>
      <c r="BO8" s="26">
        <v>14</v>
      </c>
      <c r="BP8" s="26">
        <v>7</v>
      </c>
      <c r="BQ8" s="26">
        <v>1</v>
      </c>
      <c r="BR8" s="26">
        <v>21</v>
      </c>
      <c r="BS8" s="26">
        <v>21</v>
      </c>
      <c r="BT8" s="26">
        <v>18</v>
      </c>
      <c r="BU8" s="26">
        <v>24</v>
      </c>
      <c r="BV8" s="26">
        <v>18</v>
      </c>
      <c r="BW8" s="26">
        <v>1</v>
      </c>
      <c r="BX8" s="26">
        <v>1</v>
      </c>
      <c r="BY8" s="26">
        <v>24</v>
      </c>
      <c r="BZ8" s="26">
        <v>24</v>
      </c>
      <c r="CA8" s="26">
        <v>24</v>
      </c>
      <c r="CB8" s="26">
        <v>12</v>
      </c>
      <c r="CC8" s="26">
        <v>7</v>
      </c>
      <c r="CD8" s="26">
        <v>5</v>
      </c>
      <c r="CE8" s="26">
        <v>1</v>
      </c>
      <c r="CF8" s="26">
        <v>13</v>
      </c>
      <c r="CG8" s="26">
        <v>21</v>
      </c>
      <c r="CH8" s="26">
        <v>18</v>
      </c>
      <c r="CI8" s="26">
        <v>2</v>
      </c>
      <c r="CJ8" s="26">
        <v>19</v>
      </c>
      <c r="CK8" s="26">
        <v>24</v>
      </c>
      <c r="CL8" s="26">
        <v>23</v>
      </c>
      <c r="CM8" s="26">
        <v>9</v>
      </c>
      <c r="CN8" s="26">
        <v>9</v>
      </c>
      <c r="CO8" s="26">
        <v>24</v>
      </c>
      <c r="CP8" s="26">
        <v>24</v>
      </c>
      <c r="CQ8" s="26">
        <v>24</v>
      </c>
      <c r="CR8" s="26">
        <v>1000</v>
      </c>
    </row>
    <row r="9" spans="1:96" ht="15" thickBot="1" x14ac:dyDescent="0.35">
      <c r="A9" s="24" t="s">
        <v>138</v>
      </c>
      <c r="B9" s="26">
        <v>11</v>
      </c>
      <c r="C9" s="26">
        <v>11</v>
      </c>
      <c r="D9" s="66">
        <v>10</v>
      </c>
      <c r="E9" s="66">
        <v>10</v>
      </c>
      <c r="F9" s="26">
        <v>10</v>
      </c>
      <c r="G9" s="26">
        <v>8</v>
      </c>
      <c r="H9" s="66">
        <v>10</v>
      </c>
      <c r="I9" s="26">
        <v>14</v>
      </c>
      <c r="J9" s="66">
        <v>10</v>
      </c>
      <c r="K9" s="66">
        <v>12</v>
      </c>
      <c r="L9" s="26">
        <v>12</v>
      </c>
      <c r="M9" s="26">
        <v>20</v>
      </c>
      <c r="N9" s="66">
        <v>1</v>
      </c>
      <c r="O9" s="66">
        <v>9</v>
      </c>
      <c r="P9" s="26">
        <v>17</v>
      </c>
      <c r="Q9" s="26">
        <v>5</v>
      </c>
      <c r="R9" s="26">
        <v>14</v>
      </c>
      <c r="S9" s="26">
        <v>12</v>
      </c>
      <c r="T9" s="66">
        <v>13</v>
      </c>
      <c r="U9" s="26">
        <v>11</v>
      </c>
      <c r="V9" s="26">
        <v>12</v>
      </c>
      <c r="W9" s="26">
        <v>15</v>
      </c>
      <c r="X9" s="66">
        <v>16</v>
      </c>
      <c r="Y9" s="66">
        <v>2</v>
      </c>
      <c r="Z9" s="66">
        <v>16</v>
      </c>
      <c r="AA9" s="26">
        <v>16</v>
      </c>
      <c r="AB9" s="66">
        <v>23</v>
      </c>
      <c r="AC9" s="66">
        <v>23</v>
      </c>
      <c r="AD9" s="26">
        <v>8</v>
      </c>
      <c r="AE9" s="26">
        <v>1000</v>
      </c>
      <c r="AH9" s="6">
        <f t="shared" ref="AH9:AH31" si="4">$D$5-B9+1</f>
        <v>14</v>
      </c>
      <c r="AI9" s="6">
        <f t="shared" si="0"/>
        <v>14</v>
      </c>
      <c r="AJ9" s="6">
        <f t="shared" si="0"/>
        <v>15</v>
      </c>
      <c r="AK9" s="6">
        <f t="shared" si="0"/>
        <v>15</v>
      </c>
      <c r="AL9" s="6">
        <f t="shared" si="0"/>
        <v>15</v>
      </c>
      <c r="AM9" s="6">
        <f t="shared" si="0"/>
        <v>17</v>
      </c>
      <c r="AN9" s="6">
        <f t="shared" si="0"/>
        <v>15</v>
      </c>
      <c r="AO9" s="6">
        <f t="shared" si="0"/>
        <v>11</v>
      </c>
      <c r="AP9" s="6">
        <f t="shared" si="0"/>
        <v>15</v>
      </c>
      <c r="AQ9" s="6">
        <f t="shared" si="0"/>
        <v>13</v>
      </c>
      <c r="AR9" s="6">
        <f t="shared" si="0"/>
        <v>13</v>
      </c>
      <c r="AS9" s="6">
        <f t="shared" si="0"/>
        <v>5</v>
      </c>
      <c r="AT9" s="6">
        <f t="shared" si="0"/>
        <v>24</v>
      </c>
      <c r="AU9" s="6">
        <f t="shared" si="0"/>
        <v>16</v>
      </c>
      <c r="AV9" s="6">
        <f t="shared" si="0"/>
        <v>8</v>
      </c>
      <c r="AW9" s="6">
        <f t="shared" si="0"/>
        <v>20</v>
      </c>
      <c r="AX9" s="6">
        <f t="shared" si="0"/>
        <v>11</v>
      </c>
      <c r="AY9" s="6">
        <f t="shared" si="0"/>
        <v>13</v>
      </c>
      <c r="AZ9" s="6">
        <f t="shared" si="0"/>
        <v>12</v>
      </c>
      <c r="BA9" s="6">
        <f t="shared" si="0"/>
        <v>14</v>
      </c>
      <c r="BB9" s="6">
        <f t="shared" si="0"/>
        <v>13</v>
      </c>
      <c r="BC9" s="6">
        <f t="shared" si="0"/>
        <v>10</v>
      </c>
      <c r="BD9" s="6">
        <f t="shared" ref="BD9:BD31" si="5">$D$5-X9+1</f>
        <v>9</v>
      </c>
      <c r="BE9" s="6">
        <f t="shared" si="1"/>
        <v>23</v>
      </c>
      <c r="BF9" s="6">
        <f t="shared" si="1"/>
        <v>9</v>
      </c>
      <c r="BG9" s="6">
        <f t="shared" ref="BG9:BG31" si="6">$D$5-AA9+1</f>
        <v>9</v>
      </c>
      <c r="BH9" s="6">
        <f t="shared" si="2"/>
        <v>2</v>
      </c>
      <c r="BI9" s="6">
        <f t="shared" ref="BI9:BI31" si="7">$D$5-AC9+1</f>
        <v>2</v>
      </c>
      <c r="BJ9" s="6">
        <f t="shared" si="3"/>
        <v>17</v>
      </c>
      <c r="BK9" s="6">
        <f t="shared" ref="BK9:BK31" si="8">AE9</f>
        <v>1000</v>
      </c>
      <c r="BN9" s="24" t="s">
        <v>138</v>
      </c>
      <c r="BO9" s="26">
        <v>14</v>
      </c>
      <c r="BP9" s="26">
        <v>14</v>
      </c>
      <c r="BQ9" s="26">
        <v>15</v>
      </c>
      <c r="BR9" s="26">
        <v>15</v>
      </c>
      <c r="BS9" s="26">
        <v>15</v>
      </c>
      <c r="BT9" s="26">
        <v>17</v>
      </c>
      <c r="BU9" s="26">
        <v>15</v>
      </c>
      <c r="BV9" s="26">
        <v>11</v>
      </c>
      <c r="BW9" s="26">
        <v>15</v>
      </c>
      <c r="BX9" s="26">
        <v>13</v>
      </c>
      <c r="BY9" s="26">
        <v>13</v>
      </c>
      <c r="BZ9" s="26">
        <v>5</v>
      </c>
      <c r="CA9" s="26">
        <v>24</v>
      </c>
      <c r="CB9" s="26">
        <v>16</v>
      </c>
      <c r="CC9" s="26">
        <v>8</v>
      </c>
      <c r="CD9" s="26">
        <v>20</v>
      </c>
      <c r="CE9" s="26">
        <v>11</v>
      </c>
      <c r="CF9" s="26">
        <v>13</v>
      </c>
      <c r="CG9" s="26">
        <v>12</v>
      </c>
      <c r="CH9" s="26">
        <v>14</v>
      </c>
      <c r="CI9" s="26">
        <v>13</v>
      </c>
      <c r="CJ9" s="26">
        <v>10</v>
      </c>
      <c r="CK9" s="26">
        <v>9</v>
      </c>
      <c r="CL9" s="26">
        <v>23</v>
      </c>
      <c r="CM9" s="26">
        <v>9</v>
      </c>
      <c r="CN9" s="26">
        <v>9</v>
      </c>
      <c r="CO9" s="26">
        <v>2</v>
      </c>
      <c r="CP9" s="26">
        <v>2</v>
      </c>
      <c r="CQ9" s="26">
        <v>17</v>
      </c>
      <c r="CR9" s="26">
        <v>1000</v>
      </c>
    </row>
    <row r="10" spans="1:96" ht="15" thickBot="1" x14ac:dyDescent="0.35">
      <c r="A10" s="24" t="s">
        <v>139</v>
      </c>
      <c r="B10" s="26">
        <v>18</v>
      </c>
      <c r="C10" s="26">
        <v>18</v>
      </c>
      <c r="D10" s="66">
        <v>16</v>
      </c>
      <c r="E10" s="66">
        <v>19</v>
      </c>
      <c r="F10" s="26">
        <v>18</v>
      </c>
      <c r="G10" s="26">
        <v>20</v>
      </c>
      <c r="H10" s="66">
        <v>10</v>
      </c>
      <c r="I10" s="26">
        <v>19</v>
      </c>
      <c r="J10" s="66">
        <v>16</v>
      </c>
      <c r="K10" s="66">
        <v>19</v>
      </c>
      <c r="L10" s="26">
        <v>6</v>
      </c>
      <c r="M10" s="26">
        <v>6</v>
      </c>
      <c r="N10" s="66">
        <v>1</v>
      </c>
      <c r="O10" s="66">
        <v>1</v>
      </c>
      <c r="P10" s="26">
        <v>4</v>
      </c>
      <c r="Q10" s="26">
        <v>10</v>
      </c>
      <c r="R10" s="26">
        <v>15</v>
      </c>
      <c r="S10" s="26">
        <v>12</v>
      </c>
      <c r="T10" s="66">
        <v>13</v>
      </c>
      <c r="U10" s="26">
        <v>21</v>
      </c>
      <c r="V10" s="26">
        <v>4</v>
      </c>
      <c r="W10" s="26">
        <v>15</v>
      </c>
      <c r="X10" s="66">
        <v>22</v>
      </c>
      <c r="Y10" s="66">
        <v>2</v>
      </c>
      <c r="Z10" s="66">
        <v>9</v>
      </c>
      <c r="AA10" s="26">
        <v>6</v>
      </c>
      <c r="AB10" s="66">
        <v>22</v>
      </c>
      <c r="AC10" s="66">
        <v>22</v>
      </c>
      <c r="AD10" s="26">
        <v>6</v>
      </c>
      <c r="AE10" s="26">
        <v>1000</v>
      </c>
      <c r="AH10" s="6">
        <f t="shared" si="4"/>
        <v>7</v>
      </c>
      <c r="AI10" s="6">
        <f t="shared" si="0"/>
        <v>7</v>
      </c>
      <c r="AJ10" s="6">
        <f t="shared" si="0"/>
        <v>9</v>
      </c>
      <c r="AK10" s="6">
        <f t="shared" si="0"/>
        <v>6</v>
      </c>
      <c r="AL10" s="6">
        <f t="shared" si="0"/>
        <v>7</v>
      </c>
      <c r="AM10" s="6">
        <f t="shared" si="0"/>
        <v>5</v>
      </c>
      <c r="AN10" s="6">
        <f t="shared" si="0"/>
        <v>15</v>
      </c>
      <c r="AO10" s="6">
        <f t="shared" si="0"/>
        <v>6</v>
      </c>
      <c r="AP10" s="6">
        <f t="shared" si="0"/>
        <v>9</v>
      </c>
      <c r="AQ10" s="6">
        <f t="shared" si="0"/>
        <v>6</v>
      </c>
      <c r="AR10" s="6">
        <f t="shared" si="0"/>
        <v>19</v>
      </c>
      <c r="AS10" s="6">
        <f t="shared" si="0"/>
        <v>19</v>
      </c>
      <c r="AT10" s="6">
        <f t="shared" si="0"/>
        <v>24</v>
      </c>
      <c r="AU10" s="6">
        <f t="shared" si="0"/>
        <v>24</v>
      </c>
      <c r="AV10" s="6">
        <f t="shared" si="0"/>
        <v>21</v>
      </c>
      <c r="AW10" s="6">
        <f t="shared" si="0"/>
        <v>15</v>
      </c>
      <c r="AX10" s="6">
        <f t="shared" si="0"/>
        <v>10</v>
      </c>
      <c r="AY10" s="6">
        <f t="shared" si="0"/>
        <v>13</v>
      </c>
      <c r="AZ10" s="6">
        <f t="shared" si="0"/>
        <v>12</v>
      </c>
      <c r="BA10" s="6">
        <f t="shared" si="0"/>
        <v>4</v>
      </c>
      <c r="BB10" s="6">
        <f t="shared" si="0"/>
        <v>21</v>
      </c>
      <c r="BC10" s="6">
        <f t="shared" si="0"/>
        <v>10</v>
      </c>
      <c r="BD10" s="6">
        <f t="shared" si="5"/>
        <v>3</v>
      </c>
      <c r="BE10" s="6">
        <f t="shared" si="1"/>
        <v>23</v>
      </c>
      <c r="BF10" s="6">
        <f t="shared" si="1"/>
        <v>16</v>
      </c>
      <c r="BG10" s="6">
        <f t="shared" si="6"/>
        <v>19</v>
      </c>
      <c r="BH10" s="6">
        <f t="shared" si="2"/>
        <v>3</v>
      </c>
      <c r="BI10" s="6">
        <f t="shared" si="7"/>
        <v>3</v>
      </c>
      <c r="BJ10" s="6">
        <f t="shared" si="3"/>
        <v>19</v>
      </c>
      <c r="BK10" s="6">
        <f t="shared" si="8"/>
        <v>1000</v>
      </c>
      <c r="BN10" s="24" t="s">
        <v>139</v>
      </c>
      <c r="BO10" s="26">
        <v>7</v>
      </c>
      <c r="BP10" s="26">
        <v>7</v>
      </c>
      <c r="BQ10" s="26">
        <v>9</v>
      </c>
      <c r="BR10" s="26">
        <v>6</v>
      </c>
      <c r="BS10" s="26">
        <v>7</v>
      </c>
      <c r="BT10" s="26">
        <v>5</v>
      </c>
      <c r="BU10" s="26">
        <v>15</v>
      </c>
      <c r="BV10" s="26">
        <v>6</v>
      </c>
      <c r="BW10" s="26">
        <v>9</v>
      </c>
      <c r="BX10" s="26">
        <v>6</v>
      </c>
      <c r="BY10" s="26">
        <v>19</v>
      </c>
      <c r="BZ10" s="26">
        <v>19</v>
      </c>
      <c r="CA10" s="26">
        <v>24</v>
      </c>
      <c r="CB10" s="26">
        <v>24</v>
      </c>
      <c r="CC10" s="26">
        <v>21</v>
      </c>
      <c r="CD10" s="26">
        <v>15</v>
      </c>
      <c r="CE10" s="26">
        <v>10</v>
      </c>
      <c r="CF10" s="26">
        <v>13</v>
      </c>
      <c r="CG10" s="26">
        <v>12</v>
      </c>
      <c r="CH10" s="26">
        <v>4</v>
      </c>
      <c r="CI10" s="26">
        <v>21</v>
      </c>
      <c r="CJ10" s="26">
        <v>10</v>
      </c>
      <c r="CK10" s="26">
        <v>3</v>
      </c>
      <c r="CL10" s="26">
        <v>23</v>
      </c>
      <c r="CM10" s="26">
        <v>16</v>
      </c>
      <c r="CN10" s="26">
        <v>19</v>
      </c>
      <c r="CO10" s="26">
        <v>3</v>
      </c>
      <c r="CP10" s="26">
        <v>3</v>
      </c>
      <c r="CQ10" s="26">
        <v>19</v>
      </c>
      <c r="CR10" s="26">
        <v>1000</v>
      </c>
    </row>
    <row r="11" spans="1:96" ht="15" thickBot="1" x14ac:dyDescent="0.35">
      <c r="A11" s="24" t="s">
        <v>140</v>
      </c>
      <c r="B11" s="26">
        <v>3</v>
      </c>
      <c r="C11" s="26">
        <v>3</v>
      </c>
      <c r="D11" s="66">
        <v>2</v>
      </c>
      <c r="E11" s="66">
        <v>1</v>
      </c>
      <c r="F11" s="26">
        <v>1</v>
      </c>
      <c r="G11" s="26">
        <v>3</v>
      </c>
      <c r="H11" s="66">
        <v>10</v>
      </c>
      <c r="I11" s="26">
        <v>7</v>
      </c>
      <c r="J11" s="66">
        <v>2</v>
      </c>
      <c r="K11" s="66">
        <v>2</v>
      </c>
      <c r="L11" s="26">
        <v>20</v>
      </c>
      <c r="M11" s="26">
        <v>20</v>
      </c>
      <c r="N11" s="66">
        <v>1</v>
      </c>
      <c r="O11" s="66">
        <v>1</v>
      </c>
      <c r="P11" s="26">
        <v>22</v>
      </c>
      <c r="Q11" s="26">
        <v>12</v>
      </c>
      <c r="R11" s="26">
        <v>5</v>
      </c>
      <c r="S11" s="26">
        <v>2</v>
      </c>
      <c r="T11" s="66">
        <v>2</v>
      </c>
      <c r="U11" s="26">
        <v>2</v>
      </c>
      <c r="V11" s="26">
        <v>22</v>
      </c>
      <c r="W11" s="26">
        <v>15</v>
      </c>
      <c r="X11" s="66">
        <v>12</v>
      </c>
      <c r="Y11" s="66">
        <v>2</v>
      </c>
      <c r="Z11" s="66">
        <v>3</v>
      </c>
      <c r="AA11" s="26">
        <v>11</v>
      </c>
      <c r="AB11" s="66">
        <v>12</v>
      </c>
      <c r="AC11" s="66">
        <v>18</v>
      </c>
      <c r="AD11" s="26">
        <v>13</v>
      </c>
      <c r="AE11" s="26">
        <v>1000</v>
      </c>
      <c r="AH11" s="6">
        <f t="shared" si="4"/>
        <v>22</v>
      </c>
      <c r="AI11" s="6">
        <f t="shared" si="0"/>
        <v>22</v>
      </c>
      <c r="AJ11" s="6">
        <f t="shared" si="0"/>
        <v>23</v>
      </c>
      <c r="AK11" s="6">
        <f t="shared" si="0"/>
        <v>24</v>
      </c>
      <c r="AL11" s="6">
        <f t="shared" si="0"/>
        <v>24</v>
      </c>
      <c r="AM11" s="6">
        <f t="shared" si="0"/>
        <v>22</v>
      </c>
      <c r="AN11" s="6">
        <f t="shared" si="0"/>
        <v>15</v>
      </c>
      <c r="AO11" s="6">
        <f t="shared" si="0"/>
        <v>18</v>
      </c>
      <c r="AP11" s="6">
        <f t="shared" si="0"/>
        <v>23</v>
      </c>
      <c r="AQ11" s="6">
        <f t="shared" si="0"/>
        <v>23</v>
      </c>
      <c r="AR11" s="6">
        <f t="shared" si="0"/>
        <v>5</v>
      </c>
      <c r="AS11" s="6">
        <f t="shared" si="0"/>
        <v>5</v>
      </c>
      <c r="AT11" s="6">
        <f t="shared" si="0"/>
        <v>24</v>
      </c>
      <c r="AU11" s="6">
        <f t="shared" si="0"/>
        <v>24</v>
      </c>
      <c r="AV11" s="6">
        <f t="shared" si="0"/>
        <v>3</v>
      </c>
      <c r="AW11" s="6">
        <f t="shared" si="0"/>
        <v>13</v>
      </c>
      <c r="AX11" s="6">
        <f t="shared" si="0"/>
        <v>20</v>
      </c>
      <c r="AY11" s="6">
        <f t="shared" si="0"/>
        <v>23</v>
      </c>
      <c r="AZ11" s="6">
        <f t="shared" si="0"/>
        <v>23</v>
      </c>
      <c r="BA11" s="6">
        <f t="shared" si="0"/>
        <v>23</v>
      </c>
      <c r="BB11" s="6">
        <f t="shared" si="0"/>
        <v>3</v>
      </c>
      <c r="BC11" s="6">
        <f t="shared" si="0"/>
        <v>10</v>
      </c>
      <c r="BD11" s="6">
        <f t="shared" si="5"/>
        <v>13</v>
      </c>
      <c r="BE11" s="6">
        <f t="shared" si="1"/>
        <v>23</v>
      </c>
      <c r="BF11" s="6">
        <f t="shared" si="1"/>
        <v>22</v>
      </c>
      <c r="BG11" s="6">
        <f t="shared" si="6"/>
        <v>14</v>
      </c>
      <c r="BH11" s="6">
        <f t="shared" si="2"/>
        <v>13</v>
      </c>
      <c r="BI11" s="6">
        <f t="shared" si="7"/>
        <v>7</v>
      </c>
      <c r="BJ11" s="6">
        <f t="shared" si="3"/>
        <v>12</v>
      </c>
      <c r="BK11" s="6">
        <f t="shared" si="8"/>
        <v>1000</v>
      </c>
      <c r="BN11" s="24" t="s">
        <v>140</v>
      </c>
      <c r="BO11" s="26">
        <v>22</v>
      </c>
      <c r="BP11" s="26">
        <v>22</v>
      </c>
      <c r="BQ11" s="26">
        <v>23</v>
      </c>
      <c r="BR11" s="26">
        <v>24</v>
      </c>
      <c r="BS11" s="26">
        <v>24</v>
      </c>
      <c r="BT11" s="26">
        <v>22</v>
      </c>
      <c r="BU11" s="26">
        <v>15</v>
      </c>
      <c r="BV11" s="26">
        <v>18</v>
      </c>
      <c r="BW11" s="26">
        <v>23</v>
      </c>
      <c r="BX11" s="26">
        <v>23</v>
      </c>
      <c r="BY11" s="26">
        <v>5</v>
      </c>
      <c r="BZ11" s="26">
        <v>5</v>
      </c>
      <c r="CA11" s="26">
        <v>24</v>
      </c>
      <c r="CB11" s="26">
        <v>24</v>
      </c>
      <c r="CC11" s="26">
        <v>3</v>
      </c>
      <c r="CD11" s="26">
        <v>13</v>
      </c>
      <c r="CE11" s="26">
        <v>20</v>
      </c>
      <c r="CF11" s="26">
        <v>23</v>
      </c>
      <c r="CG11" s="26">
        <v>23</v>
      </c>
      <c r="CH11" s="26">
        <v>23</v>
      </c>
      <c r="CI11" s="26">
        <v>3</v>
      </c>
      <c r="CJ11" s="26">
        <v>10</v>
      </c>
      <c r="CK11" s="26">
        <v>13</v>
      </c>
      <c r="CL11" s="26">
        <v>23</v>
      </c>
      <c r="CM11" s="26">
        <v>22</v>
      </c>
      <c r="CN11" s="26">
        <v>14</v>
      </c>
      <c r="CO11" s="26">
        <v>13</v>
      </c>
      <c r="CP11" s="26">
        <v>7</v>
      </c>
      <c r="CQ11" s="26">
        <v>12</v>
      </c>
      <c r="CR11" s="26">
        <v>1000</v>
      </c>
    </row>
    <row r="12" spans="1:96" ht="15" thickBot="1" x14ac:dyDescent="0.35">
      <c r="A12" s="24" t="s">
        <v>141</v>
      </c>
      <c r="B12" s="26">
        <v>19</v>
      </c>
      <c r="C12" s="26">
        <v>14</v>
      </c>
      <c r="D12" s="66">
        <v>18</v>
      </c>
      <c r="E12" s="66">
        <v>14</v>
      </c>
      <c r="F12" s="26">
        <v>14</v>
      </c>
      <c r="G12" s="26">
        <v>12</v>
      </c>
      <c r="H12" s="66">
        <v>22</v>
      </c>
      <c r="I12" s="26">
        <v>14</v>
      </c>
      <c r="J12" s="66">
        <v>18</v>
      </c>
      <c r="K12" s="66">
        <v>16</v>
      </c>
      <c r="L12" s="26">
        <v>7</v>
      </c>
      <c r="M12" s="26">
        <v>6</v>
      </c>
      <c r="N12" s="66">
        <v>1</v>
      </c>
      <c r="O12" s="66">
        <v>13</v>
      </c>
      <c r="P12" s="26">
        <v>14</v>
      </c>
      <c r="Q12" s="26">
        <v>5</v>
      </c>
      <c r="R12" s="26">
        <v>17</v>
      </c>
      <c r="S12" s="26">
        <v>3</v>
      </c>
      <c r="T12" s="66">
        <v>13</v>
      </c>
      <c r="U12" s="26">
        <v>10</v>
      </c>
      <c r="V12" s="26">
        <v>15</v>
      </c>
      <c r="W12" s="26">
        <v>10</v>
      </c>
      <c r="X12" s="66">
        <v>14</v>
      </c>
      <c r="Y12" s="66">
        <v>2</v>
      </c>
      <c r="Z12" s="66">
        <v>12</v>
      </c>
      <c r="AA12" s="26">
        <v>5</v>
      </c>
      <c r="AB12" s="66">
        <v>18</v>
      </c>
      <c r="AC12" s="66">
        <v>1</v>
      </c>
      <c r="AD12" s="26">
        <v>19</v>
      </c>
      <c r="AE12" s="26">
        <v>1000</v>
      </c>
      <c r="AH12" s="6">
        <f t="shared" si="4"/>
        <v>6</v>
      </c>
      <c r="AI12" s="6">
        <f t="shared" si="0"/>
        <v>11</v>
      </c>
      <c r="AJ12" s="6">
        <f t="shared" si="0"/>
        <v>7</v>
      </c>
      <c r="AK12" s="6">
        <f t="shared" si="0"/>
        <v>11</v>
      </c>
      <c r="AL12" s="6">
        <f t="shared" si="0"/>
        <v>11</v>
      </c>
      <c r="AM12" s="6">
        <f t="shared" si="0"/>
        <v>13</v>
      </c>
      <c r="AN12" s="6">
        <f t="shared" si="0"/>
        <v>3</v>
      </c>
      <c r="AO12" s="6">
        <f t="shared" si="0"/>
        <v>11</v>
      </c>
      <c r="AP12" s="6">
        <f t="shared" si="0"/>
        <v>7</v>
      </c>
      <c r="AQ12" s="6">
        <f t="shared" si="0"/>
        <v>9</v>
      </c>
      <c r="AR12" s="6">
        <f t="shared" si="0"/>
        <v>18</v>
      </c>
      <c r="AS12" s="6">
        <f t="shared" si="0"/>
        <v>19</v>
      </c>
      <c r="AT12" s="6">
        <f t="shared" si="0"/>
        <v>24</v>
      </c>
      <c r="AU12" s="6">
        <f t="shared" si="0"/>
        <v>12</v>
      </c>
      <c r="AV12" s="6">
        <f t="shared" si="0"/>
        <v>11</v>
      </c>
      <c r="AW12" s="6">
        <f t="shared" si="0"/>
        <v>20</v>
      </c>
      <c r="AX12" s="6">
        <f t="shared" si="0"/>
        <v>8</v>
      </c>
      <c r="AY12" s="6">
        <f t="shared" si="0"/>
        <v>22</v>
      </c>
      <c r="AZ12" s="6">
        <f t="shared" si="0"/>
        <v>12</v>
      </c>
      <c r="BA12" s="6">
        <f t="shared" si="0"/>
        <v>15</v>
      </c>
      <c r="BB12" s="6">
        <f t="shared" si="0"/>
        <v>10</v>
      </c>
      <c r="BC12" s="6">
        <f t="shared" si="0"/>
        <v>15</v>
      </c>
      <c r="BD12" s="6">
        <f t="shared" si="5"/>
        <v>11</v>
      </c>
      <c r="BE12" s="6">
        <f t="shared" si="1"/>
        <v>23</v>
      </c>
      <c r="BF12" s="6">
        <f t="shared" si="1"/>
        <v>13</v>
      </c>
      <c r="BG12" s="6">
        <f t="shared" si="6"/>
        <v>20</v>
      </c>
      <c r="BH12" s="6">
        <f t="shared" si="2"/>
        <v>7</v>
      </c>
      <c r="BI12" s="6">
        <f t="shared" si="7"/>
        <v>24</v>
      </c>
      <c r="BJ12" s="6">
        <f t="shared" si="3"/>
        <v>6</v>
      </c>
      <c r="BK12" s="6">
        <f t="shared" si="8"/>
        <v>1000</v>
      </c>
      <c r="BN12" s="24" t="s">
        <v>141</v>
      </c>
      <c r="BO12" s="26">
        <v>6</v>
      </c>
      <c r="BP12" s="26">
        <v>11</v>
      </c>
      <c r="BQ12" s="26">
        <v>7</v>
      </c>
      <c r="BR12" s="26">
        <v>11</v>
      </c>
      <c r="BS12" s="26">
        <v>11</v>
      </c>
      <c r="BT12" s="26">
        <v>13</v>
      </c>
      <c r="BU12" s="26">
        <v>3</v>
      </c>
      <c r="BV12" s="26">
        <v>11</v>
      </c>
      <c r="BW12" s="26">
        <v>7</v>
      </c>
      <c r="BX12" s="26">
        <v>9</v>
      </c>
      <c r="BY12" s="26">
        <v>18</v>
      </c>
      <c r="BZ12" s="26">
        <v>19</v>
      </c>
      <c r="CA12" s="26">
        <v>24</v>
      </c>
      <c r="CB12" s="26">
        <v>12</v>
      </c>
      <c r="CC12" s="26">
        <v>11</v>
      </c>
      <c r="CD12" s="26">
        <v>20</v>
      </c>
      <c r="CE12" s="26">
        <v>8</v>
      </c>
      <c r="CF12" s="26">
        <v>22</v>
      </c>
      <c r="CG12" s="26">
        <v>12</v>
      </c>
      <c r="CH12" s="26">
        <v>15</v>
      </c>
      <c r="CI12" s="26">
        <v>10</v>
      </c>
      <c r="CJ12" s="26">
        <v>15</v>
      </c>
      <c r="CK12" s="26">
        <v>11</v>
      </c>
      <c r="CL12" s="26">
        <v>23</v>
      </c>
      <c r="CM12" s="26">
        <v>13</v>
      </c>
      <c r="CN12" s="26">
        <v>20</v>
      </c>
      <c r="CO12" s="26">
        <v>7</v>
      </c>
      <c r="CP12" s="26">
        <v>24</v>
      </c>
      <c r="CQ12" s="26">
        <v>6</v>
      </c>
      <c r="CR12" s="26">
        <v>1000</v>
      </c>
    </row>
    <row r="13" spans="1:96" ht="15" thickBot="1" x14ac:dyDescent="0.35">
      <c r="A13" s="24" t="s">
        <v>142</v>
      </c>
      <c r="B13" s="26">
        <v>1</v>
      </c>
      <c r="C13" s="26">
        <v>2</v>
      </c>
      <c r="D13" s="66">
        <v>1</v>
      </c>
      <c r="E13" s="66">
        <v>2</v>
      </c>
      <c r="F13" s="26">
        <v>2</v>
      </c>
      <c r="G13" s="26">
        <v>10</v>
      </c>
      <c r="H13" s="66">
        <v>3</v>
      </c>
      <c r="I13" s="26">
        <v>1</v>
      </c>
      <c r="J13" s="66">
        <v>1</v>
      </c>
      <c r="K13" s="66">
        <v>1</v>
      </c>
      <c r="L13" s="26">
        <v>12</v>
      </c>
      <c r="M13" s="26">
        <v>14</v>
      </c>
      <c r="N13" s="66">
        <v>1</v>
      </c>
      <c r="O13" s="66">
        <v>1</v>
      </c>
      <c r="P13" s="26">
        <v>15</v>
      </c>
      <c r="Q13" s="26">
        <v>18</v>
      </c>
      <c r="R13" s="26">
        <v>12</v>
      </c>
      <c r="S13" s="26">
        <v>8</v>
      </c>
      <c r="T13" s="66">
        <v>4</v>
      </c>
      <c r="U13" s="26">
        <v>12</v>
      </c>
      <c r="V13" s="26">
        <v>20</v>
      </c>
      <c r="W13" s="26">
        <v>13</v>
      </c>
      <c r="X13" s="66">
        <v>3</v>
      </c>
      <c r="Y13" s="66">
        <v>2</v>
      </c>
      <c r="Z13" s="66">
        <v>1</v>
      </c>
      <c r="AA13" s="26">
        <v>10</v>
      </c>
      <c r="AB13" s="66">
        <v>15</v>
      </c>
      <c r="AC13" s="66">
        <v>13</v>
      </c>
      <c r="AD13" s="26">
        <v>3</v>
      </c>
      <c r="AE13" s="26">
        <v>1000</v>
      </c>
      <c r="AH13" s="6">
        <f t="shared" si="4"/>
        <v>24</v>
      </c>
      <c r="AI13" s="6">
        <f t="shared" si="0"/>
        <v>23</v>
      </c>
      <c r="AJ13" s="6">
        <f t="shared" si="0"/>
        <v>24</v>
      </c>
      <c r="AK13" s="6">
        <f t="shared" si="0"/>
        <v>23</v>
      </c>
      <c r="AL13" s="6">
        <f t="shared" si="0"/>
        <v>23</v>
      </c>
      <c r="AM13" s="6">
        <f t="shared" si="0"/>
        <v>15</v>
      </c>
      <c r="AN13" s="6">
        <f t="shared" si="0"/>
        <v>22</v>
      </c>
      <c r="AO13" s="6">
        <f t="shared" si="0"/>
        <v>24</v>
      </c>
      <c r="AP13" s="6">
        <f t="shared" si="0"/>
        <v>24</v>
      </c>
      <c r="AQ13" s="6">
        <f t="shared" si="0"/>
        <v>24</v>
      </c>
      <c r="AR13" s="6">
        <f t="shared" si="0"/>
        <v>13</v>
      </c>
      <c r="AS13" s="6">
        <f t="shared" si="0"/>
        <v>11</v>
      </c>
      <c r="AT13" s="6">
        <f t="shared" si="0"/>
        <v>24</v>
      </c>
      <c r="AU13" s="6">
        <f t="shared" si="0"/>
        <v>24</v>
      </c>
      <c r="AV13" s="6">
        <f t="shared" si="0"/>
        <v>10</v>
      </c>
      <c r="AW13" s="6">
        <f t="shared" si="0"/>
        <v>7</v>
      </c>
      <c r="AX13" s="6">
        <f t="shared" si="0"/>
        <v>13</v>
      </c>
      <c r="AY13" s="6">
        <f t="shared" si="0"/>
        <v>17</v>
      </c>
      <c r="AZ13" s="6">
        <f t="shared" si="0"/>
        <v>21</v>
      </c>
      <c r="BA13" s="6">
        <f t="shared" si="0"/>
        <v>13</v>
      </c>
      <c r="BB13" s="6">
        <f t="shared" si="0"/>
        <v>5</v>
      </c>
      <c r="BC13" s="6">
        <f t="shared" si="0"/>
        <v>12</v>
      </c>
      <c r="BD13" s="6">
        <f t="shared" si="5"/>
        <v>22</v>
      </c>
      <c r="BE13" s="6">
        <f t="shared" si="1"/>
        <v>23</v>
      </c>
      <c r="BF13" s="6">
        <f t="shared" si="1"/>
        <v>24</v>
      </c>
      <c r="BG13" s="6">
        <f t="shared" si="6"/>
        <v>15</v>
      </c>
      <c r="BH13" s="6">
        <f t="shared" si="2"/>
        <v>10</v>
      </c>
      <c r="BI13" s="6">
        <f t="shared" si="7"/>
        <v>12</v>
      </c>
      <c r="BJ13" s="6">
        <f t="shared" si="3"/>
        <v>22</v>
      </c>
      <c r="BK13" s="6">
        <f t="shared" si="8"/>
        <v>1000</v>
      </c>
      <c r="BN13" s="24" t="s">
        <v>142</v>
      </c>
      <c r="BO13" s="26">
        <v>24</v>
      </c>
      <c r="BP13" s="26">
        <v>23</v>
      </c>
      <c r="BQ13" s="26">
        <v>24</v>
      </c>
      <c r="BR13" s="26">
        <v>23</v>
      </c>
      <c r="BS13" s="26">
        <v>23</v>
      </c>
      <c r="BT13" s="26">
        <v>15</v>
      </c>
      <c r="BU13" s="26">
        <v>22</v>
      </c>
      <c r="BV13" s="26">
        <v>24</v>
      </c>
      <c r="BW13" s="26">
        <v>24</v>
      </c>
      <c r="BX13" s="26">
        <v>24</v>
      </c>
      <c r="BY13" s="26">
        <v>13</v>
      </c>
      <c r="BZ13" s="26">
        <v>11</v>
      </c>
      <c r="CA13" s="26">
        <v>24</v>
      </c>
      <c r="CB13" s="26">
        <v>24</v>
      </c>
      <c r="CC13" s="26">
        <v>10</v>
      </c>
      <c r="CD13" s="26">
        <v>7</v>
      </c>
      <c r="CE13" s="26">
        <v>13</v>
      </c>
      <c r="CF13" s="26">
        <v>17</v>
      </c>
      <c r="CG13" s="26">
        <v>21</v>
      </c>
      <c r="CH13" s="26">
        <v>13</v>
      </c>
      <c r="CI13" s="26">
        <v>5</v>
      </c>
      <c r="CJ13" s="26">
        <v>12</v>
      </c>
      <c r="CK13" s="26">
        <v>22</v>
      </c>
      <c r="CL13" s="26">
        <v>23</v>
      </c>
      <c r="CM13" s="26">
        <v>24</v>
      </c>
      <c r="CN13" s="26">
        <v>15</v>
      </c>
      <c r="CO13" s="26">
        <v>10</v>
      </c>
      <c r="CP13" s="26">
        <v>12</v>
      </c>
      <c r="CQ13" s="26">
        <v>22</v>
      </c>
      <c r="CR13" s="26">
        <v>1000</v>
      </c>
    </row>
    <row r="14" spans="1:96" ht="15" thickBot="1" x14ac:dyDescent="0.35">
      <c r="A14" s="24" t="s">
        <v>143</v>
      </c>
      <c r="B14" s="26">
        <v>14</v>
      </c>
      <c r="C14" s="26">
        <v>6</v>
      </c>
      <c r="D14" s="66">
        <v>11</v>
      </c>
      <c r="E14" s="66">
        <v>13</v>
      </c>
      <c r="F14" s="26">
        <v>13</v>
      </c>
      <c r="G14" s="26">
        <v>13</v>
      </c>
      <c r="H14" s="66">
        <v>22</v>
      </c>
      <c r="I14" s="26">
        <v>7</v>
      </c>
      <c r="J14" s="66">
        <v>11</v>
      </c>
      <c r="K14" s="66">
        <v>9</v>
      </c>
      <c r="L14" s="26">
        <v>12</v>
      </c>
      <c r="M14" s="26">
        <v>14</v>
      </c>
      <c r="N14" s="66">
        <v>1</v>
      </c>
      <c r="O14" s="66">
        <v>9</v>
      </c>
      <c r="P14" s="26">
        <v>10</v>
      </c>
      <c r="Q14" s="26">
        <v>10</v>
      </c>
      <c r="R14" s="26">
        <v>13</v>
      </c>
      <c r="S14" s="26">
        <v>12</v>
      </c>
      <c r="T14" s="66">
        <v>4</v>
      </c>
      <c r="U14" s="26">
        <v>16</v>
      </c>
      <c r="V14" s="26">
        <v>9</v>
      </c>
      <c r="W14" s="26">
        <v>15</v>
      </c>
      <c r="X14" s="66">
        <v>6</v>
      </c>
      <c r="Y14" s="66">
        <v>2</v>
      </c>
      <c r="Z14" s="66">
        <v>3</v>
      </c>
      <c r="AA14" s="26">
        <v>4</v>
      </c>
      <c r="AB14" s="66">
        <v>12</v>
      </c>
      <c r="AC14" s="66">
        <v>10</v>
      </c>
      <c r="AD14" s="26">
        <v>17</v>
      </c>
      <c r="AE14" s="26">
        <v>1000</v>
      </c>
      <c r="AH14" s="6">
        <f t="shared" si="4"/>
        <v>11</v>
      </c>
      <c r="AI14" s="6">
        <f t="shared" si="0"/>
        <v>19</v>
      </c>
      <c r="AJ14" s="6">
        <f t="shared" si="0"/>
        <v>14</v>
      </c>
      <c r="AK14" s="6">
        <f t="shared" si="0"/>
        <v>12</v>
      </c>
      <c r="AL14" s="6">
        <f t="shared" si="0"/>
        <v>12</v>
      </c>
      <c r="AM14" s="6">
        <f t="shared" si="0"/>
        <v>12</v>
      </c>
      <c r="AN14" s="6">
        <f t="shared" si="0"/>
        <v>3</v>
      </c>
      <c r="AO14" s="6">
        <f t="shared" si="0"/>
        <v>18</v>
      </c>
      <c r="AP14" s="6">
        <f t="shared" si="0"/>
        <v>14</v>
      </c>
      <c r="AQ14" s="6">
        <f t="shared" si="0"/>
        <v>16</v>
      </c>
      <c r="AR14" s="6">
        <f t="shared" si="0"/>
        <v>13</v>
      </c>
      <c r="AS14" s="6">
        <f t="shared" si="0"/>
        <v>11</v>
      </c>
      <c r="AT14" s="6">
        <f t="shared" si="0"/>
        <v>24</v>
      </c>
      <c r="AU14" s="6">
        <f t="shared" si="0"/>
        <v>16</v>
      </c>
      <c r="AV14" s="6">
        <f t="shared" si="0"/>
        <v>15</v>
      </c>
      <c r="AW14" s="6">
        <f t="shared" si="0"/>
        <v>15</v>
      </c>
      <c r="AX14" s="6">
        <f t="shared" si="0"/>
        <v>12</v>
      </c>
      <c r="AY14" s="6">
        <f t="shared" si="0"/>
        <v>13</v>
      </c>
      <c r="AZ14" s="6">
        <f t="shared" si="0"/>
        <v>21</v>
      </c>
      <c r="BA14" s="6">
        <f t="shared" si="0"/>
        <v>9</v>
      </c>
      <c r="BB14" s="6">
        <f t="shared" si="0"/>
        <v>16</v>
      </c>
      <c r="BC14" s="6">
        <f t="shared" si="0"/>
        <v>10</v>
      </c>
      <c r="BD14" s="6">
        <f t="shared" si="5"/>
        <v>19</v>
      </c>
      <c r="BE14" s="6">
        <f t="shared" si="1"/>
        <v>23</v>
      </c>
      <c r="BF14" s="6">
        <f t="shared" si="1"/>
        <v>22</v>
      </c>
      <c r="BG14" s="6">
        <f t="shared" si="6"/>
        <v>21</v>
      </c>
      <c r="BH14" s="6">
        <f t="shared" si="2"/>
        <v>13</v>
      </c>
      <c r="BI14" s="6">
        <f t="shared" si="7"/>
        <v>15</v>
      </c>
      <c r="BJ14" s="6">
        <f t="shared" si="3"/>
        <v>8</v>
      </c>
      <c r="BK14" s="6">
        <f t="shared" si="8"/>
        <v>1000</v>
      </c>
      <c r="BN14" s="24" t="s">
        <v>143</v>
      </c>
      <c r="BO14" s="26">
        <v>11</v>
      </c>
      <c r="BP14" s="26">
        <v>19</v>
      </c>
      <c r="BQ14" s="26">
        <v>14</v>
      </c>
      <c r="BR14" s="26">
        <v>12</v>
      </c>
      <c r="BS14" s="26">
        <v>12</v>
      </c>
      <c r="BT14" s="26">
        <v>12</v>
      </c>
      <c r="BU14" s="26">
        <v>3</v>
      </c>
      <c r="BV14" s="26">
        <v>18</v>
      </c>
      <c r="BW14" s="26">
        <v>14</v>
      </c>
      <c r="BX14" s="26">
        <v>16</v>
      </c>
      <c r="BY14" s="26">
        <v>13</v>
      </c>
      <c r="BZ14" s="26">
        <v>11</v>
      </c>
      <c r="CA14" s="26">
        <v>24</v>
      </c>
      <c r="CB14" s="26">
        <v>16</v>
      </c>
      <c r="CC14" s="26">
        <v>15</v>
      </c>
      <c r="CD14" s="26">
        <v>15</v>
      </c>
      <c r="CE14" s="26">
        <v>12</v>
      </c>
      <c r="CF14" s="26">
        <v>13</v>
      </c>
      <c r="CG14" s="26">
        <v>21</v>
      </c>
      <c r="CH14" s="26">
        <v>9</v>
      </c>
      <c r="CI14" s="26">
        <v>16</v>
      </c>
      <c r="CJ14" s="26">
        <v>10</v>
      </c>
      <c r="CK14" s="26">
        <v>19</v>
      </c>
      <c r="CL14" s="26">
        <v>23</v>
      </c>
      <c r="CM14" s="26">
        <v>22</v>
      </c>
      <c r="CN14" s="26">
        <v>21</v>
      </c>
      <c r="CO14" s="26">
        <v>13</v>
      </c>
      <c r="CP14" s="26">
        <v>15</v>
      </c>
      <c r="CQ14" s="26">
        <v>8</v>
      </c>
      <c r="CR14" s="26">
        <v>1000</v>
      </c>
    </row>
    <row r="15" spans="1:96" ht="15" thickBot="1" x14ac:dyDescent="0.35">
      <c r="A15" s="24" t="s">
        <v>144</v>
      </c>
      <c r="B15" s="26">
        <v>7</v>
      </c>
      <c r="C15" s="26">
        <v>11</v>
      </c>
      <c r="D15" s="66">
        <v>6</v>
      </c>
      <c r="E15" s="66">
        <v>8</v>
      </c>
      <c r="F15" s="26">
        <v>8</v>
      </c>
      <c r="G15" s="26">
        <v>4</v>
      </c>
      <c r="H15" s="66">
        <v>10</v>
      </c>
      <c r="I15" s="26">
        <v>14</v>
      </c>
      <c r="J15" s="66">
        <v>6</v>
      </c>
      <c r="K15" s="66">
        <v>8</v>
      </c>
      <c r="L15" s="26">
        <v>12</v>
      </c>
      <c r="M15" s="26">
        <v>14</v>
      </c>
      <c r="N15" s="66">
        <v>1</v>
      </c>
      <c r="O15" s="66">
        <v>1</v>
      </c>
      <c r="P15" s="26">
        <v>21</v>
      </c>
      <c r="Q15" s="26">
        <v>9</v>
      </c>
      <c r="R15" s="26">
        <v>10</v>
      </c>
      <c r="S15" s="26">
        <v>3</v>
      </c>
      <c r="T15" s="66">
        <v>13</v>
      </c>
      <c r="U15" s="26">
        <v>4</v>
      </c>
      <c r="V15" s="26">
        <v>19</v>
      </c>
      <c r="W15" s="26">
        <v>15</v>
      </c>
      <c r="X15" s="66">
        <v>18</v>
      </c>
      <c r="Y15" s="66">
        <v>2</v>
      </c>
      <c r="Z15" s="66">
        <v>16</v>
      </c>
      <c r="AA15" s="26">
        <v>16</v>
      </c>
      <c r="AB15" s="66">
        <v>15</v>
      </c>
      <c r="AC15" s="66">
        <v>14</v>
      </c>
      <c r="AD15" s="26">
        <v>4</v>
      </c>
      <c r="AE15" s="26">
        <v>1000</v>
      </c>
      <c r="AH15" s="6">
        <f t="shared" si="4"/>
        <v>18</v>
      </c>
      <c r="AI15" s="6">
        <f t="shared" si="0"/>
        <v>14</v>
      </c>
      <c r="AJ15" s="6">
        <f t="shared" si="0"/>
        <v>19</v>
      </c>
      <c r="AK15" s="6">
        <f t="shared" si="0"/>
        <v>17</v>
      </c>
      <c r="AL15" s="6">
        <f t="shared" si="0"/>
        <v>17</v>
      </c>
      <c r="AM15" s="6">
        <f t="shared" si="0"/>
        <v>21</v>
      </c>
      <c r="AN15" s="6">
        <f t="shared" si="0"/>
        <v>15</v>
      </c>
      <c r="AO15" s="6">
        <f t="shared" si="0"/>
        <v>11</v>
      </c>
      <c r="AP15" s="6">
        <f t="shared" si="0"/>
        <v>19</v>
      </c>
      <c r="AQ15" s="6">
        <f t="shared" si="0"/>
        <v>17</v>
      </c>
      <c r="AR15" s="6">
        <f t="shared" si="0"/>
        <v>13</v>
      </c>
      <c r="AS15" s="6">
        <f t="shared" si="0"/>
        <v>11</v>
      </c>
      <c r="AT15" s="6">
        <f t="shared" si="0"/>
        <v>24</v>
      </c>
      <c r="AU15" s="6">
        <f t="shared" si="0"/>
        <v>24</v>
      </c>
      <c r="AV15" s="6">
        <f t="shared" si="0"/>
        <v>4</v>
      </c>
      <c r="AW15" s="6">
        <f t="shared" si="0"/>
        <v>16</v>
      </c>
      <c r="AX15" s="6">
        <f t="shared" si="0"/>
        <v>15</v>
      </c>
      <c r="AY15" s="6">
        <f t="shared" si="0"/>
        <v>22</v>
      </c>
      <c r="AZ15" s="6">
        <f t="shared" si="0"/>
        <v>12</v>
      </c>
      <c r="BA15" s="6">
        <f t="shared" si="0"/>
        <v>21</v>
      </c>
      <c r="BB15" s="6">
        <f t="shared" si="0"/>
        <v>6</v>
      </c>
      <c r="BC15" s="6">
        <f t="shared" si="0"/>
        <v>10</v>
      </c>
      <c r="BD15" s="6">
        <f t="shared" si="5"/>
        <v>7</v>
      </c>
      <c r="BE15" s="6">
        <f t="shared" si="1"/>
        <v>23</v>
      </c>
      <c r="BF15" s="6">
        <f t="shared" si="1"/>
        <v>9</v>
      </c>
      <c r="BG15" s="6">
        <f t="shared" si="6"/>
        <v>9</v>
      </c>
      <c r="BH15" s="6">
        <f t="shared" si="2"/>
        <v>10</v>
      </c>
      <c r="BI15" s="6">
        <f t="shared" si="7"/>
        <v>11</v>
      </c>
      <c r="BJ15" s="6">
        <f t="shared" si="3"/>
        <v>21</v>
      </c>
      <c r="BK15" s="6">
        <f t="shared" si="8"/>
        <v>1000</v>
      </c>
      <c r="BN15" s="24" t="s">
        <v>144</v>
      </c>
      <c r="BO15" s="26">
        <v>18</v>
      </c>
      <c r="BP15" s="26">
        <v>14</v>
      </c>
      <c r="BQ15" s="26">
        <v>19</v>
      </c>
      <c r="BR15" s="26">
        <v>17</v>
      </c>
      <c r="BS15" s="26">
        <v>17</v>
      </c>
      <c r="BT15" s="26">
        <v>21</v>
      </c>
      <c r="BU15" s="26">
        <v>15</v>
      </c>
      <c r="BV15" s="26">
        <v>11</v>
      </c>
      <c r="BW15" s="26">
        <v>19</v>
      </c>
      <c r="BX15" s="26">
        <v>17</v>
      </c>
      <c r="BY15" s="26">
        <v>13</v>
      </c>
      <c r="BZ15" s="26">
        <v>11</v>
      </c>
      <c r="CA15" s="26">
        <v>24</v>
      </c>
      <c r="CB15" s="26">
        <v>24</v>
      </c>
      <c r="CC15" s="26">
        <v>4</v>
      </c>
      <c r="CD15" s="26">
        <v>16</v>
      </c>
      <c r="CE15" s="26">
        <v>15</v>
      </c>
      <c r="CF15" s="26">
        <v>22</v>
      </c>
      <c r="CG15" s="26">
        <v>12</v>
      </c>
      <c r="CH15" s="26">
        <v>21</v>
      </c>
      <c r="CI15" s="26">
        <v>6</v>
      </c>
      <c r="CJ15" s="26">
        <v>10</v>
      </c>
      <c r="CK15" s="26">
        <v>7</v>
      </c>
      <c r="CL15" s="26">
        <v>23</v>
      </c>
      <c r="CM15" s="26">
        <v>9</v>
      </c>
      <c r="CN15" s="26">
        <v>9</v>
      </c>
      <c r="CO15" s="26">
        <v>10</v>
      </c>
      <c r="CP15" s="26">
        <v>11</v>
      </c>
      <c r="CQ15" s="26">
        <v>21</v>
      </c>
      <c r="CR15" s="26">
        <v>1000</v>
      </c>
    </row>
    <row r="16" spans="1:96" ht="15" thickBot="1" x14ac:dyDescent="0.35">
      <c r="A16" s="24" t="s">
        <v>145</v>
      </c>
      <c r="B16" s="26">
        <v>17</v>
      </c>
      <c r="C16" s="26">
        <v>14</v>
      </c>
      <c r="D16" s="66">
        <v>16</v>
      </c>
      <c r="E16" s="66">
        <v>16</v>
      </c>
      <c r="F16" s="26">
        <v>16</v>
      </c>
      <c r="G16" s="26">
        <v>14</v>
      </c>
      <c r="H16" s="66">
        <v>10</v>
      </c>
      <c r="I16" s="26">
        <v>7</v>
      </c>
      <c r="J16" s="66">
        <v>16</v>
      </c>
      <c r="K16" s="66">
        <v>14</v>
      </c>
      <c r="L16" s="26">
        <v>7</v>
      </c>
      <c r="M16" s="26">
        <v>6</v>
      </c>
      <c r="N16" s="66">
        <v>1</v>
      </c>
      <c r="O16" s="66">
        <v>9</v>
      </c>
      <c r="P16" s="26">
        <v>13</v>
      </c>
      <c r="Q16" s="26">
        <v>14</v>
      </c>
      <c r="R16" s="26">
        <v>3</v>
      </c>
      <c r="S16" s="26">
        <v>12</v>
      </c>
      <c r="T16" s="66">
        <v>13</v>
      </c>
      <c r="U16" s="26">
        <v>13</v>
      </c>
      <c r="V16" s="26">
        <v>10</v>
      </c>
      <c r="W16" s="26">
        <v>13</v>
      </c>
      <c r="X16" s="66">
        <v>11</v>
      </c>
      <c r="Y16" s="66">
        <v>2</v>
      </c>
      <c r="Z16" s="66">
        <v>12</v>
      </c>
      <c r="AA16" s="26">
        <v>2</v>
      </c>
      <c r="AB16" s="66">
        <v>18</v>
      </c>
      <c r="AC16" s="66">
        <v>18</v>
      </c>
      <c r="AD16" s="26">
        <v>13</v>
      </c>
      <c r="AE16" s="26">
        <v>1000</v>
      </c>
      <c r="AH16" s="6">
        <f t="shared" si="4"/>
        <v>8</v>
      </c>
      <c r="AI16" s="6">
        <f t="shared" si="0"/>
        <v>11</v>
      </c>
      <c r="AJ16" s="6">
        <f t="shared" si="0"/>
        <v>9</v>
      </c>
      <c r="AK16" s="6">
        <f t="shared" si="0"/>
        <v>9</v>
      </c>
      <c r="AL16" s="6">
        <f t="shared" si="0"/>
        <v>9</v>
      </c>
      <c r="AM16" s="6">
        <f t="shared" si="0"/>
        <v>11</v>
      </c>
      <c r="AN16" s="6">
        <f t="shared" si="0"/>
        <v>15</v>
      </c>
      <c r="AO16" s="6">
        <f t="shared" si="0"/>
        <v>18</v>
      </c>
      <c r="AP16" s="6">
        <f t="shared" si="0"/>
        <v>9</v>
      </c>
      <c r="AQ16" s="6">
        <f t="shared" si="0"/>
        <v>11</v>
      </c>
      <c r="AR16" s="6">
        <f t="shared" si="0"/>
        <v>18</v>
      </c>
      <c r="AS16" s="6">
        <f t="shared" si="0"/>
        <v>19</v>
      </c>
      <c r="AT16" s="6">
        <f t="shared" si="0"/>
        <v>24</v>
      </c>
      <c r="AU16" s="6">
        <f t="shared" si="0"/>
        <v>16</v>
      </c>
      <c r="AV16" s="6">
        <f t="shared" si="0"/>
        <v>12</v>
      </c>
      <c r="AW16" s="6">
        <f t="shared" si="0"/>
        <v>11</v>
      </c>
      <c r="AX16" s="6">
        <f t="shared" si="0"/>
        <v>22</v>
      </c>
      <c r="AY16" s="6">
        <f t="shared" si="0"/>
        <v>13</v>
      </c>
      <c r="AZ16" s="6">
        <f t="shared" si="0"/>
        <v>12</v>
      </c>
      <c r="BA16" s="6">
        <f t="shared" si="0"/>
        <v>12</v>
      </c>
      <c r="BB16" s="6">
        <f t="shared" si="0"/>
        <v>15</v>
      </c>
      <c r="BC16" s="6">
        <f t="shared" si="0"/>
        <v>12</v>
      </c>
      <c r="BD16" s="6">
        <f t="shared" si="5"/>
        <v>14</v>
      </c>
      <c r="BE16" s="6">
        <f t="shared" si="1"/>
        <v>23</v>
      </c>
      <c r="BF16" s="6">
        <f t="shared" si="1"/>
        <v>13</v>
      </c>
      <c r="BG16" s="6">
        <f t="shared" si="6"/>
        <v>23</v>
      </c>
      <c r="BH16" s="6">
        <f t="shared" si="2"/>
        <v>7</v>
      </c>
      <c r="BI16" s="6">
        <f t="shared" si="7"/>
        <v>7</v>
      </c>
      <c r="BJ16" s="6">
        <f t="shared" si="3"/>
        <v>12</v>
      </c>
      <c r="BK16" s="6">
        <f t="shared" si="8"/>
        <v>1000</v>
      </c>
      <c r="BN16" s="24" t="s">
        <v>145</v>
      </c>
      <c r="BO16" s="26">
        <v>8</v>
      </c>
      <c r="BP16" s="26">
        <v>11</v>
      </c>
      <c r="BQ16" s="26">
        <v>9</v>
      </c>
      <c r="BR16" s="26">
        <v>9</v>
      </c>
      <c r="BS16" s="26">
        <v>9</v>
      </c>
      <c r="BT16" s="26">
        <v>11</v>
      </c>
      <c r="BU16" s="26">
        <v>15</v>
      </c>
      <c r="BV16" s="26">
        <v>18</v>
      </c>
      <c r="BW16" s="26">
        <v>9</v>
      </c>
      <c r="BX16" s="26">
        <v>11</v>
      </c>
      <c r="BY16" s="26">
        <v>18</v>
      </c>
      <c r="BZ16" s="26">
        <v>19</v>
      </c>
      <c r="CA16" s="26">
        <v>24</v>
      </c>
      <c r="CB16" s="26">
        <v>16</v>
      </c>
      <c r="CC16" s="26">
        <v>12</v>
      </c>
      <c r="CD16" s="26">
        <v>11</v>
      </c>
      <c r="CE16" s="26">
        <v>22</v>
      </c>
      <c r="CF16" s="26">
        <v>13</v>
      </c>
      <c r="CG16" s="26">
        <v>12</v>
      </c>
      <c r="CH16" s="26">
        <v>12</v>
      </c>
      <c r="CI16" s="26">
        <v>15</v>
      </c>
      <c r="CJ16" s="26">
        <v>12</v>
      </c>
      <c r="CK16" s="26">
        <v>14</v>
      </c>
      <c r="CL16" s="26">
        <v>23</v>
      </c>
      <c r="CM16" s="26">
        <v>13</v>
      </c>
      <c r="CN16" s="26">
        <v>23</v>
      </c>
      <c r="CO16" s="26">
        <v>7</v>
      </c>
      <c r="CP16" s="26">
        <v>7</v>
      </c>
      <c r="CQ16" s="26">
        <v>12</v>
      </c>
      <c r="CR16" s="26">
        <v>1000</v>
      </c>
    </row>
    <row r="17" spans="1:96" ht="15" thickBot="1" x14ac:dyDescent="0.35">
      <c r="A17" s="24" t="s">
        <v>146</v>
      </c>
      <c r="B17" s="26">
        <v>8</v>
      </c>
      <c r="C17" s="26">
        <v>11</v>
      </c>
      <c r="D17" s="66">
        <v>13</v>
      </c>
      <c r="E17" s="66">
        <v>18</v>
      </c>
      <c r="F17" s="26">
        <v>18</v>
      </c>
      <c r="G17" s="26">
        <v>22</v>
      </c>
      <c r="H17" s="66">
        <v>3</v>
      </c>
      <c r="I17" s="26">
        <v>3</v>
      </c>
      <c r="J17" s="66">
        <v>13</v>
      </c>
      <c r="K17" s="66">
        <v>13</v>
      </c>
      <c r="L17" s="26">
        <v>10</v>
      </c>
      <c r="M17" s="26">
        <v>10</v>
      </c>
      <c r="N17" s="66">
        <v>1</v>
      </c>
      <c r="O17" s="66">
        <v>1</v>
      </c>
      <c r="P17" s="26">
        <v>3</v>
      </c>
      <c r="Q17" s="26">
        <v>21</v>
      </c>
      <c r="R17" s="26">
        <v>23</v>
      </c>
      <c r="S17" s="26">
        <v>12</v>
      </c>
      <c r="T17" s="66">
        <v>13</v>
      </c>
      <c r="U17" s="26">
        <v>22</v>
      </c>
      <c r="V17" s="26">
        <v>7</v>
      </c>
      <c r="W17" s="26">
        <v>15</v>
      </c>
      <c r="X17" s="66">
        <v>10</v>
      </c>
      <c r="Y17" s="66">
        <v>2</v>
      </c>
      <c r="Z17" s="66">
        <v>9</v>
      </c>
      <c r="AA17" s="26">
        <v>7</v>
      </c>
      <c r="AB17" s="66">
        <v>14</v>
      </c>
      <c r="AC17" s="66">
        <v>11</v>
      </c>
      <c r="AD17" s="26">
        <v>5</v>
      </c>
      <c r="AE17" s="26">
        <v>1000</v>
      </c>
      <c r="AH17" s="6">
        <f t="shared" si="4"/>
        <v>17</v>
      </c>
      <c r="AI17" s="6">
        <f t="shared" si="0"/>
        <v>14</v>
      </c>
      <c r="AJ17" s="6">
        <f t="shared" si="0"/>
        <v>12</v>
      </c>
      <c r="AK17" s="6">
        <f t="shared" si="0"/>
        <v>7</v>
      </c>
      <c r="AL17" s="6">
        <f t="shared" si="0"/>
        <v>7</v>
      </c>
      <c r="AM17" s="6">
        <f t="shared" si="0"/>
        <v>3</v>
      </c>
      <c r="AN17" s="6">
        <f t="shared" si="0"/>
        <v>22</v>
      </c>
      <c r="AO17" s="6">
        <f t="shared" si="0"/>
        <v>22</v>
      </c>
      <c r="AP17" s="6">
        <f t="shared" si="0"/>
        <v>12</v>
      </c>
      <c r="AQ17" s="6">
        <f t="shared" si="0"/>
        <v>12</v>
      </c>
      <c r="AR17" s="6">
        <f t="shared" si="0"/>
        <v>15</v>
      </c>
      <c r="AS17" s="6">
        <f t="shared" si="0"/>
        <v>15</v>
      </c>
      <c r="AT17" s="6">
        <f t="shared" si="0"/>
        <v>24</v>
      </c>
      <c r="AU17" s="6">
        <f t="shared" si="0"/>
        <v>24</v>
      </c>
      <c r="AV17" s="6">
        <f t="shared" si="0"/>
        <v>22</v>
      </c>
      <c r="AW17" s="6">
        <f t="shared" si="0"/>
        <v>4</v>
      </c>
      <c r="AX17" s="6">
        <f t="shared" si="0"/>
        <v>2</v>
      </c>
      <c r="AY17" s="6">
        <f t="shared" si="0"/>
        <v>13</v>
      </c>
      <c r="AZ17" s="6">
        <f t="shared" si="0"/>
        <v>12</v>
      </c>
      <c r="BA17" s="6">
        <f t="shared" si="0"/>
        <v>3</v>
      </c>
      <c r="BB17" s="6">
        <f t="shared" si="0"/>
        <v>18</v>
      </c>
      <c r="BC17" s="6">
        <f t="shared" si="0"/>
        <v>10</v>
      </c>
      <c r="BD17" s="6">
        <f t="shared" si="5"/>
        <v>15</v>
      </c>
      <c r="BE17" s="6">
        <f t="shared" si="1"/>
        <v>23</v>
      </c>
      <c r="BF17" s="6">
        <f t="shared" si="1"/>
        <v>16</v>
      </c>
      <c r="BG17" s="6">
        <f t="shared" si="6"/>
        <v>18</v>
      </c>
      <c r="BH17" s="6">
        <f t="shared" si="2"/>
        <v>11</v>
      </c>
      <c r="BI17" s="6">
        <f t="shared" si="7"/>
        <v>14</v>
      </c>
      <c r="BJ17" s="6">
        <f t="shared" si="3"/>
        <v>20</v>
      </c>
      <c r="BK17" s="6">
        <f t="shared" si="8"/>
        <v>1000</v>
      </c>
      <c r="BN17" s="24" t="s">
        <v>146</v>
      </c>
      <c r="BO17" s="26">
        <v>17</v>
      </c>
      <c r="BP17" s="26">
        <v>14</v>
      </c>
      <c r="BQ17" s="26">
        <v>12</v>
      </c>
      <c r="BR17" s="26">
        <v>7</v>
      </c>
      <c r="BS17" s="26">
        <v>7</v>
      </c>
      <c r="BT17" s="26">
        <v>3</v>
      </c>
      <c r="BU17" s="26">
        <v>22</v>
      </c>
      <c r="BV17" s="26">
        <v>22</v>
      </c>
      <c r="BW17" s="26">
        <v>12</v>
      </c>
      <c r="BX17" s="26">
        <v>12</v>
      </c>
      <c r="BY17" s="26">
        <v>15</v>
      </c>
      <c r="BZ17" s="26">
        <v>15</v>
      </c>
      <c r="CA17" s="26">
        <v>24</v>
      </c>
      <c r="CB17" s="26">
        <v>24</v>
      </c>
      <c r="CC17" s="26">
        <v>22</v>
      </c>
      <c r="CD17" s="26">
        <v>4</v>
      </c>
      <c r="CE17" s="26">
        <v>2</v>
      </c>
      <c r="CF17" s="26">
        <v>13</v>
      </c>
      <c r="CG17" s="26">
        <v>12</v>
      </c>
      <c r="CH17" s="26">
        <v>3</v>
      </c>
      <c r="CI17" s="26">
        <v>18</v>
      </c>
      <c r="CJ17" s="26">
        <v>10</v>
      </c>
      <c r="CK17" s="26">
        <v>15</v>
      </c>
      <c r="CL17" s="26">
        <v>23</v>
      </c>
      <c r="CM17" s="26">
        <v>16</v>
      </c>
      <c r="CN17" s="26">
        <v>18</v>
      </c>
      <c r="CO17" s="26">
        <v>11</v>
      </c>
      <c r="CP17" s="26">
        <v>14</v>
      </c>
      <c r="CQ17" s="26">
        <v>20</v>
      </c>
      <c r="CR17" s="26">
        <v>1000</v>
      </c>
    </row>
    <row r="18" spans="1:96" ht="15" thickBot="1" x14ac:dyDescent="0.35">
      <c r="A18" s="24" t="s">
        <v>147</v>
      </c>
      <c r="B18" s="26">
        <v>21</v>
      </c>
      <c r="C18" s="26">
        <v>22</v>
      </c>
      <c r="D18" s="66">
        <v>19</v>
      </c>
      <c r="E18" s="66">
        <v>23</v>
      </c>
      <c r="F18" s="26">
        <v>23</v>
      </c>
      <c r="G18" s="26">
        <v>23</v>
      </c>
      <c r="H18" s="66">
        <v>10</v>
      </c>
      <c r="I18" s="26">
        <v>21</v>
      </c>
      <c r="J18" s="66">
        <v>19</v>
      </c>
      <c r="K18" s="66">
        <v>22</v>
      </c>
      <c r="L18" s="26">
        <v>1</v>
      </c>
      <c r="M18" s="26">
        <v>1</v>
      </c>
      <c r="N18" s="66">
        <v>1</v>
      </c>
      <c r="O18" s="66">
        <v>13</v>
      </c>
      <c r="P18" s="26">
        <v>2</v>
      </c>
      <c r="Q18" s="26">
        <v>15</v>
      </c>
      <c r="R18" s="26">
        <v>11</v>
      </c>
      <c r="S18" s="26">
        <v>8</v>
      </c>
      <c r="T18" s="66">
        <v>4</v>
      </c>
      <c r="U18" s="26">
        <v>23</v>
      </c>
      <c r="V18" s="26">
        <v>2</v>
      </c>
      <c r="W18" s="26">
        <v>5</v>
      </c>
      <c r="X18" s="66">
        <v>23</v>
      </c>
      <c r="Y18" s="66">
        <v>2</v>
      </c>
      <c r="Z18" s="66">
        <v>9</v>
      </c>
      <c r="AA18" s="26">
        <v>1</v>
      </c>
      <c r="AB18" s="66">
        <v>1</v>
      </c>
      <c r="AC18" s="66">
        <v>1</v>
      </c>
      <c r="AD18" s="26">
        <v>9</v>
      </c>
      <c r="AE18" s="26">
        <v>1000</v>
      </c>
      <c r="AH18" s="6">
        <f t="shared" si="4"/>
        <v>4</v>
      </c>
      <c r="AI18" s="6">
        <f t="shared" si="0"/>
        <v>3</v>
      </c>
      <c r="AJ18" s="6">
        <f t="shared" si="0"/>
        <v>6</v>
      </c>
      <c r="AK18" s="6">
        <f t="shared" si="0"/>
        <v>2</v>
      </c>
      <c r="AL18" s="6">
        <f t="shared" si="0"/>
        <v>2</v>
      </c>
      <c r="AM18" s="6">
        <f t="shared" si="0"/>
        <v>2</v>
      </c>
      <c r="AN18" s="6">
        <f t="shared" si="0"/>
        <v>15</v>
      </c>
      <c r="AO18" s="6">
        <f t="shared" si="0"/>
        <v>4</v>
      </c>
      <c r="AP18" s="6">
        <f t="shared" si="0"/>
        <v>6</v>
      </c>
      <c r="AQ18" s="6">
        <f t="shared" si="0"/>
        <v>3</v>
      </c>
      <c r="AR18" s="6">
        <f t="shared" si="0"/>
        <v>24</v>
      </c>
      <c r="AS18" s="6">
        <f t="shared" si="0"/>
        <v>24</v>
      </c>
      <c r="AT18" s="6">
        <f t="shared" si="0"/>
        <v>24</v>
      </c>
      <c r="AU18" s="6">
        <f t="shared" si="0"/>
        <v>12</v>
      </c>
      <c r="AV18" s="6">
        <f t="shared" si="0"/>
        <v>23</v>
      </c>
      <c r="AW18" s="6">
        <f t="shared" si="0"/>
        <v>10</v>
      </c>
      <c r="AX18" s="6">
        <f t="shared" si="0"/>
        <v>14</v>
      </c>
      <c r="AY18" s="6">
        <f t="shared" si="0"/>
        <v>17</v>
      </c>
      <c r="AZ18" s="6">
        <f t="shared" si="0"/>
        <v>21</v>
      </c>
      <c r="BA18" s="6">
        <f t="shared" si="0"/>
        <v>2</v>
      </c>
      <c r="BB18" s="6">
        <f t="shared" si="0"/>
        <v>23</v>
      </c>
      <c r="BC18" s="6">
        <f t="shared" si="0"/>
        <v>20</v>
      </c>
      <c r="BD18" s="6">
        <f t="shared" si="5"/>
        <v>2</v>
      </c>
      <c r="BE18" s="6">
        <f t="shared" si="1"/>
        <v>23</v>
      </c>
      <c r="BF18" s="6">
        <f t="shared" si="1"/>
        <v>16</v>
      </c>
      <c r="BG18" s="6">
        <f t="shared" si="6"/>
        <v>24</v>
      </c>
      <c r="BH18" s="6">
        <f t="shared" si="2"/>
        <v>24</v>
      </c>
      <c r="BI18" s="6">
        <f t="shared" si="7"/>
        <v>24</v>
      </c>
      <c r="BJ18" s="6">
        <f t="shared" si="3"/>
        <v>16</v>
      </c>
      <c r="BK18" s="6">
        <f t="shared" si="8"/>
        <v>1000</v>
      </c>
      <c r="BN18" s="24" t="s">
        <v>147</v>
      </c>
      <c r="BO18" s="26">
        <v>4</v>
      </c>
      <c r="BP18" s="26">
        <v>3</v>
      </c>
      <c r="BQ18" s="26">
        <v>6</v>
      </c>
      <c r="BR18" s="26">
        <v>2</v>
      </c>
      <c r="BS18" s="26">
        <v>2</v>
      </c>
      <c r="BT18" s="26">
        <v>2</v>
      </c>
      <c r="BU18" s="26">
        <v>15</v>
      </c>
      <c r="BV18" s="26">
        <v>4</v>
      </c>
      <c r="BW18" s="26">
        <v>6</v>
      </c>
      <c r="BX18" s="26">
        <v>3</v>
      </c>
      <c r="BY18" s="26">
        <v>24</v>
      </c>
      <c r="BZ18" s="26">
        <v>24</v>
      </c>
      <c r="CA18" s="26">
        <v>24</v>
      </c>
      <c r="CB18" s="26">
        <v>12</v>
      </c>
      <c r="CC18" s="26">
        <v>23</v>
      </c>
      <c r="CD18" s="26">
        <v>10</v>
      </c>
      <c r="CE18" s="26">
        <v>14</v>
      </c>
      <c r="CF18" s="26">
        <v>17</v>
      </c>
      <c r="CG18" s="26">
        <v>21</v>
      </c>
      <c r="CH18" s="26">
        <v>2</v>
      </c>
      <c r="CI18" s="26">
        <v>23</v>
      </c>
      <c r="CJ18" s="26">
        <v>20</v>
      </c>
      <c r="CK18" s="26">
        <v>2</v>
      </c>
      <c r="CL18" s="26">
        <v>23</v>
      </c>
      <c r="CM18" s="26">
        <v>16</v>
      </c>
      <c r="CN18" s="26">
        <v>24</v>
      </c>
      <c r="CO18" s="26">
        <v>24</v>
      </c>
      <c r="CP18" s="26">
        <v>24</v>
      </c>
      <c r="CQ18" s="26">
        <v>16</v>
      </c>
      <c r="CR18" s="26">
        <v>1000</v>
      </c>
    </row>
    <row r="19" spans="1:96" ht="15" thickBot="1" x14ac:dyDescent="0.35">
      <c r="A19" s="24" t="s">
        <v>148</v>
      </c>
      <c r="B19" s="26">
        <v>14</v>
      </c>
      <c r="C19" s="26">
        <v>5</v>
      </c>
      <c r="D19" s="66">
        <v>14</v>
      </c>
      <c r="E19" s="66">
        <v>15</v>
      </c>
      <c r="F19" s="26">
        <v>15</v>
      </c>
      <c r="G19" s="26">
        <v>15</v>
      </c>
      <c r="H19" s="66">
        <v>5</v>
      </c>
      <c r="I19" s="26">
        <v>7</v>
      </c>
      <c r="J19" s="66">
        <v>14</v>
      </c>
      <c r="K19" s="66">
        <v>15</v>
      </c>
      <c r="L19" s="26">
        <v>24</v>
      </c>
      <c r="M19" s="26">
        <v>13</v>
      </c>
      <c r="N19" s="66">
        <v>1</v>
      </c>
      <c r="O19" s="66">
        <v>13</v>
      </c>
      <c r="P19" s="26">
        <v>11</v>
      </c>
      <c r="Q19" s="26">
        <v>17</v>
      </c>
      <c r="R19" s="26">
        <v>18</v>
      </c>
      <c r="S19" s="26">
        <v>8</v>
      </c>
      <c r="T19" s="66">
        <v>1</v>
      </c>
      <c r="U19" s="26">
        <v>15</v>
      </c>
      <c r="V19" s="26">
        <v>17</v>
      </c>
      <c r="W19" s="26">
        <v>10</v>
      </c>
      <c r="X19" s="66">
        <v>20</v>
      </c>
      <c r="Y19" s="66">
        <v>2</v>
      </c>
      <c r="Z19" s="66">
        <v>6</v>
      </c>
      <c r="AA19" s="26">
        <v>2</v>
      </c>
      <c r="AB19" s="66">
        <v>1</v>
      </c>
      <c r="AC19" s="66">
        <v>1</v>
      </c>
      <c r="AD19" s="26">
        <v>19</v>
      </c>
      <c r="AE19" s="26">
        <v>1000</v>
      </c>
      <c r="AH19" s="6">
        <f t="shared" si="4"/>
        <v>11</v>
      </c>
      <c r="AI19" s="6">
        <f t="shared" si="0"/>
        <v>20</v>
      </c>
      <c r="AJ19" s="6">
        <f t="shared" si="0"/>
        <v>11</v>
      </c>
      <c r="AK19" s="6">
        <f t="shared" si="0"/>
        <v>10</v>
      </c>
      <c r="AL19" s="6">
        <f t="shared" si="0"/>
        <v>10</v>
      </c>
      <c r="AM19" s="6">
        <f t="shared" si="0"/>
        <v>10</v>
      </c>
      <c r="AN19" s="6">
        <f t="shared" si="0"/>
        <v>20</v>
      </c>
      <c r="AO19" s="6">
        <f t="shared" si="0"/>
        <v>18</v>
      </c>
      <c r="AP19" s="6">
        <f t="shared" si="0"/>
        <v>11</v>
      </c>
      <c r="AQ19" s="6">
        <f t="shared" si="0"/>
        <v>10</v>
      </c>
      <c r="AR19" s="6">
        <f t="shared" si="0"/>
        <v>1</v>
      </c>
      <c r="AS19" s="6">
        <f t="shared" si="0"/>
        <v>12</v>
      </c>
      <c r="AT19" s="6">
        <f t="shared" si="0"/>
        <v>24</v>
      </c>
      <c r="AU19" s="6">
        <f t="shared" si="0"/>
        <v>12</v>
      </c>
      <c r="AV19" s="6">
        <f t="shared" si="0"/>
        <v>14</v>
      </c>
      <c r="AW19" s="6">
        <f t="shared" si="0"/>
        <v>8</v>
      </c>
      <c r="AX19" s="6">
        <f t="shared" si="0"/>
        <v>7</v>
      </c>
      <c r="AY19" s="6">
        <f t="shared" si="0"/>
        <v>17</v>
      </c>
      <c r="AZ19" s="6">
        <f t="shared" si="0"/>
        <v>24</v>
      </c>
      <c r="BA19" s="6">
        <f t="shared" si="0"/>
        <v>10</v>
      </c>
      <c r="BB19" s="6">
        <f t="shared" si="0"/>
        <v>8</v>
      </c>
      <c r="BC19" s="6">
        <f t="shared" si="0"/>
        <v>15</v>
      </c>
      <c r="BD19" s="6">
        <f t="shared" si="5"/>
        <v>5</v>
      </c>
      <c r="BE19" s="6">
        <f t="shared" si="1"/>
        <v>23</v>
      </c>
      <c r="BF19" s="6">
        <f t="shared" si="1"/>
        <v>19</v>
      </c>
      <c r="BG19" s="6">
        <f t="shared" si="6"/>
        <v>23</v>
      </c>
      <c r="BH19" s="6">
        <f t="shared" si="2"/>
        <v>24</v>
      </c>
      <c r="BI19" s="6">
        <f t="shared" si="7"/>
        <v>24</v>
      </c>
      <c r="BJ19" s="6">
        <f t="shared" si="3"/>
        <v>6</v>
      </c>
      <c r="BK19" s="6">
        <f t="shared" si="8"/>
        <v>1000</v>
      </c>
      <c r="BN19" s="24" t="s">
        <v>148</v>
      </c>
      <c r="BO19" s="26">
        <v>11</v>
      </c>
      <c r="BP19" s="26">
        <v>20</v>
      </c>
      <c r="BQ19" s="26">
        <v>11</v>
      </c>
      <c r="BR19" s="26">
        <v>10</v>
      </c>
      <c r="BS19" s="26">
        <v>10</v>
      </c>
      <c r="BT19" s="26">
        <v>10</v>
      </c>
      <c r="BU19" s="26">
        <v>20</v>
      </c>
      <c r="BV19" s="26">
        <v>18</v>
      </c>
      <c r="BW19" s="26">
        <v>11</v>
      </c>
      <c r="BX19" s="26">
        <v>10</v>
      </c>
      <c r="BY19" s="26">
        <v>1</v>
      </c>
      <c r="BZ19" s="26">
        <v>12</v>
      </c>
      <c r="CA19" s="26">
        <v>24</v>
      </c>
      <c r="CB19" s="26">
        <v>12</v>
      </c>
      <c r="CC19" s="26">
        <v>14</v>
      </c>
      <c r="CD19" s="26">
        <v>8</v>
      </c>
      <c r="CE19" s="26">
        <v>7</v>
      </c>
      <c r="CF19" s="26">
        <v>17</v>
      </c>
      <c r="CG19" s="26">
        <v>24</v>
      </c>
      <c r="CH19" s="26">
        <v>10</v>
      </c>
      <c r="CI19" s="26">
        <v>8</v>
      </c>
      <c r="CJ19" s="26">
        <v>15</v>
      </c>
      <c r="CK19" s="26">
        <v>5</v>
      </c>
      <c r="CL19" s="26">
        <v>23</v>
      </c>
      <c r="CM19" s="26">
        <v>19</v>
      </c>
      <c r="CN19" s="26">
        <v>23</v>
      </c>
      <c r="CO19" s="26">
        <v>24</v>
      </c>
      <c r="CP19" s="26">
        <v>24</v>
      </c>
      <c r="CQ19" s="26">
        <v>6</v>
      </c>
      <c r="CR19" s="26">
        <v>1000</v>
      </c>
    </row>
    <row r="20" spans="1:96" ht="15" thickBot="1" x14ac:dyDescent="0.35">
      <c r="A20" s="24" t="s">
        <v>149</v>
      </c>
      <c r="B20" s="26">
        <v>23</v>
      </c>
      <c r="C20" s="26">
        <v>22</v>
      </c>
      <c r="D20" s="66">
        <v>19</v>
      </c>
      <c r="E20" s="66">
        <v>20</v>
      </c>
      <c r="F20" s="26">
        <v>20</v>
      </c>
      <c r="G20" s="26">
        <v>2</v>
      </c>
      <c r="H20" s="66">
        <v>10</v>
      </c>
      <c r="I20" s="26">
        <v>21</v>
      </c>
      <c r="J20" s="66">
        <v>19</v>
      </c>
      <c r="K20" s="66">
        <v>23</v>
      </c>
      <c r="L20" s="26">
        <v>1</v>
      </c>
      <c r="M20" s="26">
        <v>1</v>
      </c>
      <c r="N20" s="66">
        <v>1</v>
      </c>
      <c r="O20" s="66">
        <v>13</v>
      </c>
      <c r="P20" s="26">
        <v>23</v>
      </c>
      <c r="Q20" s="26">
        <v>21</v>
      </c>
      <c r="R20" s="26">
        <v>7</v>
      </c>
      <c r="S20" s="26">
        <v>12</v>
      </c>
      <c r="T20" s="66">
        <v>13</v>
      </c>
      <c r="U20" s="26">
        <v>3</v>
      </c>
      <c r="V20" s="26">
        <v>13</v>
      </c>
      <c r="W20" s="26">
        <v>1</v>
      </c>
      <c r="X20" s="66">
        <v>24</v>
      </c>
      <c r="Y20" s="66">
        <v>2</v>
      </c>
      <c r="Z20" s="66">
        <v>16</v>
      </c>
      <c r="AA20" s="26">
        <v>16</v>
      </c>
      <c r="AB20" s="66">
        <v>1</v>
      </c>
      <c r="AC20" s="66">
        <v>1</v>
      </c>
      <c r="AD20" s="26">
        <v>19</v>
      </c>
      <c r="AE20" s="26">
        <v>1000</v>
      </c>
      <c r="AH20" s="6">
        <f t="shared" si="4"/>
        <v>2</v>
      </c>
      <c r="AI20" s="6">
        <f t="shared" si="0"/>
        <v>3</v>
      </c>
      <c r="AJ20" s="6">
        <f t="shared" si="0"/>
        <v>6</v>
      </c>
      <c r="AK20" s="6">
        <f t="shared" si="0"/>
        <v>5</v>
      </c>
      <c r="AL20" s="6">
        <f t="shared" ref="AL20:AL31" si="9">$D$5-F20+1</f>
        <v>5</v>
      </c>
      <c r="AM20" s="6">
        <f t="shared" ref="AM20:AM31" si="10">$D$5-G20+1</f>
        <v>23</v>
      </c>
      <c r="AN20" s="6">
        <f t="shared" ref="AN20:AN31" si="11">$D$5-H20+1</f>
        <v>15</v>
      </c>
      <c r="AO20" s="6">
        <f t="shared" ref="AO20:AO31" si="12">$D$5-I20+1</f>
        <v>4</v>
      </c>
      <c r="AP20" s="6">
        <f t="shared" ref="AP20:AP31" si="13">$D$5-J20+1</f>
        <v>6</v>
      </c>
      <c r="AQ20" s="6">
        <f t="shared" ref="AQ20:AQ31" si="14">$D$5-K20+1</f>
        <v>2</v>
      </c>
      <c r="AR20" s="6">
        <f t="shared" ref="AR20:AR31" si="15">$D$5-L20+1</f>
        <v>24</v>
      </c>
      <c r="AS20" s="6">
        <f t="shared" ref="AS20:AS31" si="16">$D$5-M20+1</f>
        <v>24</v>
      </c>
      <c r="AT20" s="6">
        <f t="shared" ref="AT20:AT31" si="17">$D$5-N20+1</f>
        <v>24</v>
      </c>
      <c r="AU20" s="6">
        <f t="shared" ref="AU20:AU31" si="18">$D$5-O20+1</f>
        <v>12</v>
      </c>
      <c r="AV20" s="6">
        <f t="shared" ref="AV20:AV31" si="19">$D$5-P20+1</f>
        <v>2</v>
      </c>
      <c r="AW20" s="6">
        <f t="shared" ref="AW20:AW31" si="20">$D$5-Q20+1</f>
        <v>4</v>
      </c>
      <c r="AX20" s="6">
        <f t="shared" ref="AX20:AX31" si="21">$D$5-R20+1</f>
        <v>18</v>
      </c>
      <c r="AY20" s="6">
        <f t="shared" ref="AY20:AY31" si="22">$D$5-S20+1</f>
        <v>13</v>
      </c>
      <c r="AZ20" s="6">
        <f t="shared" ref="AZ20:AZ31" si="23">$D$5-T20+1</f>
        <v>12</v>
      </c>
      <c r="BA20" s="6">
        <f t="shared" ref="BA20:BA31" si="24">$D$5-U20+1</f>
        <v>22</v>
      </c>
      <c r="BB20" s="6">
        <f t="shared" ref="BB20:BB31" si="25">$D$5-V20+1</f>
        <v>12</v>
      </c>
      <c r="BC20" s="6">
        <f t="shared" ref="BC20:BC31" si="26">$D$5-W20+1</f>
        <v>24</v>
      </c>
      <c r="BD20" s="6">
        <f t="shared" si="5"/>
        <v>1</v>
      </c>
      <c r="BE20" s="6">
        <f t="shared" si="1"/>
        <v>23</v>
      </c>
      <c r="BF20" s="6">
        <f t="shared" si="1"/>
        <v>9</v>
      </c>
      <c r="BG20" s="6">
        <f t="shared" si="6"/>
        <v>9</v>
      </c>
      <c r="BH20" s="6">
        <f t="shared" si="2"/>
        <v>24</v>
      </c>
      <c r="BI20" s="6">
        <f t="shared" si="7"/>
        <v>24</v>
      </c>
      <c r="BJ20" s="6">
        <f t="shared" si="3"/>
        <v>6</v>
      </c>
      <c r="BK20" s="6">
        <f t="shared" si="8"/>
        <v>1000</v>
      </c>
      <c r="BN20" s="24" t="s">
        <v>149</v>
      </c>
      <c r="BO20" s="26">
        <v>2</v>
      </c>
      <c r="BP20" s="26">
        <v>3</v>
      </c>
      <c r="BQ20" s="26">
        <v>6</v>
      </c>
      <c r="BR20" s="26">
        <v>5</v>
      </c>
      <c r="BS20" s="26">
        <v>5</v>
      </c>
      <c r="BT20" s="26">
        <v>23</v>
      </c>
      <c r="BU20" s="26">
        <v>15</v>
      </c>
      <c r="BV20" s="26">
        <v>4</v>
      </c>
      <c r="BW20" s="26">
        <v>6</v>
      </c>
      <c r="BX20" s="26">
        <v>2</v>
      </c>
      <c r="BY20" s="26">
        <v>24</v>
      </c>
      <c r="BZ20" s="26">
        <v>24</v>
      </c>
      <c r="CA20" s="26">
        <v>24</v>
      </c>
      <c r="CB20" s="26">
        <v>12</v>
      </c>
      <c r="CC20" s="26">
        <v>2</v>
      </c>
      <c r="CD20" s="26">
        <v>4</v>
      </c>
      <c r="CE20" s="26">
        <v>18</v>
      </c>
      <c r="CF20" s="26">
        <v>13</v>
      </c>
      <c r="CG20" s="26">
        <v>12</v>
      </c>
      <c r="CH20" s="26">
        <v>22</v>
      </c>
      <c r="CI20" s="26">
        <v>12</v>
      </c>
      <c r="CJ20" s="26">
        <v>24</v>
      </c>
      <c r="CK20" s="26">
        <v>1</v>
      </c>
      <c r="CL20" s="26">
        <v>23</v>
      </c>
      <c r="CM20" s="26">
        <v>9</v>
      </c>
      <c r="CN20" s="26">
        <v>9</v>
      </c>
      <c r="CO20" s="26">
        <v>24</v>
      </c>
      <c r="CP20" s="26">
        <v>24</v>
      </c>
      <c r="CQ20" s="26">
        <v>6</v>
      </c>
      <c r="CR20" s="26">
        <v>1000</v>
      </c>
    </row>
    <row r="21" spans="1:96" ht="15" thickBot="1" x14ac:dyDescent="0.35">
      <c r="A21" s="24" t="s">
        <v>150</v>
      </c>
      <c r="B21" s="26">
        <v>21</v>
      </c>
      <c r="C21" s="26">
        <v>18</v>
      </c>
      <c r="D21" s="66">
        <v>19</v>
      </c>
      <c r="E21" s="66">
        <v>21</v>
      </c>
      <c r="F21" s="26">
        <v>21</v>
      </c>
      <c r="G21" s="26">
        <v>19</v>
      </c>
      <c r="H21" s="66">
        <v>10</v>
      </c>
      <c r="I21" s="26">
        <v>20</v>
      </c>
      <c r="J21" s="66">
        <v>19</v>
      </c>
      <c r="K21" s="66">
        <v>20</v>
      </c>
      <c r="L21" s="26">
        <v>7</v>
      </c>
      <c r="M21" s="26">
        <v>6</v>
      </c>
      <c r="N21" s="66">
        <v>1</v>
      </c>
      <c r="O21" s="66">
        <v>13</v>
      </c>
      <c r="P21" s="26">
        <v>9</v>
      </c>
      <c r="Q21" s="26">
        <v>21</v>
      </c>
      <c r="R21" s="26">
        <v>22</v>
      </c>
      <c r="S21" s="26">
        <v>12</v>
      </c>
      <c r="T21" s="66">
        <v>13</v>
      </c>
      <c r="U21" s="26">
        <v>8</v>
      </c>
      <c r="V21" s="26">
        <v>5</v>
      </c>
      <c r="W21" s="26">
        <v>3</v>
      </c>
      <c r="X21" s="66">
        <v>8</v>
      </c>
      <c r="Y21" s="66">
        <v>2</v>
      </c>
      <c r="Z21" s="66">
        <v>12</v>
      </c>
      <c r="AA21" s="26">
        <v>14</v>
      </c>
      <c r="AB21" s="66">
        <v>1</v>
      </c>
      <c r="AC21" s="66">
        <v>1</v>
      </c>
      <c r="AD21" s="26">
        <v>23</v>
      </c>
      <c r="AE21" s="26">
        <v>1000</v>
      </c>
      <c r="AH21" s="6">
        <f t="shared" si="4"/>
        <v>4</v>
      </c>
      <c r="AI21" s="6">
        <f t="shared" ref="AI21:AI31" si="27">$D$5-C21+1</f>
        <v>7</v>
      </c>
      <c r="AJ21" s="6">
        <f t="shared" ref="AJ21:AJ31" si="28">$D$5-D21+1</f>
        <v>6</v>
      </c>
      <c r="AK21" s="6">
        <f t="shared" ref="AK21:AK31" si="29">$D$5-E21+1</f>
        <v>4</v>
      </c>
      <c r="AL21" s="6">
        <f t="shared" si="9"/>
        <v>4</v>
      </c>
      <c r="AM21" s="6">
        <f t="shared" si="10"/>
        <v>6</v>
      </c>
      <c r="AN21" s="6">
        <f t="shared" si="11"/>
        <v>15</v>
      </c>
      <c r="AO21" s="6">
        <f t="shared" si="12"/>
        <v>5</v>
      </c>
      <c r="AP21" s="6">
        <f t="shared" si="13"/>
        <v>6</v>
      </c>
      <c r="AQ21" s="6">
        <f t="shared" si="14"/>
        <v>5</v>
      </c>
      <c r="AR21" s="6">
        <f t="shared" si="15"/>
        <v>18</v>
      </c>
      <c r="AS21" s="6">
        <f t="shared" si="16"/>
        <v>19</v>
      </c>
      <c r="AT21" s="6">
        <f t="shared" si="17"/>
        <v>24</v>
      </c>
      <c r="AU21" s="6">
        <f t="shared" si="18"/>
        <v>12</v>
      </c>
      <c r="AV21" s="6">
        <f t="shared" si="19"/>
        <v>16</v>
      </c>
      <c r="AW21" s="6">
        <f t="shared" si="20"/>
        <v>4</v>
      </c>
      <c r="AX21" s="6">
        <f t="shared" si="21"/>
        <v>3</v>
      </c>
      <c r="AY21" s="6">
        <f t="shared" si="22"/>
        <v>13</v>
      </c>
      <c r="AZ21" s="6">
        <f t="shared" si="23"/>
        <v>12</v>
      </c>
      <c r="BA21" s="6">
        <f t="shared" si="24"/>
        <v>17</v>
      </c>
      <c r="BB21" s="6">
        <f t="shared" si="25"/>
        <v>20</v>
      </c>
      <c r="BC21" s="6">
        <f t="shared" si="26"/>
        <v>22</v>
      </c>
      <c r="BD21" s="6">
        <f t="shared" si="5"/>
        <v>17</v>
      </c>
      <c r="BE21" s="6">
        <f t="shared" si="1"/>
        <v>23</v>
      </c>
      <c r="BF21" s="6">
        <f t="shared" si="1"/>
        <v>13</v>
      </c>
      <c r="BG21" s="6">
        <f t="shared" si="6"/>
        <v>11</v>
      </c>
      <c r="BH21" s="6">
        <f t="shared" si="2"/>
        <v>24</v>
      </c>
      <c r="BI21" s="6">
        <f t="shared" si="7"/>
        <v>24</v>
      </c>
      <c r="BJ21" s="6">
        <f t="shared" si="3"/>
        <v>2</v>
      </c>
      <c r="BK21" s="6">
        <f t="shared" si="8"/>
        <v>1000</v>
      </c>
      <c r="BN21" s="24" t="s">
        <v>150</v>
      </c>
      <c r="BO21" s="26">
        <v>4</v>
      </c>
      <c r="BP21" s="26">
        <v>7</v>
      </c>
      <c r="BQ21" s="26">
        <v>6</v>
      </c>
      <c r="BR21" s="26">
        <v>4</v>
      </c>
      <c r="BS21" s="26">
        <v>4</v>
      </c>
      <c r="BT21" s="26">
        <v>6</v>
      </c>
      <c r="BU21" s="26">
        <v>15</v>
      </c>
      <c r="BV21" s="26">
        <v>5</v>
      </c>
      <c r="BW21" s="26">
        <v>6</v>
      </c>
      <c r="BX21" s="26">
        <v>5</v>
      </c>
      <c r="BY21" s="26">
        <v>18</v>
      </c>
      <c r="BZ21" s="26">
        <v>19</v>
      </c>
      <c r="CA21" s="26">
        <v>24</v>
      </c>
      <c r="CB21" s="26">
        <v>12</v>
      </c>
      <c r="CC21" s="26">
        <v>16</v>
      </c>
      <c r="CD21" s="26">
        <v>4</v>
      </c>
      <c r="CE21" s="26">
        <v>3</v>
      </c>
      <c r="CF21" s="26">
        <v>13</v>
      </c>
      <c r="CG21" s="26">
        <v>12</v>
      </c>
      <c r="CH21" s="26">
        <v>17</v>
      </c>
      <c r="CI21" s="26">
        <v>20</v>
      </c>
      <c r="CJ21" s="26">
        <v>22</v>
      </c>
      <c r="CK21" s="26">
        <v>17</v>
      </c>
      <c r="CL21" s="26">
        <v>23</v>
      </c>
      <c r="CM21" s="26">
        <v>13</v>
      </c>
      <c r="CN21" s="26">
        <v>11</v>
      </c>
      <c r="CO21" s="26">
        <v>24</v>
      </c>
      <c r="CP21" s="26">
        <v>24</v>
      </c>
      <c r="CQ21" s="26">
        <v>2</v>
      </c>
      <c r="CR21" s="26">
        <v>1000</v>
      </c>
    </row>
    <row r="22" spans="1:96" ht="15" thickBot="1" x14ac:dyDescent="0.35">
      <c r="A22" s="24" t="s">
        <v>151</v>
      </c>
      <c r="B22" s="26">
        <v>2</v>
      </c>
      <c r="C22" s="26">
        <v>1</v>
      </c>
      <c r="D22" s="66">
        <v>6</v>
      </c>
      <c r="E22" s="66">
        <v>11</v>
      </c>
      <c r="F22" s="26">
        <v>11</v>
      </c>
      <c r="G22" s="26">
        <v>16</v>
      </c>
      <c r="H22" s="66">
        <v>1</v>
      </c>
      <c r="I22" s="26">
        <v>1</v>
      </c>
      <c r="J22" s="66">
        <v>6</v>
      </c>
      <c r="K22" s="66">
        <v>4</v>
      </c>
      <c r="L22" s="26">
        <v>12</v>
      </c>
      <c r="M22" s="26">
        <v>10</v>
      </c>
      <c r="N22" s="66">
        <v>1</v>
      </c>
      <c r="O22" s="66">
        <v>13</v>
      </c>
      <c r="P22" s="26">
        <v>8</v>
      </c>
      <c r="Q22" s="26">
        <v>16</v>
      </c>
      <c r="R22" s="26">
        <v>4</v>
      </c>
      <c r="S22" s="26">
        <v>12</v>
      </c>
      <c r="T22" s="66">
        <v>2</v>
      </c>
      <c r="U22" s="26">
        <v>17</v>
      </c>
      <c r="V22" s="26">
        <v>8</v>
      </c>
      <c r="W22" s="26">
        <v>8</v>
      </c>
      <c r="X22" s="66">
        <v>4</v>
      </c>
      <c r="Y22" s="66">
        <v>2</v>
      </c>
      <c r="Z22" s="66">
        <v>16</v>
      </c>
      <c r="AA22" s="26">
        <v>16</v>
      </c>
      <c r="AB22" s="66">
        <v>23</v>
      </c>
      <c r="AC22" s="66">
        <v>24</v>
      </c>
      <c r="AD22" s="26">
        <v>18</v>
      </c>
      <c r="AE22" s="26">
        <v>1000</v>
      </c>
      <c r="AH22" s="6">
        <f t="shared" si="4"/>
        <v>23</v>
      </c>
      <c r="AI22" s="6">
        <f t="shared" si="27"/>
        <v>24</v>
      </c>
      <c r="AJ22" s="6">
        <f t="shared" si="28"/>
        <v>19</v>
      </c>
      <c r="AK22" s="6">
        <f t="shared" si="29"/>
        <v>14</v>
      </c>
      <c r="AL22" s="6">
        <f t="shared" si="9"/>
        <v>14</v>
      </c>
      <c r="AM22" s="6">
        <f t="shared" si="10"/>
        <v>9</v>
      </c>
      <c r="AN22" s="6">
        <f t="shared" si="11"/>
        <v>24</v>
      </c>
      <c r="AO22" s="6">
        <f t="shared" si="12"/>
        <v>24</v>
      </c>
      <c r="AP22" s="6">
        <f t="shared" si="13"/>
        <v>19</v>
      </c>
      <c r="AQ22" s="6">
        <f t="shared" si="14"/>
        <v>21</v>
      </c>
      <c r="AR22" s="6">
        <f t="shared" si="15"/>
        <v>13</v>
      </c>
      <c r="AS22" s="6">
        <f t="shared" si="16"/>
        <v>15</v>
      </c>
      <c r="AT22" s="6">
        <f t="shared" si="17"/>
        <v>24</v>
      </c>
      <c r="AU22" s="6">
        <f t="shared" si="18"/>
        <v>12</v>
      </c>
      <c r="AV22" s="6">
        <f t="shared" si="19"/>
        <v>17</v>
      </c>
      <c r="AW22" s="6">
        <f t="shared" si="20"/>
        <v>9</v>
      </c>
      <c r="AX22" s="6">
        <f t="shared" si="21"/>
        <v>21</v>
      </c>
      <c r="AY22" s="6">
        <f t="shared" si="22"/>
        <v>13</v>
      </c>
      <c r="AZ22" s="6">
        <f t="shared" si="23"/>
        <v>23</v>
      </c>
      <c r="BA22" s="6">
        <f t="shared" si="24"/>
        <v>8</v>
      </c>
      <c r="BB22" s="6">
        <f t="shared" si="25"/>
        <v>17</v>
      </c>
      <c r="BC22" s="6">
        <f t="shared" si="26"/>
        <v>17</v>
      </c>
      <c r="BD22" s="6">
        <f t="shared" si="5"/>
        <v>21</v>
      </c>
      <c r="BE22" s="6">
        <f t="shared" si="1"/>
        <v>23</v>
      </c>
      <c r="BF22" s="6">
        <f t="shared" si="1"/>
        <v>9</v>
      </c>
      <c r="BG22" s="6">
        <f t="shared" si="6"/>
        <v>9</v>
      </c>
      <c r="BH22" s="6">
        <f t="shared" si="2"/>
        <v>2</v>
      </c>
      <c r="BI22" s="6">
        <f t="shared" si="7"/>
        <v>1</v>
      </c>
      <c r="BJ22" s="6">
        <f t="shared" si="3"/>
        <v>7</v>
      </c>
      <c r="BK22" s="6">
        <f t="shared" si="8"/>
        <v>1000</v>
      </c>
      <c r="BN22" s="24" t="s">
        <v>151</v>
      </c>
      <c r="BO22" s="26">
        <v>23</v>
      </c>
      <c r="BP22" s="26">
        <v>24</v>
      </c>
      <c r="BQ22" s="26">
        <v>19</v>
      </c>
      <c r="BR22" s="26">
        <v>14</v>
      </c>
      <c r="BS22" s="26">
        <v>14</v>
      </c>
      <c r="BT22" s="26">
        <v>9</v>
      </c>
      <c r="BU22" s="26">
        <v>24</v>
      </c>
      <c r="BV22" s="26">
        <v>24</v>
      </c>
      <c r="BW22" s="26">
        <v>19</v>
      </c>
      <c r="BX22" s="26">
        <v>21</v>
      </c>
      <c r="BY22" s="26">
        <v>13</v>
      </c>
      <c r="BZ22" s="26">
        <v>15</v>
      </c>
      <c r="CA22" s="26">
        <v>24</v>
      </c>
      <c r="CB22" s="26">
        <v>12</v>
      </c>
      <c r="CC22" s="26">
        <v>17</v>
      </c>
      <c r="CD22" s="26">
        <v>9</v>
      </c>
      <c r="CE22" s="26">
        <v>21</v>
      </c>
      <c r="CF22" s="26">
        <v>13</v>
      </c>
      <c r="CG22" s="26">
        <v>23</v>
      </c>
      <c r="CH22" s="26">
        <v>8</v>
      </c>
      <c r="CI22" s="26">
        <v>17</v>
      </c>
      <c r="CJ22" s="26">
        <v>17</v>
      </c>
      <c r="CK22" s="26">
        <v>21</v>
      </c>
      <c r="CL22" s="26">
        <v>23</v>
      </c>
      <c r="CM22" s="26">
        <v>9</v>
      </c>
      <c r="CN22" s="26">
        <v>9</v>
      </c>
      <c r="CO22" s="26">
        <v>2</v>
      </c>
      <c r="CP22" s="26">
        <v>1</v>
      </c>
      <c r="CQ22" s="26">
        <v>7</v>
      </c>
      <c r="CR22" s="26">
        <v>1000</v>
      </c>
    </row>
    <row r="23" spans="1:96" ht="15" thickBot="1" x14ac:dyDescent="0.35">
      <c r="A23" s="24" t="s">
        <v>152</v>
      </c>
      <c r="B23" s="26">
        <v>8</v>
      </c>
      <c r="C23" s="26">
        <v>6</v>
      </c>
      <c r="D23" s="66">
        <v>8</v>
      </c>
      <c r="E23" s="66">
        <v>5</v>
      </c>
      <c r="F23" s="26">
        <v>5</v>
      </c>
      <c r="G23" s="26">
        <v>5</v>
      </c>
      <c r="H23" s="66">
        <v>5</v>
      </c>
      <c r="I23" s="26">
        <v>4</v>
      </c>
      <c r="J23" s="66">
        <v>8</v>
      </c>
      <c r="K23" s="66">
        <v>7</v>
      </c>
      <c r="L23" s="26">
        <v>20</v>
      </c>
      <c r="M23" s="26">
        <v>20</v>
      </c>
      <c r="N23" s="66">
        <v>23</v>
      </c>
      <c r="O23" s="66">
        <v>13</v>
      </c>
      <c r="P23" s="26">
        <v>20</v>
      </c>
      <c r="Q23" s="26">
        <v>4</v>
      </c>
      <c r="R23" s="26">
        <v>2</v>
      </c>
      <c r="S23" s="26">
        <v>3</v>
      </c>
      <c r="T23" s="66">
        <v>4</v>
      </c>
      <c r="U23" s="26">
        <v>5</v>
      </c>
      <c r="V23" s="26">
        <v>18</v>
      </c>
      <c r="W23" s="26">
        <v>8</v>
      </c>
      <c r="X23" s="66">
        <v>9</v>
      </c>
      <c r="Y23" s="66">
        <v>2</v>
      </c>
      <c r="Z23" s="66">
        <v>3</v>
      </c>
      <c r="AA23" s="26">
        <v>13</v>
      </c>
      <c r="AB23" s="66">
        <v>9</v>
      </c>
      <c r="AC23" s="66">
        <v>14</v>
      </c>
      <c r="AD23" s="26">
        <v>11</v>
      </c>
      <c r="AE23" s="26">
        <v>1000</v>
      </c>
      <c r="AH23" s="6">
        <f t="shared" si="4"/>
        <v>17</v>
      </c>
      <c r="AI23" s="6">
        <f t="shared" si="27"/>
        <v>19</v>
      </c>
      <c r="AJ23" s="6">
        <f t="shared" si="28"/>
        <v>17</v>
      </c>
      <c r="AK23" s="6">
        <f t="shared" si="29"/>
        <v>20</v>
      </c>
      <c r="AL23" s="6">
        <f t="shared" si="9"/>
        <v>20</v>
      </c>
      <c r="AM23" s="6">
        <f t="shared" si="10"/>
        <v>20</v>
      </c>
      <c r="AN23" s="6">
        <f t="shared" si="11"/>
        <v>20</v>
      </c>
      <c r="AO23" s="6">
        <f t="shared" si="12"/>
        <v>21</v>
      </c>
      <c r="AP23" s="6">
        <f t="shared" si="13"/>
        <v>17</v>
      </c>
      <c r="AQ23" s="6">
        <f t="shared" si="14"/>
        <v>18</v>
      </c>
      <c r="AR23" s="6">
        <f t="shared" si="15"/>
        <v>5</v>
      </c>
      <c r="AS23" s="6">
        <f t="shared" si="16"/>
        <v>5</v>
      </c>
      <c r="AT23" s="6">
        <f t="shared" si="17"/>
        <v>2</v>
      </c>
      <c r="AU23" s="6">
        <f t="shared" si="18"/>
        <v>12</v>
      </c>
      <c r="AV23" s="6">
        <f t="shared" si="19"/>
        <v>5</v>
      </c>
      <c r="AW23" s="6">
        <f t="shared" si="20"/>
        <v>21</v>
      </c>
      <c r="AX23" s="6">
        <f t="shared" si="21"/>
        <v>23</v>
      </c>
      <c r="AY23" s="6">
        <f t="shared" si="22"/>
        <v>22</v>
      </c>
      <c r="AZ23" s="6">
        <f t="shared" si="23"/>
        <v>21</v>
      </c>
      <c r="BA23" s="6">
        <f t="shared" si="24"/>
        <v>20</v>
      </c>
      <c r="BB23" s="6">
        <f t="shared" si="25"/>
        <v>7</v>
      </c>
      <c r="BC23" s="6">
        <f t="shared" si="26"/>
        <v>17</v>
      </c>
      <c r="BD23" s="6">
        <f t="shared" si="5"/>
        <v>16</v>
      </c>
      <c r="BE23" s="6">
        <f t="shared" si="1"/>
        <v>23</v>
      </c>
      <c r="BF23" s="6">
        <f t="shared" si="1"/>
        <v>22</v>
      </c>
      <c r="BG23" s="6">
        <f t="shared" si="6"/>
        <v>12</v>
      </c>
      <c r="BH23" s="6">
        <f t="shared" si="2"/>
        <v>16</v>
      </c>
      <c r="BI23" s="6">
        <f t="shared" si="7"/>
        <v>11</v>
      </c>
      <c r="BJ23" s="6">
        <f t="shared" si="3"/>
        <v>14</v>
      </c>
      <c r="BK23" s="6">
        <f t="shared" si="8"/>
        <v>1000</v>
      </c>
      <c r="BN23" s="24" t="s">
        <v>152</v>
      </c>
      <c r="BO23" s="26">
        <v>17</v>
      </c>
      <c r="BP23" s="26">
        <v>19</v>
      </c>
      <c r="BQ23" s="26">
        <v>17</v>
      </c>
      <c r="BR23" s="26">
        <v>20</v>
      </c>
      <c r="BS23" s="26">
        <v>20</v>
      </c>
      <c r="BT23" s="26">
        <v>20</v>
      </c>
      <c r="BU23" s="26">
        <v>20</v>
      </c>
      <c r="BV23" s="26">
        <v>21</v>
      </c>
      <c r="BW23" s="26">
        <v>17</v>
      </c>
      <c r="BX23" s="26">
        <v>18</v>
      </c>
      <c r="BY23" s="26">
        <v>5</v>
      </c>
      <c r="BZ23" s="26">
        <v>5</v>
      </c>
      <c r="CA23" s="26">
        <v>2</v>
      </c>
      <c r="CB23" s="26">
        <v>12</v>
      </c>
      <c r="CC23" s="26">
        <v>5</v>
      </c>
      <c r="CD23" s="26">
        <v>21</v>
      </c>
      <c r="CE23" s="26">
        <v>23</v>
      </c>
      <c r="CF23" s="26">
        <v>22</v>
      </c>
      <c r="CG23" s="26">
        <v>21</v>
      </c>
      <c r="CH23" s="26">
        <v>20</v>
      </c>
      <c r="CI23" s="26">
        <v>7</v>
      </c>
      <c r="CJ23" s="26">
        <v>17</v>
      </c>
      <c r="CK23" s="26">
        <v>16</v>
      </c>
      <c r="CL23" s="26">
        <v>23</v>
      </c>
      <c r="CM23" s="26">
        <v>22</v>
      </c>
      <c r="CN23" s="26">
        <v>12</v>
      </c>
      <c r="CO23" s="26">
        <v>16</v>
      </c>
      <c r="CP23" s="26">
        <v>11</v>
      </c>
      <c r="CQ23" s="26">
        <v>14</v>
      </c>
      <c r="CR23" s="26">
        <v>1000</v>
      </c>
    </row>
    <row r="24" spans="1:96" ht="15" thickBot="1" x14ac:dyDescent="0.35">
      <c r="A24" s="24" t="s">
        <v>153</v>
      </c>
      <c r="B24" s="26">
        <v>4</v>
      </c>
      <c r="C24" s="26">
        <v>3</v>
      </c>
      <c r="D24" s="66">
        <v>3</v>
      </c>
      <c r="E24" s="66">
        <v>9</v>
      </c>
      <c r="F24" s="26">
        <v>7</v>
      </c>
      <c r="G24" s="26">
        <v>11</v>
      </c>
      <c r="H24" s="66">
        <v>5</v>
      </c>
      <c r="I24" s="26">
        <v>7</v>
      </c>
      <c r="J24" s="66">
        <v>3</v>
      </c>
      <c r="K24" s="66">
        <v>3</v>
      </c>
      <c r="L24" s="26">
        <v>12</v>
      </c>
      <c r="M24" s="26">
        <v>14</v>
      </c>
      <c r="N24" s="66">
        <v>23</v>
      </c>
      <c r="O24" s="66">
        <v>13</v>
      </c>
      <c r="P24" s="26">
        <v>12</v>
      </c>
      <c r="Q24" s="26">
        <v>13</v>
      </c>
      <c r="R24" s="26">
        <v>8</v>
      </c>
      <c r="S24" s="26">
        <v>8</v>
      </c>
      <c r="T24" s="66">
        <v>4</v>
      </c>
      <c r="U24" s="26">
        <v>14</v>
      </c>
      <c r="V24" s="26">
        <v>14</v>
      </c>
      <c r="W24" s="26">
        <v>7</v>
      </c>
      <c r="X24" s="66">
        <v>5</v>
      </c>
      <c r="Y24" s="66">
        <v>2</v>
      </c>
      <c r="Z24" s="66">
        <v>16</v>
      </c>
      <c r="AA24" s="26">
        <v>16</v>
      </c>
      <c r="AB24" s="66">
        <v>9</v>
      </c>
      <c r="AC24" s="66">
        <v>18</v>
      </c>
      <c r="AD24" s="26">
        <v>16</v>
      </c>
      <c r="AE24" s="26">
        <v>1000</v>
      </c>
      <c r="AH24" s="6">
        <f t="shared" si="4"/>
        <v>21</v>
      </c>
      <c r="AI24" s="6">
        <f t="shared" si="27"/>
        <v>22</v>
      </c>
      <c r="AJ24" s="6">
        <f t="shared" si="28"/>
        <v>22</v>
      </c>
      <c r="AK24" s="6">
        <f t="shared" si="29"/>
        <v>16</v>
      </c>
      <c r="AL24" s="6">
        <f t="shared" si="9"/>
        <v>18</v>
      </c>
      <c r="AM24" s="6">
        <f t="shared" si="10"/>
        <v>14</v>
      </c>
      <c r="AN24" s="6">
        <f t="shared" si="11"/>
        <v>20</v>
      </c>
      <c r="AO24" s="6">
        <f t="shared" si="12"/>
        <v>18</v>
      </c>
      <c r="AP24" s="6">
        <f t="shared" si="13"/>
        <v>22</v>
      </c>
      <c r="AQ24" s="6">
        <f t="shared" si="14"/>
        <v>22</v>
      </c>
      <c r="AR24" s="6">
        <f t="shared" si="15"/>
        <v>13</v>
      </c>
      <c r="AS24" s="6">
        <f t="shared" si="16"/>
        <v>11</v>
      </c>
      <c r="AT24" s="6">
        <f t="shared" si="17"/>
        <v>2</v>
      </c>
      <c r="AU24" s="6">
        <f t="shared" si="18"/>
        <v>12</v>
      </c>
      <c r="AV24" s="6">
        <f t="shared" si="19"/>
        <v>13</v>
      </c>
      <c r="AW24" s="6">
        <f t="shared" si="20"/>
        <v>12</v>
      </c>
      <c r="AX24" s="6">
        <f t="shared" si="21"/>
        <v>17</v>
      </c>
      <c r="AY24" s="6">
        <f t="shared" si="22"/>
        <v>17</v>
      </c>
      <c r="AZ24" s="6">
        <f t="shared" si="23"/>
        <v>21</v>
      </c>
      <c r="BA24" s="6">
        <f t="shared" si="24"/>
        <v>11</v>
      </c>
      <c r="BB24" s="6">
        <f t="shared" si="25"/>
        <v>11</v>
      </c>
      <c r="BC24" s="6">
        <f t="shared" si="26"/>
        <v>18</v>
      </c>
      <c r="BD24" s="6">
        <f t="shared" si="5"/>
        <v>20</v>
      </c>
      <c r="BE24" s="6">
        <f t="shared" ref="BE24:BE31" si="30">$D$5-Y24+1</f>
        <v>23</v>
      </c>
      <c r="BF24" s="6">
        <f t="shared" ref="BF24:BF31" si="31">$D$5-Z24+1</f>
        <v>9</v>
      </c>
      <c r="BG24" s="6">
        <f t="shared" si="6"/>
        <v>9</v>
      </c>
      <c r="BH24" s="6">
        <f t="shared" si="2"/>
        <v>16</v>
      </c>
      <c r="BI24" s="6">
        <f t="shared" si="7"/>
        <v>7</v>
      </c>
      <c r="BJ24" s="6">
        <f t="shared" ref="BJ24:BJ31" si="32">$D$5-AD24+1</f>
        <v>9</v>
      </c>
      <c r="BK24" s="6">
        <f t="shared" si="8"/>
        <v>1000</v>
      </c>
      <c r="BN24" s="24" t="s">
        <v>153</v>
      </c>
      <c r="BO24" s="26">
        <v>21</v>
      </c>
      <c r="BP24" s="26">
        <v>22</v>
      </c>
      <c r="BQ24" s="26">
        <v>22</v>
      </c>
      <c r="BR24" s="26">
        <v>16</v>
      </c>
      <c r="BS24" s="26">
        <v>18</v>
      </c>
      <c r="BT24" s="26">
        <v>14</v>
      </c>
      <c r="BU24" s="26">
        <v>20</v>
      </c>
      <c r="BV24" s="26">
        <v>18</v>
      </c>
      <c r="BW24" s="26">
        <v>22</v>
      </c>
      <c r="BX24" s="26">
        <v>22</v>
      </c>
      <c r="BY24" s="26">
        <v>13</v>
      </c>
      <c r="BZ24" s="26">
        <v>11</v>
      </c>
      <c r="CA24" s="26">
        <v>2</v>
      </c>
      <c r="CB24" s="26">
        <v>12</v>
      </c>
      <c r="CC24" s="26">
        <v>13</v>
      </c>
      <c r="CD24" s="26">
        <v>12</v>
      </c>
      <c r="CE24" s="26">
        <v>17</v>
      </c>
      <c r="CF24" s="26">
        <v>17</v>
      </c>
      <c r="CG24" s="26">
        <v>21</v>
      </c>
      <c r="CH24" s="26">
        <v>11</v>
      </c>
      <c r="CI24" s="26">
        <v>11</v>
      </c>
      <c r="CJ24" s="26">
        <v>18</v>
      </c>
      <c r="CK24" s="26">
        <v>20</v>
      </c>
      <c r="CL24" s="26">
        <v>23</v>
      </c>
      <c r="CM24" s="26">
        <v>9</v>
      </c>
      <c r="CN24" s="26">
        <v>9</v>
      </c>
      <c r="CO24" s="26">
        <v>16</v>
      </c>
      <c r="CP24" s="26">
        <v>7</v>
      </c>
      <c r="CQ24" s="26">
        <v>9</v>
      </c>
      <c r="CR24" s="26">
        <v>1000</v>
      </c>
    </row>
    <row r="25" spans="1:96" ht="15" thickBot="1" x14ac:dyDescent="0.35">
      <c r="A25" s="24" t="s">
        <v>154</v>
      </c>
      <c r="B25" s="26">
        <v>16</v>
      </c>
      <c r="C25" s="26">
        <v>14</v>
      </c>
      <c r="D25" s="66">
        <v>14</v>
      </c>
      <c r="E25" s="66">
        <v>17</v>
      </c>
      <c r="F25" s="26">
        <v>17</v>
      </c>
      <c r="G25" s="26">
        <v>21</v>
      </c>
      <c r="H25" s="66">
        <v>10</v>
      </c>
      <c r="I25" s="26">
        <v>14</v>
      </c>
      <c r="J25" s="66">
        <v>14</v>
      </c>
      <c r="K25" s="66">
        <v>18</v>
      </c>
      <c r="L25" s="26">
        <v>11</v>
      </c>
      <c r="M25" s="26">
        <v>10</v>
      </c>
      <c r="N25" s="66">
        <v>1</v>
      </c>
      <c r="O25" s="66">
        <v>13</v>
      </c>
      <c r="P25" s="26">
        <v>5</v>
      </c>
      <c r="Q25" s="26">
        <v>19</v>
      </c>
      <c r="R25" s="26">
        <v>19</v>
      </c>
      <c r="S25" s="26">
        <v>3</v>
      </c>
      <c r="T25" s="66">
        <v>4</v>
      </c>
      <c r="U25" s="26">
        <v>19</v>
      </c>
      <c r="V25" s="26">
        <v>6</v>
      </c>
      <c r="W25" s="26">
        <v>10</v>
      </c>
      <c r="X25" s="66">
        <v>21</v>
      </c>
      <c r="Y25" s="66">
        <v>2</v>
      </c>
      <c r="Z25" s="66">
        <v>1</v>
      </c>
      <c r="AA25" s="26">
        <v>7</v>
      </c>
      <c r="AB25" s="66">
        <v>20</v>
      </c>
      <c r="AC25" s="66">
        <v>11</v>
      </c>
      <c r="AD25" s="26">
        <v>9</v>
      </c>
      <c r="AE25" s="26">
        <v>1000</v>
      </c>
      <c r="AH25" s="6">
        <f t="shared" si="4"/>
        <v>9</v>
      </c>
      <c r="AI25" s="6">
        <f t="shared" si="27"/>
        <v>11</v>
      </c>
      <c r="AJ25" s="6">
        <f t="shared" si="28"/>
        <v>11</v>
      </c>
      <c r="AK25" s="6">
        <f t="shared" si="29"/>
        <v>8</v>
      </c>
      <c r="AL25" s="6">
        <f t="shared" si="9"/>
        <v>8</v>
      </c>
      <c r="AM25" s="6">
        <f t="shared" si="10"/>
        <v>4</v>
      </c>
      <c r="AN25" s="6">
        <f t="shared" si="11"/>
        <v>15</v>
      </c>
      <c r="AO25" s="6">
        <f t="shared" si="12"/>
        <v>11</v>
      </c>
      <c r="AP25" s="6">
        <f t="shared" si="13"/>
        <v>11</v>
      </c>
      <c r="AQ25" s="6">
        <f t="shared" si="14"/>
        <v>7</v>
      </c>
      <c r="AR25" s="6">
        <f t="shared" si="15"/>
        <v>14</v>
      </c>
      <c r="AS25" s="6">
        <f t="shared" si="16"/>
        <v>15</v>
      </c>
      <c r="AT25" s="6">
        <f t="shared" si="17"/>
        <v>24</v>
      </c>
      <c r="AU25" s="6">
        <f t="shared" si="18"/>
        <v>12</v>
      </c>
      <c r="AV25" s="6">
        <f t="shared" si="19"/>
        <v>20</v>
      </c>
      <c r="AW25" s="6">
        <f t="shared" si="20"/>
        <v>6</v>
      </c>
      <c r="AX25" s="6">
        <f t="shared" si="21"/>
        <v>6</v>
      </c>
      <c r="AY25" s="6">
        <f t="shared" si="22"/>
        <v>22</v>
      </c>
      <c r="AZ25" s="6">
        <f t="shared" si="23"/>
        <v>21</v>
      </c>
      <c r="BA25" s="6">
        <f t="shared" si="24"/>
        <v>6</v>
      </c>
      <c r="BB25" s="6">
        <f t="shared" si="25"/>
        <v>19</v>
      </c>
      <c r="BC25" s="6">
        <f t="shared" si="26"/>
        <v>15</v>
      </c>
      <c r="BD25" s="6">
        <f t="shared" si="5"/>
        <v>4</v>
      </c>
      <c r="BE25" s="6">
        <f t="shared" si="30"/>
        <v>23</v>
      </c>
      <c r="BF25" s="6">
        <f t="shared" si="31"/>
        <v>24</v>
      </c>
      <c r="BG25" s="6">
        <f t="shared" si="6"/>
        <v>18</v>
      </c>
      <c r="BH25" s="6">
        <f t="shared" si="2"/>
        <v>5</v>
      </c>
      <c r="BI25" s="6">
        <f t="shared" si="7"/>
        <v>14</v>
      </c>
      <c r="BJ25" s="6">
        <f t="shared" si="32"/>
        <v>16</v>
      </c>
      <c r="BK25" s="6">
        <f t="shared" si="8"/>
        <v>1000</v>
      </c>
      <c r="BN25" s="24" t="s">
        <v>154</v>
      </c>
      <c r="BO25" s="26">
        <v>9</v>
      </c>
      <c r="BP25" s="26">
        <v>11</v>
      </c>
      <c r="BQ25" s="26">
        <v>11</v>
      </c>
      <c r="BR25" s="26">
        <v>8</v>
      </c>
      <c r="BS25" s="26">
        <v>8</v>
      </c>
      <c r="BT25" s="26">
        <v>4</v>
      </c>
      <c r="BU25" s="26">
        <v>15</v>
      </c>
      <c r="BV25" s="26">
        <v>11</v>
      </c>
      <c r="BW25" s="26">
        <v>11</v>
      </c>
      <c r="BX25" s="26">
        <v>7</v>
      </c>
      <c r="BY25" s="26">
        <v>14</v>
      </c>
      <c r="BZ25" s="26">
        <v>15</v>
      </c>
      <c r="CA25" s="26">
        <v>24</v>
      </c>
      <c r="CB25" s="26">
        <v>12</v>
      </c>
      <c r="CC25" s="26">
        <v>20</v>
      </c>
      <c r="CD25" s="26">
        <v>6</v>
      </c>
      <c r="CE25" s="26">
        <v>6</v>
      </c>
      <c r="CF25" s="26">
        <v>22</v>
      </c>
      <c r="CG25" s="26">
        <v>21</v>
      </c>
      <c r="CH25" s="26">
        <v>6</v>
      </c>
      <c r="CI25" s="26">
        <v>19</v>
      </c>
      <c r="CJ25" s="26">
        <v>15</v>
      </c>
      <c r="CK25" s="26">
        <v>4</v>
      </c>
      <c r="CL25" s="26">
        <v>23</v>
      </c>
      <c r="CM25" s="26">
        <v>24</v>
      </c>
      <c r="CN25" s="26">
        <v>18</v>
      </c>
      <c r="CO25" s="26">
        <v>5</v>
      </c>
      <c r="CP25" s="26">
        <v>14</v>
      </c>
      <c r="CQ25" s="26">
        <v>16</v>
      </c>
      <c r="CR25" s="26">
        <v>1000</v>
      </c>
    </row>
    <row r="26" spans="1:96" ht="15" thickBot="1" x14ac:dyDescent="0.35">
      <c r="A26" s="24" t="s">
        <v>155</v>
      </c>
      <c r="B26" s="26">
        <v>11</v>
      </c>
      <c r="C26" s="26">
        <v>6</v>
      </c>
      <c r="D26" s="66">
        <v>11</v>
      </c>
      <c r="E26" s="66">
        <v>7</v>
      </c>
      <c r="F26" s="26">
        <v>9</v>
      </c>
      <c r="G26" s="26">
        <v>1</v>
      </c>
      <c r="H26" s="66">
        <v>5</v>
      </c>
      <c r="I26" s="26">
        <v>4</v>
      </c>
      <c r="J26" s="66">
        <v>11</v>
      </c>
      <c r="K26" s="66">
        <v>11</v>
      </c>
      <c r="L26" s="26">
        <v>12</v>
      </c>
      <c r="M26" s="26">
        <v>14</v>
      </c>
      <c r="N26" s="66">
        <v>1</v>
      </c>
      <c r="O26" s="66">
        <v>1</v>
      </c>
      <c r="P26" s="26">
        <v>24</v>
      </c>
      <c r="Q26" s="26">
        <v>5</v>
      </c>
      <c r="R26" s="26">
        <v>6</v>
      </c>
      <c r="S26" s="26">
        <v>12</v>
      </c>
      <c r="T26" s="66">
        <v>13</v>
      </c>
      <c r="U26" s="26">
        <v>1</v>
      </c>
      <c r="V26" s="26">
        <v>24</v>
      </c>
      <c r="W26" s="26">
        <v>15</v>
      </c>
      <c r="X26" s="66">
        <v>7</v>
      </c>
      <c r="Y26" s="66">
        <v>1</v>
      </c>
      <c r="Z26" s="66">
        <v>12</v>
      </c>
      <c r="AA26" s="26">
        <v>15</v>
      </c>
      <c r="AB26" s="66">
        <v>21</v>
      </c>
      <c r="AC26" s="66">
        <v>21</v>
      </c>
      <c r="AD26" s="26">
        <v>15</v>
      </c>
      <c r="AE26" s="26">
        <v>1000</v>
      </c>
      <c r="AH26" s="6">
        <f t="shared" si="4"/>
        <v>14</v>
      </c>
      <c r="AI26" s="6">
        <f t="shared" si="27"/>
        <v>19</v>
      </c>
      <c r="AJ26" s="6">
        <f t="shared" si="28"/>
        <v>14</v>
      </c>
      <c r="AK26" s="6">
        <f t="shared" si="29"/>
        <v>18</v>
      </c>
      <c r="AL26" s="6">
        <f t="shared" si="9"/>
        <v>16</v>
      </c>
      <c r="AM26" s="6">
        <f t="shared" si="10"/>
        <v>24</v>
      </c>
      <c r="AN26" s="6">
        <f t="shared" si="11"/>
        <v>20</v>
      </c>
      <c r="AO26" s="6">
        <f t="shared" si="12"/>
        <v>21</v>
      </c>
      <c r="AP26" s="6">
        <f t="shared" si="13"/>
        <v>14</v>
      </c>
      <c r="AQ26" s="6">
        <f t="shared" si="14"/>
        <v>14</v>
      </c>
      <c r="AR26" s="6">
        <f t="shared" si="15"/>
        <v>13</v>
      </c>
      <c r="AS26" s="6">
        <f t="shared" si="16"/>
        <v>11</v>
      </c>
      <c r="AT26" s="6">
        <f t="shared" si="17"/>
        <v>24</v>
      </c>
      <c r="AU26" s="6">
        <f t="shared" si="18"/>
        <v>24</v>
      </c>
      <c r="AV26" s="6">
        <f t="shared" si="19"/>
        <v>1</v>
      </c>
      <c r="AW26" s="6">
        <f t="shared" si="20"/>
        <v>20</v>
      </c>
      <c r="AX26" s="6">
        <f t="shared" si="21"/>
        <v>19</v>
      </c>
      <c r="AY26" s="6">
        <f t="shared" si="22"/>
        <v>13</v>
      </c>
      <c r="AZ26" s="6">
        <f t="shared" si="23"/>
        <v>12</v>
      </c>
      <c r="BA26" s="6">
        <f t="shared" si="24"/>
        <v>24</v>
      </c>
      <c r="BB26" s="6">
        <f t="shared" si="25"/>
        <v>1</v>
      </c>
      <c r="BC26" s="6">
        <f t="shared" si="26"/>
        <v>10</v>
      </c>
      <c r="BD26" s="6">
        <f t="shared" si="5"/>
        <v>18</v>
      </c>
      <c r="BE26" s="6">
        <f t="shared" si="30"/>
        <v>24</v>
      </c>
      <c r="BF26" s="6">
        <f t="shared" si="31"/>
        <v>13</v>
      </c>
      <c r="BG26" s="6">
        <f t="shared" si="6"/>
        <v>10</v>
      </c>
      <c r="BH26" s="6">
        <f t="shared" si="2"/>
        <v>4</v>
      </c>
      <c r="BI26" s="6">
        <f t="shared" si="7"/>
        <v>4</v>
      </c>
      <c r="BJ26" s="6">
        <f t="shared" si="32"/>
        <v>10</v>
      </c>
      <c r="BK26" s="6">
        <f t="shared" si="8"/>
        <v>1000</v>
      </c>
      <c r="BN26" s="24" t="s">
        <v>155</v>
      </c>
      <c r="BO26" s="26">
        <v>14</v>
      </c>
      <c r="BP26" s="26">
        <v>19</v>
      </c>
      <c r="BQ26" s="26">
        <v>14</v>
      </c>
      <c r="BR26" s="26">
        <v>18</v>
      </c>
      <c r="BS26" s="26">
        <v>16</v>
      </c>
      <c r="BT26" s="26">
        <v>24</v>
      </c>
      <c r="BU26" s="26">
        <v>20</v>
      </c>
      <c r="BV26" s="26">
        <v>21</v>
      </c>
      <c r="BW26" s="26">
        <v>14</v>
      </c>
      <c r="BX26" s="26">
        <v>14</v>
      </c>
      <c r="BY26" s="26">
        <v>13</v>
      </c>
      <c r="BZ26" s="26">
        <v>11</v>
      </c>
      <c r="CA26" s="26">
        <v>24</v>
      </c>
      <c r="CB26" s="26">
        <v>24</v>
      </c>
      <c r="CC26" s="26">
        <v>1</v>
      </c>
      <c r="CD26" s="26">
        <v>20</v>
      </c>
      <c r="CE26" s="26">
        <v>19</v>
      </c>
      <c r="CF26" s="26">
        <v>13</v>
      </c>
      <c r="CG26" s="26">
        <v>12</v>
      </c>
      <c r="CH26" s="26">
        <v>24</v>
      </c>
      <c r="CI26" s="26">
        <v>1</v>
      </c>
      <c r="CJ26" s="26">
        <v>10</v>
      </c>
      <c r="CK26" s="26">
        <v>18</v>
      </c>
      <c r="CL26" s="26">
        <v>24</v>
      </c>
      <c r="CM26" s="26">
        <v>13</v>
      </c>
      <c r="CN26" s="26">
        <v>10</v>
      </c>
      <c r="CO26" s="26">
        <v>4</v>
      </c>
      <c r="CP26" s="26">
        <v>4</v>
      </c>
      <c r="CQ26" s="26">
        <v>10</v>
      </c>
      <c r="CR26" s="26">
        <v>1000</v>
      </c>
    </row>
    <row r="27" spans="1:96" ht="15" thickBot="1" x14ac:dyDescent="0.35">
      <c r="A27" s="24" t="s">
        <v>156</v>
      </c>
      <c r="B27" s="26">
        <v>5</v>
      </c>
      <c r="C27" s="26">
        <v>6</v>
      </c>
      <c r="D27" s="66">
        <v>3</v>
      </c>
      <c r="E27" s="66">
        <v>6</v>
      </c>
      <c r="F27" s="26">
        <v>6</v>
      </c>
      <c r="G27" s="26">
        <v>9</v>
      </c>
      <c r="H27" s="66">
        <v>10</v>
      </c>
      <c r="I27" s="26">
        <v>7</v>
      </c>
      <c r="J27" s="66">
        <v>3</v>
      </c>
      <c r="K27" s="66">
        <v>5</v>
      </c>
      <c r="L27" s="26">
        <v>22</v>
      </c>
      <c r="M27" s="26">
        <v>20</v>
      </c>
      <c r="N27" s="66">
        <v>1</v>
      </c>
      <c r="O27" s="66">
        <v>1</v>
      </c>
      <c r="P27" s="26">
        <v>16</v>
      </c>
      <c r="Q27" s="26">
        <v>1</v>
      </c>
      <c r="R27" s="26">
        <v>16</v>
      </c>
      <c r="S27" s="26">
        <v>1</v>
      </c>
      <c r="T27" s="66">
        <v>4</v>
      </c>
      <c r="U27" s="26">
        <v>9</v>
      </c>
      <c r="V27" s="26">
        <v>16</v>
      </c>
      <c r="W27" s="26">
        <v>15</v>
      </c>
      <c r="X27" s="66">
        <v>13</v>
      </c>
      <c r="Y27" s="66">
        <v>2</v>
      </c>
      <c r="Z27" s="66">
        <v>6</v>
      </c>
      <c r="AA27" s="26">
        <v>12</v>
      </c>
      <c r="AB27" s="66">
        <v>11</v>
      </c>
      <c r="AC27" s="66">
        <v>14</v>
      </c>
      <c r="AD27" s="26">
        <v>6</v>
      </c>
      <c r="AE27" s="26">
        <v>1000</v>
      </c>
      <c r="AH27" s="6">
        <f t="shared" si="4"/>
        <v>20</v>
      </c>
      <c r="AI27" s="6">
        <f t="shared" si="27"/>
        <v>19</v>
      </c>
      <c r="AJ27" s="6">
        <f t="shared" si="28"/>
        <v>22</v>
      </c>
      <c r="AK27" s="6">
        <f t="shared" si="29"/>
        <v>19</v>
      </c>
      <c r="AL27" s="6">
        <f t="shared" si="9"/>
        <v>19</v>
      </c>
      <c r="AM27" s="6">
        <f t="shared" si="10"/>
        <v>16</v>
      </c>
      <c r="AN27" s="6">
        <f t="shared" si="11"/>
        <v>15</v>
      </c>
      <c r="AO27" s="6">
        <f t="shared" si="12"/>
        <v>18</v>
      </c>
      <c r="AP27" s="6">
        <f t="shared" si="13"/>
        <v>22</v>
      </c>
      <c r="AQ27" s="6">
        <f t="shared" si="14"/>
        <v>20</v>
      </c>
      <c r="AR27" s="6">
        <f t="shared" si="15"/>
        <v>3</v>
      </c>
      <c r="AS27" s="6">
        <f t="shared" si="16"/>
        <v>5</v>
      </c>
      <c r="AT27" s="6">
        <f t="shared" si="17"/>
        <v>24</v>
      </c>
      <c r="AU27" s="6">
        <f t="shared" si="18"/>
        <v>24</v>
      </c>
      <c r="AV27" s="6">
        <f t="shared" si="19"/>
        <v>9</v>
      </c>
      <c r="AW27" s="6">
        <f t="shared" si="20"/>
        <v>24</v>
      </c>
      <c r="AX27" s="6">
        <f t="shared" si="21"/>
        <v>9</v>
      </c>
      <c r="AY27" s="6">
        <f t="shared" si="22"/>
        <v>24</v>
      </c>
      <c r="AZ27" s="6">
        <f t="shared" si="23"/>
        <v>21</v>
      </c>
      <c r="BA27" s="6">
        <f t="shared" si="24"/>
        <v>16</v>
      </c>
      <c r="BB27" s="6">
        <f t="shared" si="25"/>
        <v>9</v>
      </c>
      <c r="BC27" s="6">
        <f t="shared" si="26"/>
        <v>10</v>
      </c>
      <c r="BD27" s="6">
        <f t="shared" si="5"/>
        <v>12</v>
      </c>
      <c r="BE27" s="6">
        <f t="shared" si="30"/>
        <v>23</v>
      </c>
      <c r="BF27" s="6">
        <f t="shared" si="31"/>
        <v>19</v>
      </c>
      <c r="BG27" s="6">
        <f t="shared" si="6"/>
        <v>13</v>
      </c>
      <c r="BH27" s="6">
        <f t="shared" si="2"/>
        <v>14</v>
      </c>
      <c r="BI27" s="6">
        <f t="shared" si="7"/>
        <v>11</v>
      </c>
      <c r="BJ27" s="6">
        <f t="shared" si="32"/>
        <v>19</v>
      </c>
      <c r="BK27" s="6">
        <f t="shared" si="8"/>
        <v>1000</v>
      </c>
      <c r="BN27" s="24" t="s">
        <v>156</v>
      </c>
      <c r="BO27" s="26">
        <v>20</v>
      </c>
      <c r="BP27" s="26">
        <v>19</v>
      </c>
      <c r="BQ27" s="26">
        <v>22</v>
      </c>
      <c r="BR27" s="26">
        <v>19</v>
      </c>
      <c r="BS27" s="26">
        <v>19</v>
      </c>
      <c r="BT27" s="26">
        <v>16</v>
      </c>
      <c r="BU27" s="26">
        <v>15</v>
      </c>
      <c r="BV27" s="26">
        <v>18</v>
      </c>
      <c r="BW27" s="26">
        <v>22</v>
      </c>
      <c r="BX27" s="26">
        <v>20</v>
      </c>
      <c r="BY27" s="26">
        <v>3</v>
      </c>
      <c r="BZ27" s="26">
        <v>5</v>
      </c>
      <c r="CA27" s="26">
        <v>24</v>
      </c>
      <c r="CB27" s="26">
        <v>24</v>
      </c>
      <c r="CC27" s="26">
        <v>9</v>
      </c>
      <c r="CD27" s="26">
        <v>24</v>
      </c>
      <c r="CE27" s="26">
        <v>9</v>
      </c>
      <c r="CF27" s="26">
        <v>24</v>
      </c>
      <c r="CG27" s="26">
        <v>21</v>
      </c>
      <c r="CH27" s="26">
        <v>16</v>
      </c>
      <c r="CI27" s="26">
        <v>9</v>
      </c>
      <c r="CJ27" s="26">
        <v>10</v>
      </c>
      <c r="CK27" s="26">
        <v>12</v>
      </c>
      <c r="CL27" s="26">
        <v>23</v>
      </c>
      <c r="CM27" s="26">
        <v>19</v>
      </c>
      <c r="CN27" s="26">
        <v>13</v>
      </c>
      <c r="CO27" s="26">
        <v>14</v>
      </c>
      <c r="CP27" s="26">
        <v>11</v>
      </c>
      <c r="CQ27" s="26">
        <v>19</v>
      </c>
      <c r="CR27" s="26">
        <v>1000</v>
      </c>
    </row>
    <row r="28" spans="1:96" ht="15" thickBot="1" x14ac:dyDescent="0.35">
      <c r="A28" s="24" t="s">
        <v>157</v>
      </c>
      <c r="B28" s="26">
        <v>8</v>
      </c>
      <c r="C28" s="26">
        <v>6</v>
      </c>
      <c r="D28" s="66">
        <v>8</v>
      </c>
      <c r="E28" s="66">
        <v>12</v>
      </c>
      <c r="F28" s="26">
        <v>12</v>
      </c>
      <c r="G28" s="26">
        <v>18</v>
      </c>
      <c r="H28" s="66">
        <v>10</v>
      </c>
      <c r="I28" s="26">
        <v>14</v>
      </c>
      <c r="J28" s="66">
        <v>8</v>
      </c>
      <c r="K28" s="66">
        <v>10</v>
      </c>
      <c r="L28" s="26">
        <v>12</v>
      </c>
      <c r="M28" s="26">
        <v>14</v>
      </c>
      <c r="N28" s="66">
        <v>1</v>
      </c>
      <c r="O28" s="66">
        <v>1</v>
      </c>
      <c r="P28" s="26">
        <v>6</v>
      </c>
      <c r="Q28" s="26">
        <v>5</v>
      </c>
      <c r="R28" s="26">
        <v>20</v>
      </c>
      <c r="S28" s="26">
        <v>7</v>
      </c>
      <c r="T28" s="66">
        <v>4</v>
      </c>
      <c r="U28" s="26">
        <v>18</v>
      </c>
      <c r="V28" s="26">
        <v>11</v>
      </c>
      <c r="W28" s="26">
        <v>15</v>
      </c>
      <c r="X28" s="66">
        <v>17</v>
      </c>
      <c r="Y28" s="66">
        <v>2</v>
      </c>
      <c r="Z28" s="66">
        <v>16</v>
      </c>
      <c r="AA28" s="26">
        <v>16</v>
      </c>
      <c r="AB28" s="66">
        <v>15</v>
      </c>
      <c r="AC28" s="66">
        <v>14</v>
      </c>
      <c r="AD28" s="26">
        <v>11</v>
      </c>
      <c r="AE28" s="26">
        <v>1000</v>
      </c>
      <c r="AH28" s="6">
        <f t="shared" si="4"/>
        <v>17</v>
      </c>
      <c r="AI28" s="6">
        <f t="shared" si="27"/>
        <v>19</v>
      </c>
      <c r="AJ28" s="6">
        <f t="shared" si="28"/>
        <v>17</v>
      </c>
      <c r="AK28" s="6">
        <f t="shared" si="29"/>
        <v>13</v>
      </c>
      <c r="AL28" s="6">
        <f t="shared" si="9"/>
        <v>13</v>
      </c>
      <c r="AM28" s="6">
        <f t="shared" si="10"/>
        <v>7</v>
      </c>
      <c r="AN28" s="6">
        <f t="shared" si="11"/>
        <v>15</v>
      </c>
      <c r="AO28" s="6">
        <f t="shared" si="12"/>
        <v>11</v>
      </c>
      <c r="AP28" s="6">
        <f t="shared" si="13"/>
        <v>17</v>
      </c>
      <c r="AQ28" s="6">
        <f t="shared" si="14"/>
        <v>15</v>
      </c>
      <c r="AR28" s="6">
        <f t="shared" si="15"/>
        <v>13</v>
      </c>
      <c r="AS28" s="6">
        <f t="shared" si="16"/>
        <v>11</v>
      </c>
      <c r="AT28" s="6">
        <f t="shared" si="17"/>
        <v>24</v>
      </c>
      <c r="AU28" s="6">
        <f t="shared" si="18"/>
        <v>24</v>
      </c>
      <c r="AV28" s="6">
        <f t="shared" si="19"/>
        <v>19</v>
      </c>
      <c r="AW28" s="6">
        <f t="shared" si="20"/>
        <v>20</v>
      </c>
      <c r="AX28" s="6">
        <f t="shared" si="21"/>
        <v>5</v>
      </c>
      <c r="AY28" s="6">
        <f t="shared" si="22"/>
        <v>18</v>
      </c>
      <c r="AZ28" s="6">
        <f t="shared" si="23"/>
        <v>21</v>
      </c>
      <c r="BA28" s="6">
        <f t="shared" si="24"/>
        <v>7</v>
      </c>
      <c r="BB28" s="6">
        <f t="shared" si="25"/>
        <v>14</v>
      </c>
      <c r="BC28" s="6">
        <f t="shared" si="26"/>
        <v>10</v>
      </c>
      <c r="BD28" s="6">
        <f t="shared" si="5"/>
        <v>8</v>
      </c>
      <c r="BE28" s="6">
        <f t="shared" si="30"/>
        <v>23</v>
      </c>
      <c r="BF28" s="6">
        <f t="shared" si="31"/>
        <v>9</v>
      </c>
      <c r="BG28" s="6">
        <f t="shared" si="6"/>
        <v>9</v>
      </c>
      <c r="BH28" s="6">
        <f t="shared" si="2"/>
        <v>10</v>
      </c>
      <c r="BI28" s="6">
        <f t="shared" si="7"/>
        <v>11</v>
      </c>
      <c r="BJ28" s="6">
        <f t="shared" si="32"/>
        <v>14</v>
      </c>
      <c r="BK28" s="6">
        <f t="shared" si="8"/>
        <v>1000</v>
      </c>
      <c r="BN28" s="24" t="s">
        <v>157</v>
      </c>
      <c r="BO28" s="26">
        <v>17</v>
      </c>
      <c r="BP28" s="26">
        <v>19</v>
      </c>
      <c r="BQ28" s="26">
        <v>17</v>
      </c>
      <c r="BR28" s="26">
        <v>13</v>
      </c>
      <c r="BS28" s="26">
        <v>13</v>
      </c>
      <c r="BT28" s="26">
        <v>7</v>
      </c>
      <c r="BU28" s="26">
        <v>15</v>
      </c>
      <c r="BV28" s="26">
        <v>11</v>
      </c>
      <c r="BW28" s="26">
        <v>17</v>
      </c>
      <c r="BX28" s="26">
        <v>15</v>
      </c>
      <c r="BY28" s="26">
        <v>13</v>
      </c>
      <c r="BZ28" s="26">
        <v>11</v>
      </c>
      <c r="CA28" s="26">
        <v>24</v>
      </c>
      <c r="CB28" s="26">
        <v>24</v>
      </c>
      <c r="CC28" s="26">
        <v>19</v>
      </c>
      <c r="CD28" s="26">
        <v>20</v>
      </c>
      <c r="CE28" s="26">
        <v>5</v>
      </c>
      <c r="CF28" s="26">
        <v>18</v>
      </c>
      <c r="CG28" s="26">
        <v>21</v>
      </c>
      <c r="CH28" s="26">
        <v>7</v>
      </c>
      <c r="CI28" s="26">
        <v>14</v>
      </c>
      <c r="CJ28" s="26">
        <v>10</v>
      </c>
      <c r="CK28" s="26">
        <v>8</v>
      </c>
      <c r="CL28" s="26">
        <v>23</v>
      </c>
      <c r="CM28" s="26">
        <v>9</v>
      </c>
      <c r="CN28" s="26">
        <v>9</v>
      </c>
      <c r="CO28" s="26">
        <v>10</v>
      </c>
      <c r="CP28" s="26">
        <v>11</v>
      </c>
      <c r="CQ28" s="26">
        <v>14</v>
      </c>
      <c r="CR28" s="26">
        <v>1000</v>
      </c>
    </row>
    <row r="29" spans="1:96" ht="15" thickBot="1" x14ac:dyDescent="0.35">
      <c r="A29" s="24" t="s">
        <v>158</v>
      </c>
      <c r="B29" s="26">
        <v>5</v>
      </c>
      <c r="C29" s="26">
        <v>14</v>
      </c>
      <c r="D29" s="66">
        <v>3</v>
      </c>
      <c r="E29" s="66">
        <v>3</v>
      </c>
      <c r="F29" s="26">
        <v>3</v>
      </c>
      <c r="G29" s="26">
        <v>6</v>
      </c>
      <c r="H29" s="66">
        <v>10</v>
      </c>
      <c r="I29" s="26">
        <v>4</v>
      </c>
      <c r="J29" s="66">
        <v>3</v>
      </c>
      <c r="K29" s="66">
        <v>6</v>
      </c>
      <c r="L29" s="26">
        <v>22</v>
      </c>
      <c r="M29" s="26">
        <v>24</v>
      </c>
      <c r="N29" s="66">
        <v>1</v>
      </c>
      <c r="O29" s="66">
        <v>9</v>
      </c>
      <c r="P29" s="26">
        <v>19</v>
      </c>
      <c r="Q29" s="26">
        <v>1</v>
      </c>
      <c r="R29" s="26">
        <v>9</v>
      </c>
      <c r="S29" s="26">
        <v>12</v>
      </c>
      <c r="T29" s="66">
        <v>13</v>
      </c>
      <c r="U29" s="26">
        <v>6</v>
      </c>
      <c r="V29" s="26">
        <v>21</v>
      </c>
      <c r="W29" s="26">
        <v>15</v>
      </c>
      <c r="X29" s="66">
        <v>19</v>
      </c>
      <c r="Y29" s="66">
        <v>2</v>
      </c>
      <c r="Z29" s="66">
        <v>6</v>
      </c>
      <c r="AA29" s="26">
        <v>9</v>
      </c>
      <c r="AB29" s="66">
        <v>8</v>
      </c>
      <c r="AC29" s="66">
        <v>9</v>
      </c>
      <c r="AD29" s="26">
        <v>2</v>
      </c>
      <c r="AE29" s="26">
        <v>1000</v>
      </c>
      <c r="AH29" s="6">
        <f t="shared" si="4"/>
        <v>20</v>
      </c>
      <c r="AI29" s="6">
        <f t="shared" si="27"/>
        <v>11</v>
      </c>
      <c r="AJ29" s="6">
        <f t="shared" si="28"/>
        <v>22</v>
      </c>
      <c r="AK29" s="6">
        <f t="shared" si="29"/>
        <v>22</v>
      </c>
      <c r="AL29" s="6">
        <f t="shared" si="9"/>
        <v>22</v>
      </c>
      <c r="AM29" s="6">
        <f t="shared" si="10"/>
        <v>19</v>
      </c>
      <c r="AN29" s="6">
        <f t="shared" si="11"/>
        <v>15</v>
      </c>
      <c r="AO29" s="6">
        <f t="shared" si="12"/>
        <v>21</v>
      </c>
      <c r="AP29" s="6">
        <f t="shared" si="13"/>
        <v>22</v>
      </c>
      <c r="AQ29" s="6">
        <f t="shared" si="14"/>
        <v>19</v>
      </c>
      <c r="AR29" s="6">
        <f t="shared" si="15"/>
        <v>3</v>
      </c>
      <c r="AS29" s="6">
        <f t="shared" si="16"/>
        <v>1</v>
      </c>
      <c r="AT29" s="6">
        <f t="shared" si="17"/>
        <v>24</v>
      </c>
      <c r="AU29" s="6">
        <f t="shared" si="18"/>
        <v>16</v>
      </c>
      <c r="AV29" s="6">
        <f t="shared" si="19"/>
        <v>6</v>
      </c>
      <c r="AW29" s="6">
        <f t="shared" si="20"/>
        <v>24</v>
      </c>
      <c r="AX29" s="6">
        <f t="shared" si="21"/>
        <v>16</v>
      </c>
      <c r="AY29" s="6">
        <f t="shared" si="22"/>
        <v>13</v>
      </c>
      <c r="AZ29" s="6">
        <f t="shared" si="23"/>
        <v>12</v>
      </c>
      <c r="BA29" s="6">
        <f t="shared" si="24"/>
        <v>19</v>
      </c>
      <c r="BB29" s="6">
        <f t="shared" si="25"/>
        <v>4</v>
      </c>
      <c r="BC29" s="6">
        <f t="shared" si="26"/>
        <v>10</v>
      </c>
      <c r="BD29" s="6">
        <f t="shared" si="5"/>
        <v>6</v>
      </c>
      <c r="BE29" s="6">
        <f t="shared" si="30"/>
        <v>23</v>
      </c>
      <c r="BF29" s="6">
        <f t="shared" si="31"/>
        <v>19</v>
      </c>
      <c r="BG29" s="6">
        <f t="shared" si="6"/>
        <v>16</v>
      </c>
      <c r="BH29" s="6">
        <f t="shared" si="2"/>
        <v>17</v>
      </c>
      <c r="BI29" s="6">
        <f t="shared" si="7"/>
        <v>16</v>
      </c>
      <c r="BJ29" s="6">
        <f t="shared" si="32"/>
        <v>23</v>
      </c>
      <c r="BK29" s="6">
        <f t="shared" si="8"/>
        <v>1000</v>
      </c>
      <c r="BN29" s="24" t="s">
        <v>158</v>
      </c>
      <c r="BO29" s="26">
        <v>20</v>
      </c>
      <c r="BP29" s="26">
        <v>11</v>
      </c>
      <c r="BQ29" s="26">
        <v>22</v>
      </c>
      <c r="BR29" s="26">
        <v>22</v>
      </c>
      <c r="BS29" s="26">
        <v>22</v>
      </c>
      <c r="BT29" s="26">
        <v>19</v>
      </c>
      <c r="BU29" s="26">
        <v>15</v>
      </c>
      <c r="BV29" s="26">
        <v>21</v>
      </c>
      <c r="BW29" s="26">
        <v>22</v>
      </c>
      <c r="BX29" s="26">
        <v>19</v>
      </c>
      <c r="BY29" s="26">
        <v>3</v>
      </c>
      <c r="BZ29" s="26">
        <v>1</v>
      </c>
      <c r="CA29" s="26">
        <v>24</v>
      </c>
      <c r="CB29" s="26">
        <v>16</v>
      </c>
      <c r="CC29" s="26">
        <v>6</v>
      </c>
      <c r="CD29" s="26">
        <v>24</v>
      </c>
      <c r="CE29" s="26">
        <v>16</v>
      </c>
      <c r="CF29" s="26">
        <v>13</v>
      </c>
      <c r="CG29" s="26">
        <v>12</v>
      </c>
      <c r="CH29" s="26">
        <v>19</v>
      </c>
      <c r="CI29" s="26">
        <v>4</v>
      </c>
      <c r="CJ29" s="26">
        <v>10</v>
      </c>
      <c r="CK29" s="26">
        <v>6</v>
      </c>
      <c r="CL29" s="26">
        <v>23</v>
      </c>
      <c r="CM29" s="26">
        <v>19</v>
      </c>
      <c r="CN29" s="26">
        <v>16</v>
      </c>
      <c r="CO29" s="26">
        <v>17</v>
      </c>
      <c r="CP29" s="26">
        <v>16</v>
      </c>
      <c r="CQ29" s="26">
        <v>23</v>
      </c>
      <c r="CR29" s="26">
        <v>1000</v>
      </c>
    </row>
    <row r="30" spans="1:96" ht="15" thickBot="1" x14ac:dyDescent="0.35">
      <c r="A30" s="24" t="s">
        <v>159</v>
      </c>
      <c r="B30" s="26">
        <v>20</v>
      </c>
      <c r="C30" s="26">
        <v>18</v>
      </c>
      <c r="D30" s="66">
        <v>22</v>
      </c>
      <c r="E30" s="66">
        <v>22</v>
      </c>
      <c r="F30" s="26">
        <v>22</v>
      </c>
      <c r="G30" s="26">
        <v>17</v>
      </c>
      <c r="H30" s="66">
        <v>5</v>
      </c>
      <c r="I30" s="26">
        <v>23</v>
      </c>
      <c r="J30" s="66">
        <v>22</v>
      </c>
      <c r="K30" s="66">
        <v>17</v>
      </c>
      <c r="L30" s="26">
        <v>1</v>
      </c>
      <c r="M30" s="26">
        <v>1</v>
      </c>
      <c r="N30" s="66">
        <v>1</v>
      </c>
      <c r="O30" s="66">
        <v>13</v>
      </c>
      <c r="P30" s="26">
        <v>7</v>
      </c>
      <c r="Q30" s="26">
        <v>1</v>
      </c>
      <c r="R30" s="26">
        <v>21</v>
      </c>
      <c r="S30" s="26">
        <v>12</v>
      </c>
      <c r="T30" s="66">
        <v>13</v>
      </c>
      <c r="U30" s="26">
        <v>20</v>
      </c>
      <c r="V30" s="26">
        <v>3</v>
      </c>
      <c r="W30" s="26">
        <v>2</v>
      </c>
      <c r="X30" s="66">
        <v>2</v>
      </c>
      <c r="Y30" s="66">
        <v>2</v>
      </c>
      <c r="Z30" s="66">
        <v>16</v>
      </c>
      <c r="AA30" s="26">
        <v>16</v>
      </c>
      <c r="AB30" s="66">
        <v>1</v>
      </c>
      <c r="AC30" s="66">
        <v>1</v>
      </c>
      <c r="AD30" s="26">
        <v>22</v>
      </c>
      <c r="AE30" s="26">
        <v>1000</v>
      </c>
      <c r="AH30" s="6">
        <f t="shared" si="4"/>
        <v>5</v>
      </c>
      <c r="AI30" s="6">
        <f t="shared" si="27"/>
        <v>7</v>
      </c>
      <c r="AJ30" s="6">
        <f t="shared" si="28"/>
        <v>3</v>
      </c>
      <c r="AK30" s="6">
        <f t="shared" si="29"/>
        <v>3</v>
      </c>
      <c r="AL30" s="6">
        <f t="shared" si="9"/>
        <v>3</v>
      </c>
      <c r="AM30" s="6">
        <f t="shared" si="10"/>
        <v>8</v>
      </c>
      <c r="AN30" s="6">
        <f t="shared" si="11"/>
        <v>20</v>
      </c>
      <c r="AO30" s="6">
        <f t="shared" si="12"/>
        <v>2</v>
      </c>
      <c r="AP30" s="6">
        <f t="shared" si="13"/>
        <v>3</v>
      </c>
      <c r="AQ30" s="6">
        <f t="shared" si="14"/>
        <v>8</v>
      </c>
      <c r="AR30" s="6">
        <f t="shared" si="15"/>
        <v>24</v>
      </c>
      <c r="AS30" s="6">
        <f t="shared" si="16"/>
        <v>24</v>
      </c>
      <c r="AT30" s="6">
        <f t="shared" si="17"/>
        <v>24</v>
      </c>
      <c r="AU30" s="6">
        <f t="shared" si="18"/>
        <v>12</v>
      </c>
      <c r="AV30" s="6">
        <f t="shared" si="19"/>
        <v>18</v>
      </c>
      <c r="AW30" s="6">
        <f t="shared" si="20"/>
        <v>24</v>
      </c>
      <c r="AX30" s="6">
        <f t="shared" si="21"/>
        <v>4</v>
      </c>
      <c r="AY30" s="6">
        <f t="shared" si="22"/>
        <v>13</v>
      </c>
      <c r="AZ30" s="6">
        <f t="shared" si="23"/>
        <v>12</v>
      </c>
      <c r="BA30" s="6">
        <f t="shared" si="24"/>
        <v>5</v>
      </c>
      <c r="BB30" s="6">
        <f t="shared" si="25"/>
        <v>22</v>
      </c>
      <c r="BC30" s="6">
        <f t="shared" si="26"/>
        <v>23</v>
      </c>
      <c r="BD30" s="6">
        <f t="shared" si="5"/>
        <v>23</v>
      </c>
      <c r="BE30" s="6">
        <f t="shared" si="30"/>
        <v>23</v>
      </c>
      <c r="BF30" s="6">
        <f t="shared" si="31"/>
        <v>9</v>
      </c>
      <c r="BG30" s="6">
        <f t="shared" si="6"/>
        <v>9</v>
      </c>
      <c r="BH30" s="6">
        <f t="shared" si="2"/>
        <v>24</v>
      </c>
      <c r="BI30" s="6">
        <f t="shared" si="7"/>
        <v>24</v>
      </c>
      <c r="BJ30" s="6">
        <f t="shared" si="32"/>
        <v>3</v>
      </c>
      <c r="BK30" s="6">
        <f t="shared" si="8"/>
        <v>1000</v>
      </c>
      <c r="BN30" s="24" t="s">
        <v>159</v>
      </c>
      <c r="BO30" s="26">
        <v>5</v>
      </c>
      <c r="BP30" s="26">
        <v>7</v>
      </c>
      <c r="BQ30" s="26">
        <v>3</v>
      </c>
      <c r="BR30" s="26">
        <v>3</v>
      </c>
      <c r="BS30" s="26">
        <v>3</v>
      </c>
      <c r="BT30" s="26">
        <v>8</v>
      </c>
      <c r="BU30" s="26">
        <v>20</v>
      </c>
      <c r="BV30" s="26">
        <v>2</v>
      </c>
      <c r="BW30" s="26">
        <v>3</v>
      </c>
      <c r="BX30" s="26">
        <v>8</v>
      </c>
      <c r="BY30" s="26">
        <v>24</v>
      </c>
      <c r="BZ30" s="26">
        <v>24</v>
      </c>
      <c r="CA30" s="26">
        <v>24</v>
      </c>
      <c r="CB30" s="26">
        <v>12</v>
      </c>
      <c r="CC30" s="26">
        <v>18</v>
      </c>
      <c r="CD30" s="26">
        <v>24</v>
      </c>
      <c r="CE30" s="26">
        <v>4</v>
      </c>
      <c r="CF30" s="26">
        <v>13</v>
      </c>
      <c r="CG30" s="26">
        <v>12</v>
      </c>
      <c r="CH30" s="26">
        <v>5</v>
      </c>
      <c r="CI30" s="26">
        <v>22</v>
      </c>
      <c r="CJ30" s="26">
        <v>23</v>
      </c>
      <c r="CK30" s="26">
        <v>23</v>
      </c>
      <c r="CL30" s="26">
        <v>23</v>
      </c>
      <c r="CM30" s="26">
        <v>9</v>
      </c>
      <c r="CN30" s="26">
        <v>9</v>
      </c>
      <c r="CO30" s="26">
        <v>24</v>
      </c>
      <c r="CP30" s="26">
        <v>24</v>
      </c>
      <c r="CQ30" s="26">
        <v>3</v>
      </c>
      <c r="CR30" s="26">
        <v>1000</v>
      </c>
    </row>
    <row r="31" spans="1:96" ht="15" thickBot="1" x14ac:dyDescent="0.35">
      <c r="A31" s="24" t="s">
        <v>160</v>
      </c>
      <c r="B31" s="26">
        <v>24</v>
      </c>
      <c r="C31" s="26">
        <v>22</v>
      </c>
      <c r="D31" s="66">
        <v>22</v>
      </c>
      <c r="E31" s="66">
        <v>24</v>
      </c>
      <c r="F31" s="26">
        <v>24</v>
      </c>
      <c r="G31" s="26">
        <v>24</v>
      </c>
      <c r="H31" s="66">
        <v>22</v>
      </c>
      <c r="I31" s="26">
        <v>23</v>
      </c>
      <c r="J31" s="66">
        <v>22</v>
      </c>
      <c r="K31" s="66">
        <v>21</v>
      </c>
      <c r="L31" s="26">
        <v>1</v>
      </c>
      <c r="M31" s="26">
        <v>1</v>
      </c>
      <c r="N31" s="66">
        <v>1</v>
      </c>
      <c r="O31" s="66">
        <v>13</v>
      </c>
      <c r="P31" s="26">
        <v>1</v>
      </c>
      <c r="Q31" s="26">
        <v>21</v>
      </c>
      <c r="R31" s="26">
        <v>1</v>
      </c>
      <c r="S31" s="26">
        <v>12</v>
      </c>
      <c r="T31" s="66">
        <v>13</v>
      </c>
      <c r="U31" s="26">
        <v>24</v>
      </c>
      <c r="V31" s="26">
        <v>1</v>
      </c>
      <c r="W31" s="26">
        <v>4</v>
      </c>
      <c r="X31" s="66">
        <v>15</v>
      </c>
      <c r="Y31" s="66">
        <v>2</v>
      </c>
      <c r="Z31" s="66">
        <v>16</v>
      </c>
      <c r="AA31" s="26">
        <v>16</v>
      </c>
      <c r="AB31" s="66">
        <v>1</v>
      </c>
      <c r="AC31" s="66">
        <v>1</v>
      </c>
      <c r="AD31" s="26">
        <v>23</v>
      </c>
      <c r="AE31" s="26">
        <v>1000</v>
      </c>
      <c r="AH31" s="6">
        <f t="shared" si="4"/>
        <v>1</v>
      </c>
      <c r="AI31" s="6">
        <f t="shared" si="27"/>
        <v>3</v>
      </c>
      <c r="AJ31" s="6">
        <f t="shared" si="28"/>
        <v>3</v>
      </c>
      <c r="AK31" s="6">
        <f t="shared" si="29"/>
        <v>1</v>
      </c>
      <c r="AL31" s="6">
        <f t="shared" si="9"/>
        <v>1</v>
      </c>
      <c r="AM31" s="6">
        <f t="shared" si="10"/>
        <v>1</v>
      </c>
      <c r="AN31" s="6">
        <f t="shared" si="11"/>
        <v>3</v>
      </c>
      <c r="AO31" s="6">
        <f t="shared" si="12"/>
        <v>2</v>
      </c>
      <c r="AP31" s="6">
        <f t="shared" si="13"/>
        <v>3</v>
      </c>
      <c r="AQ31" s="6">
        <f t="shared" si="14"/>
        <v>4</v>
      </c>
      <c r="AR31" s="6">
        <f t="shared" si="15"/>
        <v>24</v>
      </c>
      <c r="AS31" s="6">
        <f t="shared" si="16"/>
        <v>24</v>
      </c>
      <c r="AT31" s="6">
        <f t="shared" si="17"/>
        <v>24</v>
      </c>
      <c r="AU31" s="6">
        <f t="shared" si="18"/>
        <v>12</v>
      </c>
      <c r="AV31" s="6">
        <f t="shared" si="19"/>
        <v>24</v>
      </c>
      <c r="AW31" s="6">
        <f t="shared" si="20"/>
        <v>4</v>
      </c>
      <c r="AX31" s="6">
        <f t="shared" si="21"/>
        <v>24</v>
      </c>
      <c r="AY31" s="6">
        <f t="shared" si="22"/>
        <v>13</v>
      </c>
      <c r="AZ31" s="6">
        <f t="shared" si="23"/>
        <v>12</v>
      </c>
      <c r="BA31" s="6">
        <f t="shared" si="24"/>
        <v>1</v>
      </c>
      <c r="BB31" s="6">
        <f t="shared" si="25"/>
        <v>24</v>
      </c>
      <c r="BC31" s="6">
        <f t="shared" si="26"/>
        <v>21</v>
      </c>
      <c r="BD31" s="6">
        <f t="shared" si="5"/>
        <v>10</v>
      </c>
      <c r="BE31" s="6">
        <f t="shared" si="30"/>
        <v>23</v>
      </c>
      <c r="BF31" s="6">
        <f t="shared" si="31"/>
        <v>9</v>
      </c>
      <c r="BG31" s="6">
        <f t="shared" si="6"/>
        <v>9</v>
      </c>
      <c r="BH31" s="6">
        <f t="shared" si="2"/>
        <v>24</v>
      </c>
      <c r="BI31" s="6">
        <f t="shared" si="7"/>
        <v>24</v>
      </c>
      <c r="BJ31" s="6">
        <f t="shared" si="32"/>
        <v>2</v>
      </c>
      <c r="BK31" s="6">
        <f t="shared" si="8"/>
        <v>1000</v>
      </c>
      <c r="BN31" s="24" t="s">
        <v>160</v>
      </c>
      <c r="BO31" s="26">
        <v>1</v>
      </c>
      <c r="BP31" s="26">
        <v>3</v>
      </c>
      <c r="BQ31" s="26">
        <v>3</v>
      </c>
      <c r="BR31" s="26">
        <v>1</v>
      </c>
      <c r="BS31" s="26">
        <v>1</v>
      </c>
      <c r="BT31" s="26">
        <v>1</v>
      </c>
      <c r="BU31" s="26">
        <v>3</v>
      </c>
      <c r="BV31" s="26">
        <v>2</v>
      </c>
      <c r="BW31" s="26">
        <v>3</v>
      </c>
      <c r="BX31" s="26">
        <v>4</v>
      </c>
      <c r="BY31" s="26">
        <v>24</v>
      </c>
      <c r="BZ31" s="26">
        <v>24</v>
      </c>
      <c r="CA31" s="26">
        <v>24</v>
      </c>
      <c r="CB31" s="26">
        <v>12</v>
      </c>
      <c r="CC31" s="26">
        <v>24</v>
      </c>
      <c r="CD31" s="26">
        <v>4</v>
      </c>
      <c r="CE31" s="26">
        <v>24</v>
      </c>
      <c r="CF31" s="26">
        <v>13</v>
      </c>
      <c r="CG31" s="26">
        <v>12</v>
      </c>
      <c r="CH31" s="26">
        <v>1</v>
      </c>
      <c r="CI31" s="26">
        <v>24</v>
      </c>
      <c r="CJ31" s="26">
        <v>21</v>
      </c>
      <c r="CK31" s="26">
        <v>10</v>
      </c>
      <c r="CL31" s="26">
        <v>23</v>
      </c>
      <c r="CM31" s="26">
        <v>9</v>
      </c>
      <c r="CN31" s="26">
        <v>9</v>
      </c>
      <c r="CO31" s="26">
        <v>24</v>
      </c>
      <c r="CP31" s="26">
        <v>24</v>
      </c>
      <c r="CQ31" s="26">
        <v>2</v>
      </c>
      <c r="CR31" s="26">
        <v>1000</v>
      </c>
    </row>
    <row r="32" spans="1:96" ht="18.600000000000001" thickBot="1" x14ac:dyDescent="0.35">
      <c r="A32" s="20"/>
      <c r="BN32" s="20"/>
    </row>
    <row r="33" spans="1:95" ht="15" thickBot="1" x14ac:dyDescent="0.35">
      <c r="A33" s="24" t="s">
        <v>87</v>
      </c>
      <c r="B33" s="24" t="s">
        <v>72</v>
      </c>
      <c r="C33" s="24" t="s">
        <v>73</v>
      </c>
      <c r="D33" s="65" t="s">
        <v>74</v>
      </c>
      <c r="E33" s="65" t="s">
        <v>75</v>
      </c>
      <c r="F33" s="24" t="s">
        <v>76</v>
      </c>
      <c r="G33" s="24" t="s">
        <v>77</v>
      </c>
      <c r="H33" s="65" t="s">
        <v>78</v>
      </c>
      <c r="I33" s="24" t="s">
        <v>79</v>
      </c>
      <c r="J33" s="65" t="s">
        <v>80</v>
      </c>
      <c r="K33" s="65" t="s">
        <v>81</v>
      </c>
      <c r="L33" s="24" t="s">
        <v>82</v>
      </c>
      <c r="M33" s="24" t="s">
        <v>83</v>
      </c>
      <c r="N33" s="65" t="s">
        <v>84</v>
      </c>
      <c r="O33" s="65" t="s">
        <v>85</v>
      </c>
      <c r="P33" s="24" t="s">
        <v>86</v>
      </c>
      <c r="Q33" s="24" t="s">
        <v>187</v>
      </c>
      <c r="R33" s="24" t="s">
        <v>188</v>
      </c>
      <c r="S33" s="24" t="s">
        <v>189</v>
      </c>
      <c r="T33" s="65" t="s">
        <v>190</v>
      </c>
      <c r="U33" s="24" t="s">
        <v>750</v>
      </c>
      <c r="V33" s="24" t="s">
        <v>751</v>
      </c>
      <c r="W33" s="24" t="s">
        <v>752</v>
      </c>
      <c r="X33" s="65" t="s">
        <v>753</v>
      </c>
      <c r="Y33" s="65" t="s">
        <v>754</v>
      </c>
      <c r="Z33" s="65" t="s">
        <v>755</v>
      </c>
      <c r="AA33" s="24" t="s">
        <v>756</v>
      </c>
      <c r="AB33" s="65" t="s">
        <v>757</v>
      </c>
      <c r="AC33" s="65" t="s">
        <v>758</v>
      </c>
      <c r="AD33" s="24" t="s">
        <v>759</v>
      </c>
      <c r="BN33" s="24" t="s">
        <v>87</v>
      </c>
      <c r="BO33" s="24" t="s">
        <v>72</v>
      </c>
      <c r="BP33" s="24" t="s">
        <v>73</v>
      </c>
      <c r="BQ33" s="24" t="s">
        <v>74</v>
      </c>
      <c r="BR33" s="24" t="s">
        <v>75</v>
      </c>
      <c r="BS33" s="24" t="s">
        <v>76</v>
      </c>
      <c r="BT33" s="24" t="s">
        <v>77</v>
      </c>
      <c r="BU33" s="24" t="s">
        <v>78</v>
      </c>
      <c r="BV33" s="24" t="s">
        <v>79</v>
      </c>
      <c r="BW33" s="24" t="s">
        <v>80</v>
      </c>
      <c r="BX33" s="24" t="s">
        <v>81</v>
      </c>
      <c r="BY33" s="24" t="s">
        <v>82</v>
      </c>
      <c r="BZ33" s="24" t="s">
        <v>83</v>
      </c>
      <c r="CA33" s="24" t="s">
        <v>84</v>
      </c>
      <c r="CB33" s="24" t="s">
        <v>85</v>
      </c>
      <c r="CC33" s="24" t="s">
        <v>86</v>
      </c>
      <c r="CD33" s="24" t="s">
        <v>187</v>
      </c>
      <c r="CE33" s="24" t="s">
        <v>188</v>
      </c>
      <c r="CF33" s="24" t="s">
        <v>189</v>
      </c>
      <c r="CG33" s="24" t="s">
        <v>190</v>
      </c>
      <c r="CH33" s="24" t="s">
        <v>750</v>
      </c>
      <c r="CI33" s="24" t="s">
        <v>751</v>
      </c>
      <c r="CJ33" s="24" t="s">
        <v>752</v>
      </c>
      <c r="CK33" s="24" t="s">
        <v>753</v>
      </c>
      <c r="CL33" s="24" t="s">
        <v>754</v>
      </c>
      <c r="CM33" s="24" t="s">
        <v>755</v>
      </c>
      <c r="CN33" s="24" t="s">
        <v>756</v>
      </c>
      <c r="CO33" s="24" t="s">
        <v>757</v>
      </c>
      <c r="CP33" s="24" t="s">
        <v>758</v>
      </c>
      <c r="CQ33" s="24" t="s">
        <v>759</v>
      </c>
    </row>
    <row r="34" spans="1:95" ht="15" thickBot="1" x14ac:dyDescent="0.35">
      <c r="A34" s="24" t="s">
        <v>88</v>
      </c>
      <c r="B34" s="26" t="s">
        <v>237</v>
      </c>
      <c r="C34" s="26" t="s">
        <v>313</v>
      </c>
      <c r="D34" s="66" t="s">
        <v>218</v>
      </c>
      <c r="E34" s="66" t="s">
        <v>218</v>
      </c>
      <c r="F34" s="26" t="s">
        <v>326</v>
      </c>
      <c r="G34" s="26" t="s">
        <v>761</v>
      </c>
      <c r="H34" s="66" t="s">
        <v>218</v>
      </c>
      <c r="I34" s="26" t="s">
        <v>228</v>
      </c>
      <c r="J34" s="66" t="s">
        <v>218</v>
      </c>
      <c r="K34" s="66" t="s">
        <v>218</v>
      </c>
      <c r="L34" s="26" t="s">
        <v>762</v>
      </c>
      <c r="M34" s="26" t="s">
        <v>544</v>
      </c>
      <c r="N34" s="66" t="s">
        <v>218</v>
      </c>
      <c r="O34" s="66" t="s">
        <v>218</v>
      </c>
      <c r="P34" s="26" t="s">
        <v>763</v>
      </c>
      <c r="Q34" s="26" t="s">
        <v>233</v>
      </c>
      <c r="R34" s="26" t="s">
        <v>595</v>
      </c>
      <c r="S34" s="26" t="s">
        <v>321</v>
      </c>
      <c r="T34" s="66" t="s">
        <v>218</v>
      </c>
      <c r="U34" s="26" t="s">
        <v>261</v>
      </c>
      <c r="V34" s="26" t="s">
        <v>305</v>
      </c>
      <c r="W34" s="26" t="s">
        <v>764</v>
      </c>
      <c r="X34" s="66" t="s">
        <v>218</v>
      </c>
      <c r="Y34" s="66" t="s">
        <v>218</v>
      </c>
      <c r="Z34" s="66" t="s">
        <v>218</v>
      </c>
      <c r="AA34" s="26" t="s">
        <v>765</v>
      </c>
      <c r="AB34" s="66" t="s">
        <v>218</v>
      </c>
      <c r="AC34" s="66" t="s">
        <v>218</v>
      </c>
      <c r="AD34" s="26" t="s">
        <v>330</v>
      </c>
      <c r="BN34" s="24" t="s">
        <v>88</v>
      </c>
      <c r="BO34" s="26" t="s">
        <v>218</v>
      </c>
      <c r="BP34" s="26" t="s">
        <v>218</v>
      </c>
      <c r="BQ34" s="26" t="s">
        <v>218</v>
      </c>
      <c r="BR34" s="26" t="s">
        <v>793</v>
      </c>
      <c r="BS34" s="26" t="s">
        <v>218</v>
      </c>
      <c r="BT34" s="26" t="s">
        <v>587</v>
      </c>
      <c r="BU34" s="26" t="s">
        <v>218</v>
      </c>
      <c r="BV34" s="26" t="s">
        <v>254</v>
      </c>
      <c r="BW34" s="26" t="s">
        <v>218</v>
      </c>
      <c r="BX34" s="26" t="s">
        <v>218</v>
      </c>
      <c r="BY34" s="26" t="s">
        <v>218</v>
      </c>
      <c r="BZ34" s="26" t="s">
        <v>259</v>
      </c>
      <c r="CA34" s="26" t="s">
        <v>242</v>
      </c>
      <c r="CB34" s="26" t="s">
        <v>218</v>
      </c>
      <c r="CC34" s="26" t="s">
        <v>564</v>
      </c>
      <c r="CD34" s="26" t="s">
        <v>237</v>
      </c>
      <c r="CE34" s="26" t="s">
        <v>274</v>
      </c>
      <c r="CF34" s="26" t="s">
        <v>218</v>
      </c>
      <c r="CG34" s="26" t="s">
        <v>218</v>
      </c>
      <c r="CH34" s="26" t="s">
        <v>546</v>
      </c>
      <c r="CI34" s="26" t="s">
        <v>794</v>
      </c>
      <c r="CJ34" s="26" t="s">
        <v>218</v>
      </c>
      <c r="CK34" s="26" t="s">
        <v>795</v>
      </c>
      <c r="CL34" s="26" t="s">
        <v>218</v>
      </c>
      <c r="CM34" s="26" t="s">
        <v>218</v>
      </c>
      <c r="CN34" s="26" t="s">
        <v>218</v>
      </c>
      <c r="CO34" s="26" t="s">
        <v>796</v>
      </c>
      <c r="CP34" s="26" t="s">
        <v>797</v>
      </c>
      <c r="CQ34" s="26" t="s">
        <v>798</v>
      </c>
    </row>
    <row r="35" spans="1:95" ht="15" thickBot="1" x14ac:dyDescent="0.35">
      <c r="A35" s="24" t="s">
        <v>89</v>
      </c>
      <c r="B35" s="26" t="s">
        <v>245</v>
      </c>
      <c r="C35" s="26" t="s">
        <v>309</v>
      </c>
      <c r="D35" s="66" t="s">
        <v>161</v>
      </c>
      <c r="E35" s="66" t="s">
        <v>161</v>
      </c>
      <c r="F35" s="26" t="s">
        <v>766</v>
      </c>
      <c r="G35" s="26" t="s">
        <v>767</v>
      </c>
      <c r="H35" s="66" t="s">
        <v>161</v>
      </c>
      <c r="I35" s="26" t="s">
        <v>223</v>
      </c>
      <c r="J35" s="66" t="s">
        <v>161</v>
      </c>
      <c r="K35" s="66" t="s">
        <v>161</v>
      </c>
      <c r="L35" s="26" t="s">
        <v>305</v>
      </c>
      <c r="M35" s="26" t="s">
        <v>549</v>
      </c>
      <c r="N35" s="66" t="s">
        <v>161</v>
      </c>
      <c r="O35" s="66" t="s">
        <v>161</v>
      </c>
      <c r="P35" s="26" t="s">
        <v>768</v>
      </c>
      <c r="Q35" s="26" t="s">
        <v>242</v>
      </c>
      <c r="R35" s="26" t="s">
        <v>597</v>
      </c>
      <c r="S35" s="26" t="s">
        <v>227</v>
      </c>
      <c r="T35" s="66" t="s">
        <v>161</v>
      </c>
      <c r="U35" s="26" t="s">
        <v>267</v>
      </c>
      <c r="V35" s="26" t="s">
        <v>217</v>
      </c>
      <c r="W35" s="26" t="s">
        <v>769</v>
      </c>
      <c r="X35" s="66" t="s">
        <v>161</v>
      </c>
      <c r="Y35" s="66" t="s">
        <v>161</v>
      </c>
      <c r="Z35" s="66" t="s">
        <v>161</v>
      </c>
      <c r="AA35" s="26" t="s">
        <v>770</v>
      </c>
      <c r="AB35" s="66" t="s">
        <v>161</v>
      </c>
      <c r="AC35" s="66" t="s">
        <v>161</v>
      </c>
      <c r="AD35" s="26" t="s">
        <v>525</v>
      </c>
      <c r="BN35" s="24" t="s">
        <v>89</v>
      </c>
      <c r="BO35" s="26" t="s">
        <v>161</v>
      </c>
      <c r="BP35" s="26" t="s">
        <v>161</v>
      </c>
      <c r="BQ35" s="26" t="s">
        <v>161</v>
      </c>
      <c r="BR35" s="26" t="s">
        <v>799</v>
      </c>
      <c r="BS35" s="26" t="s">
        <v>161</v>
      </c>
      <c r="BT35" s="26" t="s">
        <v>226</v>
      </c>
      <c r="BU35" s="26" t="s">
        <v>161</v>
      </c>
      <c r="BV35" s="26" t="s">
        <v>261</v>
      </c>
      <c r="BW35" s="26" t="s">
        <v>161</v>
      </c>
      <c r="BX35" s="26" t="s">
        <v>161</v>
      </c>
      <c r="BY35" s="26" t="s">
        <v>161</v>
      </c>
      <c r="BZ35" s="26" t="s">
        <v>161</v>
      </c>
      <c r="CA35" s="26" t="s">
        <v>250</v>
      </c>
      <c r="CB35" s="26" t="s">
        <v>161</v>
      </c>
      <c r="CC35" s="26" t="s">
        <v>569</v>
      </c>
      <c r="CD35" s="26" t="s">
        <v>245</v>
      </c>
      <c r="CE35" s="26" t="s">
        <v>799</v>
      </c>
      <c r="CF35" s="26" t="s">
        <v>161</v>
      </c>
      <c r="CG35" s="26" t="s">
        <v>161</v>
      </c>
      <c r="CH35" s="26" t="s">
        <v>551</v>
      </c>
      <c r="CI35" s="26" t="s">
        <v>800</v>
      </c>
      <c r="CJ35" s="26" t="s">
        <v>161</v>
      </c>
      <c r="CK35" s="26" t="s">
        <v>765</v>
      </c>
      <c r="CL35" s="26" t="s">
        <v>161</v>
      </c>
      <c r="CM35" s="26" t="s">
        <v>161</v>
      </c>
      <c r="CN35" s="26" t="s">
        <v>161</v>
      </c>
      <c r="CO35" s="26" t="s">
        <v>588</v>
      </c>
      <c r="CP35" s="26" t="s">
        <v>801</v>
      </c>
      <c r="CQ35" s="26" t="s">
        <v>802</v>
      </c>
    </row>
    <row r="36" spans="1:95" ht="15" thickBot="1" x14ac:dyDescent="0.35">
      <c r="A36" s="24" t="s">
        <v>90</v>
      </c>
      <c r="B36" s="26" t="s">
        <v>553</v>
      </c>
      <c r="C36" s="26" t="s">
        <v>312</v>
      </c>
      <c r="D36" s="66" t="s">
        <v>238</v>
      </c>
      <c r="E36" s="66" t="s">
        <v>238</v>
      </c>
      <c r="F36" s="26" t="s">
        <v>771</v>
      </c>
      <c r="G36" s="26" t="s">
        <v>772</v>
      </c>
      <c r="H36" s="66" t="s">
        <v>238</v>
      </c>
      <c r="I36" s="26" t="s">
        <v>234</v>
      </c>
      <c r="J36" s="66" t="s">
        <v>238</v>
      </c>
      <c r="K36" s="66" t="s">
        <v>238</v>
      </c>
      <c r="L36" s="26" t="s">
        <v>217</v>
      </c>
      <c r="M36" s="26" t="s">
        <v>555</v>
      </c>
      <c r="N36" s="66" t="s">
        <v>238</v>
      </c>
      <c r="O36" s="66" t="s">
        <v>238</v>
      </c>
      <c r="P36" s="26" t="s">
        <v>773</v>
      </c>
      <c r="Q36" s="26" t="s">
        <v>250</v>
      </c>
      <c r="R36" s="26" t="s">
        <v>591</v>
      </c>
      <c r="S36" s="26" t="s">
        <v>327</v>
      </c>
      <c r="T36" s="66" t="s">
        <v>238</v>
      </c>
      <c r="U36" s="26" t="s">
        <v>273</v>
      </c>
      <c r="V36" s="26" t="s">
        <v>313</v>
      </c>
      <c r="W36" s="26" t="s">
        <v>774</v>
      </c>
      <c r="X36" s="66" t="s">
        <v>238</v>
      </c>
      <c r="Y36" s="66" t="s">
        <v>238</v>
      </c>
      <c r="Z36" s="66" t="s">
        <v>238</v>
      </c>
      <c r="AA36" s="26" t="s">
        <v>581</v>
      </c>
      <c r="AB36" s="66" t="s">
        <v>238</v>
      </c>
      <c r="AC36" s="66" t="s">
        <v>238</v>
      </c>
      <c r="AD36" s="26" t="s">
        <v>532</v>
      </c>
      <c r="BN36" s="24" t="s">
        <v>90</v>
      </c>
      <c r="BO36" s="26" t="s">
        <v>238</v>
      </c>
      <c r="BP36" s="26" t="s">
        <v>238</v>
      </c>
      <c r="BQ36" s="26" t="s">
        <v>238</v>
      </c>
      <c r="BR36" s="26" t="s">
        <v>803</v>
      </c>
      <c r="BS36" s="26" t="s">
        <v>238</v>
      </c>
      <c r="BT36" s="26" t="s">
        <v>592</v>
      </c>
      <c r="BU36" s="26" t="s">
        <v>238</v>
      </c>
      <c r="BV36" s="26" t="s">
        <v>267</v>
      </c>
      <c r="BW36" s="26" t="s">
        <v>238</v>
      </c>
      <c r="BX36" s="26" t="s">
        <v>238</v>
      </c>
      <c r="BY36" s="26" t="s">
        <v>238</v>
      </c>
      <c r="BZ36" s="26" t="s">
        <v>238</v>
      </c>
      <c r="CA36" s="26" t="s">
        <v>238</v>
      </c>
      <c r="CB36" s="26" t="s">
        <v>238</v>
      </c>
      <c r="CC36" s="26" t="s">
        <v>573</v>
      </c>
      <c r="CD36" s="26" t="s">
        <v>553</v>
      </c>
      <c r="CE36" s="26" t="s">
        <v>803</v>
      </c>
      <c r="CF36" s="26" t="s">
        <v>238</v>
      </c>
      <c r="CG36" s="26" t="s">
        <v>238</v>
      </c>
      <c r="CH36" s="26" t="s">
        <v>557</v>
      </c>
      <c r="CI36" s="26" t="s">
        <v>804</v>
      </c>
      <c r="CJ36" s="26" t="s">
        <v>238</v>
      </c>
      <c r="CK36" s="26" t="s">
        <v>531</v>
      </c>
      <c r="CL36" s="26" t="s">
        <v>238</v>
      </c>
      <c r="CM36" s="26" t="s">
        <v>238</v>
      </c>
      <c r="CN36" s="26" t="s">
        <v>238</v>
      </c>
      <c r="CO36" s="26" t="s">
        <v>590</v>
      </c>
      <c r="CP36" s="26" t="s">
        <v>238</v>
      </c>
      <c r="CQ36" s="26" t="s">
        <v>805</v>
      </c>
    </row>
    <row r="37" spans="1:95" ht="15" thickBot="1" x14ac:dyDescent="0.35">
      <c r="A37" s="24" t="s">
        <v>91</v>
      </c>
      <c r="B37" s="26" t="s">
        <v>224</v>
      </c>
      <c r="C37" s="26" t="s">
        <v>317</v>
      </c>
      <c r="D37" s="66" t="s">
        <v>246</v>
      </c>
      <c r="E37" s="66" t="s">
        <v>246</v>
      </c>
      <c r="F37" s="26" t="s">
        <v>775</v>
      </c>
      <c r="G37" s="26" t="s">
        <v>776</v>
      </c>
      <c r="H37" s="66" t="s">
        <v>246</v>
      </c>
      <c r="I37" s="26" t="s">
        <v>243</v>
      </c>
      <c r="J37" s="66" t="s">
        <v>246</v>
      </c>
      <c r="K37" s="66" t="s">
        <v>246</v>
      </c>
      <c r="L37" s="26" t="s">
        <v>313</v>
      </c>
      <c r="M37" s="26" t="s">
        <v>560</v>
      </c>
      <c r="N37" s="66" t="s">
        <v>246</v>
      </c>
      <c r="O37" s="66" t="s">
        <v>246</v>
      </c>
      <c r="P37" s="26" t="s">
        <v>777</v>
      </c>
      <c r="Q37" s="26" t="s">
        <v>257</v>
      </c>
      <c r="R37" s="26" t="s">
        <v>778</v>
      </c>
      <c r="S37" s="26" t="s">
        <v>330</v>
      </c>
      <c r="T37" s="66" t="s">
        <v>246</v>
      </c>
      <c r="U37" s="26" t="s">
        <v>279</v>
      </c>
      <c r="V37" s="26" t="s">
        <v>318</v>
      </c>
      <c r="W37" s="26" t="s">
        <v>595</v>
      </c>
      <c r="X37" s="66" t="s">
        <v>246</v>
      </c>
      <c r="Y37" s="66" t="s">
        <v>246</v>
      </c>
      <c r="Z37" s="66" t="s">
        <v>246</v>
      </c>
      <c r="AA37" s="26" t="s">
        <v>562</v>
      </c>
      <c r="AB37" s="66" t="s">
        <v>246</v>
      </c>
      <c r="AC37" s="66" t="s">
        <v>246</v>
      </c>
      <c r="AD37" s="26" t="s">
        <v>538</v>
      </c>
      <c r="BN37" s="24" t="s">
        <v>91</v>
      </c>
      <c r="BO37" s="26" t="s">
        <v>246</v>
      </c>
      <c r="BP37" s="26" t="s">
        <v>246</v>
      </c>
      <c r="BQ37" s="26" t="s">
        <v>246</v>
      </c>
      <c r="BR37" s="26" t="s">
        <v>806</v>
      </c>
      <c r="BS37" s="26" t="s">
        <v>246</v>
      </c>
      <c r="BT37" s="26" t="s">
        <v>246</v>
      </c>
      <c r="BU37" s="26" t="s">
        <v>246</v>
      </c>
      <c r="BV37" s="26" t="s">
        <v>273</v>
      </c>
      <c r="BW37" s="26" t="s">
        <v>246</v>
      </c>
      <c r="BX37" s="26" t="s">
        <v>246</v>
      </c>
      <c r="BY37" s="26" t="s">
        <v>246</v>
      </c>
      <c r="BZ37" s="26" t="s">
        <v>246</v>
      </c>
      <c r="CA37" s="26" t="s">
        <v>246</v>
      </c>
      <c r="CB37" s="26" t="s">
        <v>246</v>
      </c>
      <c r="CC37" s="26" t="s">
        <v>578</v>
      </c>
      <c r="CD37" s="26" t="s">
        <v>224</v>
      </c>
      <c r="CE37" s="26" t="s">
        <v>305</v>
      </c>
      <c r="CF37" s="26" t="s">
        <v>246</v>
      </c>
      <c r="CG37" s="26" t="s">
        <v>246</v>
      </c>
      <c r="CH37" s="26" t="s">
        <v>562</v>
      </c>
      <c r="CI37" s="26" t="s">
        <v>807</v>
      </c>
      <c r="CJ37" s="26" t="s">
        <v>246</v>
      </c>
      <c r="CK37" s="26" t="s">
        <v>537</v>
      </c>
      <c r="CL37" s="26" t="s">
        <v>246</v>
      </c>
      <c r="CM37" s="26" t="s">
        <v>246</v>
      </c>
      <c r="CN37" s="26" t="s">
        <v>246</v>
      </c>
      <c r="CO37" s="26" t="s">
        <v>593</v>
      </c>
      <c r="CP37" s="26" t="s">
        <v>246</v>
      </c>
      <c r="CQ37" s="26" t="s">
        <v>307</v>
      </c>
    </row>
    <row r="38" spans="1:95" ht="15" thickBot="1" x14ac:dyDescent="0.35">
      <c r="A38" s="24" t="s">
        <v>92</v>
      </c>
      <c r="B38" s="26" t="s">
        <v>235</v>
      </c>
      <c r="C38" s="26" t="s">
        <v>321</v>
      </c>
      <c r="D38" s="66" t="s">
        <v>253</v>
      </c>
      <c r="E38" s="66" t="s">
        <v>253</v>
      </c>
      <c r="F38" s="26" t="s">
        <v>779</v>
      </c>
      <c r="G38" s="26" t="s">
        <v>529</v>
      </c>
      <c r="H38" s="66" t="s">
        <v>253</v>
      </c>
      <c r="I38" s="26" t="s">
        <v>251</v>
      </c>
      <c r="J38" s="66" t="s">
        <v>253</v>
      </c>
      <c r="K38" s="66" t="s">
        <v>253</v>
      </c>
      <c r="L38" s="26" t="s">
        <v>318</v>
      </c>
      <c r="M38" s="26" t="s">
        <v>565</v>
      </c>
      <c r="N38" s="66" t="s">
        <v>253</v>
      </c>
      <c r="O38" s="66" t="s">
        <v>253</v>
      </c>
      <c r="P38" s="26" t="s">
        <v>530</v>
      </c>
      <c r="Q38" s="26" t="s">
        <v>264</v>
      </c>
      <c r="R38" s="26" t="s">
        <v>531</v>
      </c>
      <c r="S38" s="26" t="s">
        <v>525</v>
      </c>
      <c r="T38" s="66" t="s">
        <v>253</v>
      </c>
      <c r="U38" s="26" t="s">
        <v>285</v>
      </c>
      <c r="V38" s="26" t="s">
        <v>322</v>
      </c>
      <c r="W38" s="26" t="s">
        <v>597</v>
      </c>
      <c r="X38" s="66" t="s">
        <v>253</v>
      </c>
      <c r="Y38" s="66" t="s">
        <v>253</v>
      </c>
      <c r="Z38" s="66" t="s">
        <v>253</v>
      </c>
      <c r="AA38" s="26" t="s">
        <v>567</v>
      </c>
      <c r="AB38" s="66" t="s">
        <v>253</v>
      </c>
      <c r="AC38" s="66" t="s">
        <v>253</v>
      </c>
      <c r="AD38" s="26" t="s">
        <v>544</v>
      </c>
      <c r="BN38" s="24" t="s">
        <v>92</v>
      </c>
      <c r="BO38" s="26" t="s">
        <v>253</v>
      </c>
      <c r="BP38" s="26" t="s">
        <v>253</v>
      </c>
      <c r="BQ38" s="26" t="s">
        <v>253</v>
      </c>
      <c r="BR38" s="26" t="s">
        <v>594</v>
      </c>
      <c r="BS38" s="26" t="s">
        <v>253</v>
      </c>
      <c r="BT38" s="26" t="s">
        <v>253</v>
      </c>
      <c r="BU38" s="26" t="s">
        <v>253</v>
      </c>
      <c r="BV38" s="26" t="s">
        <v>279</v>
      </c>
      <c r="BW38" s="26" t="s">
        <v>253</v>
      </c>
      <c r="BX38" s="26" t="s">
        <v>253</v>
      </c>
      <c r="BY38" s="26" t="s">
        <v>253</v>
      </c>
      <c r="BZ38" s="26" t="s">
        <v>253</v>
      </c>
      <c r="CA38" s="26" t="s">
        <v>253</v>
      </c>
      <c r="CB38" s="26" t="s">
        <v>253</v>
      </c>
      <c r="CC38" s="26" t="s">
        <v>582</v>
      </c>
      <c r="CD38" s="26" t="s">
        <v>235</v>
      </c>
      <c r="CE38" s="26" t="s">
        <v>217</v>
      </c>
      <c r="CF38" s="26" t="s">
        <v>253</v>
      </c>
      <c r="CG38" s="26" t="s">
        <v>253</v>
      </c>
      <c r="CH38" s="26" t="s">
        <v>567</v>
      </c>
      <c r="CI38" s="26" t="s">
        <v>808</v>
      </c>
      <c r="CJ38" s="26" t="s">
        <v>253</v>
      </c>
      <c r="CK38" s="26" t="s">
        <v>237</v>
      </c>
      <c r="CL38" s="26" t="s">
        <v>253</v>
      </c>
      <c r="CM38" s="26" t="s">
        <v>253</v>
      </c>
      <c r="CN38" s="26" t="s">
        <v>253</v>
      </c>
      <c r="CO38" s="26" t="s">
        <v>809</v>
      </c>
      <c r="CP38" s="26" t="s">
        <v>253</v>
      </c>
      <c r="CQ38" s="26" t="s">
        <v>311</v>
      </c>
    </row>
    <row r="39" spans="1:95" ht="15" thickBot="1" x14ac:dyDescent="0.35">
      <c r="A39" s="24" t="s">
        <v>93</v>
      </c>
      <c r="B39" s="26" t="s">
        <v>218</v>
      </c>
      <c r="C39" s="26" t="s">
        <v>260</v>
      </c>
      <c r="D39" s="66" t="s">
        <v>260</v>
      </c>
      <c r="E39" s="66" t="s">
        <v>260</v>
      </c>
      <c r="F39" s="26" t="s">
        <v>780</v>
      </c>
      <c r="G39" s="26" t="s">
        <v>536</v>
      </c>
      <c r="H39" s="66" t="s">
        <v>260</v>
      </c>
      <c r="I39" s="26" t="s">
        <v>258</v>
      </c>
      <c r="J39" s="66" t="s">
        <v>260</v>
      </c>
      <c r="K39" s="66" t="s">
        <v>260</v>
      </c>
      <c r="L39" s="26" t="s">
        <v>322</v>
      </c>
      <c r="M39" s="26" t="s">
        <v>570</v>
      </c>
      <c r="N39" s="66" t="s">
        <v>260</v>
      </c>
      <c r="O39" s="66" t="s">
        <v>260</v>
      </c>
      <c r="P39" s="26" t="s">
        <v>781</v>
      </c>
      <c r="Q39" s="26" t="s">
        <v>260</v>
      </c>
      <c r="R39" s="26" t="s">
        <v>537</v>
      </c>
      <c r="S39" s="26" t="s">
        <v>532</v>
      </c>
      <c r="T39" s="66" t="s">
        <v>260</v>
      </c>
      <c r="U39" s="26" t="s">
        <v>782</v>
      </c>
      <c r="V39" s="26" t="s">
        <v>324</v>
      </c>
      <c r="W39" s="26" t="s">
        <v>591</v>
      </c>
      <c r="X39" s="66" t="s">
        <v>260</v>
      </c>
      <c r="Y39" s="66" t="s">
        <v>260</v>
      </c>
      <c r="Z39" s="66" t="s">
        <v>260</v>
      </c>
      <c r="AA39" s="26" t="s">
        <v>280</v>
      </c>
      <c r="AB39" s="66" t="s">
        <v>260</v>
      </c>
      <c r="AC39" s="66" t="s">
        <v>260</v>
      </c>
      <c r="AD39" s="26" t="s">
        <v>549</v>
      </c>
      <c r="BN39" s="24" t="s">
        <v>93</v>
      </c>
      <c r="BO39" s="26" t="s">
        <v>260</v>
      </c>
      <c r="BP39" s="26" t="s">
        <v>260</v>
      </c>
      <c r="BQ39" s="26" t="s">
        <v>260</v>
      </c>
      <c r="BR39" s="26" t="s">
        <v>596</v>
      </c>
      <c r="BS39" s="26" t="s">
        <v>260</v>
      </c>
      <c r="BT39" s="26" t="s">
        <v>260</v>
      </c>
      <c r="BU39" s="26" t="s">
        <v>260</v>
      </c>
      <c r="BV39" s="26" t="s">
        <v>285</v>
      </c>
      <c r="BW39" s="26" t="s">
        <v>260</v>
      </c>
      <c r="BX39" s="26" t="s">
        <v>260</v>
      </c>
      <c r="BY39" s="26" t="s">
        <v>260</v>
      </c>
      <c r="BZ39" s="26" t="s">
        <v>260</v>
      </c>
      <c r="CA39" s="26" t="s">
        <v>260</v>
      </c>
      <c r="CB39" s="26" t="s">
        <v>260</v>
      </c>
      <c r="CC39" s="26" t="s">
        <v>228</v>
      </c>
      <c r="CD39" s="26" t="s">
        <v>218</v>
      </c>
      <c r="CE39" s="26" t="s">
        <v>313</v>
      </c>
      <c r="CF39" s="26" t="s">
        <v>260</v>
      </c>
      <c r="CG39" s="26" t="s">
        <v>260</v>
      </c>
      <c r="CH39" s="26" t="s">
        <v>314</v>
      </c>
      <c r="CI39" s="26" t="s">
        <v>810</v>
      </c>
      <c r="CJ39" s="26" t="s">
        <v>260</v>
      </c>
      <c r="CK39" s="26" t="s">
        <v>245</v>
      </c>
      <c r="CL39" s="26" t="s">
        <v>260</v>
      </c>
      <c r="CM39" s="26" t="s">
        <v>260</v>
      </c>
      <c r="CN39" s="26" t="s">
        <v>260</v>
      </c>
      <c r="CO39" s="26" t="s">
        <v>811</v>
      </c>
      <c r="CP39" s="26" t="s">
        <v>260</v>
      </c>
      <c r="CQ39" s="26" t="s">
        <v>315</v>
      </c>
    </row>
    <row r="40" spans="1:95" ht="15" thickBot="1" x14ac:dyDescent="0.35">
      <c r="A40" s="24" t="s">
        <v>94</v>
      </c>
      <c r="B40" s="26" t="s">
        <v>161</v>
      </c>
      <c r="C40" s="26" t="s">
        <v>163</v>
      </c>
      <c r="D40" s="66" t="s">
        <v>163</v>
      </c>
      <c r="E40" s="66" t="s">
        <v>163</v>
      </c>
      <c r="F40" s="26" t="s">
        <v>783</v>
      </c>
      <c r="G40" s="26" t="s">
        <v>541</v>
      </c>
      <c r="H40" s="66" t="s">
        <v>163</v>
      </c>
      <c r="I40" s="26" t="s">
        <v>265</v>
      </c>
      <c r="J40" s="66" t="s">
        <v>163</v>
      </c>
      <c r="K40" s="66" t="s">
        <v>163</v>
      </c>
      <c r="L40" s="26" t="s">
        <v>324</v>
      </c>
      <c r="M40" s="26" t="s">
        <v>574</v>
      </c>
      <c r="N40" s="66" t="s">
        <v>163</v>
      </c>
      <c r="O40" s="66" t="s">
        <v>163</v>
      </c>
      <c r="P40" s="26" t="s">
        <v>230</v>
      </c>
      <c r="Q40" s="26" t="s">
        <v>163</v>
      </c>
      <c r="R40" s="26" t="s">
        <v>237</v>
      </c>
      <c r="S40" s="26" t="s">
        <v>163</v>
      </c>
      <c r="T40" s="66" t="s">
        <v>163</v>
      </c>
      <c r="U40" s="26" t="s">
        <v>762</v>
      </c>
      <c r="V40" s="26" t="s">
        <v>784</v>
      </c>
      <c r="W40" s="26" t="s">
        <v>778</v>
      </c>
      <c r="X40" s="66" t="s">
        <v>163</v>
      </c>
      <c r="Y40" s="66" t="s">
        <v>163</v>
      </c>
      <c r="Z40" s="66" t="s">
        <v>163</v>
      </c>
      <c r="AA40" s="26" t="s">
        <v>778</v>
      </c>
      <c r="AB40" s="66" t="s">
        <v>163</v>
      </c>
      <c r="AC40" s="66" t="s">
        <v>163</v>
      </c>
      <c r="AD40" s="26" t="s">
        <v>163</v>
      </c>
      <c r="BN40" s="24" t="s">
        <v>94</v>
      </c>
      <c r="BO40" s="26" t="s">
        <v>163</v>
      </c>
      <c r="BP40" s="26" t="s">
        <v>163</v>
      </c>
      <c r="BQ40" s="26" t="s">
        <v>163</v>
      </c>
      <c r="BR40" s="26" t="s">
        <v>598</v>
      </c>
      <c r="BS40" s="26" t="s">
        <v>163</v>
      </c>
      <c r="BT40" s="26" t="s">
        <v>163</v>
      </c>
      <c r="BU40" s="26" t="s">
        <v>163</v>
      </c>
      <c r="BV40" s="26" t="s">
        <v>782</v>
      </c>
      <c r="BW40" s="26" t="s">
        <v>163</v>
      </c>
      <c r="BX40" s="26" t="s">
        <v>163</v>
      </c>
      <c r="BY40" s="26" t="s">
        <v>163</v>
      </c>
      <c r="BZ40" s="26" t="s">
        <v>163</v>
      </c>
      <c r="CA40" s="26" t="s">
        <v>163</v>
      </c>
      <c r="CB40" s="26" t="s">
        <v>163</v>
      </c>
      <c r="CC40" s="26" t="s">
        <v>223</v>
      </c>
      <c r="CD40" s="26" t="s">
        <v>161</v>
      </c>
      <c r="CE40" s="26" t="s">
        <v>318</v>
      </c>
      <c r="CF40" s="26" t="s">
        <v>163</v>
      </c>
      <c r="CG40" s="26" t="s">
        <v>163</v>
      </c>
      <c r="CH40" s="26" t="s">
        <v>319</v>
      </c>
      <c r="CI40" s="26" t="s">
        <v>812</v>
      </c>
      <c r="CJ40" s="26" t="s">
        <v>163</v>
      </c>
      <c r="CK40" s="26" t="s">
        <v>553</v>
      </c>
      <c r="CL40" s="26" t="s">
        <v>163</v>
      </c>
      <c r="CM40" s="26" t="s">
        <v>163</v>
      </c>
      <c r="CN40" s="26" t="s">
        <v>163</v>
      </c>
      <c r="CO40" s="26" t="s">
        <v>764</v>
      </c>
      <c r="CP40" s="26" t="s">
        <v>163</v>
      </c>
      <c r="CQ40" s="26" t="s">
        <v>320</v>
      </c>
    </row>
    <row r="41" spans="1:95" ht="15" thickBot="1" x14ac:dyDescent="0.35">
      <c r="A41" s="24" t="s">
        <v>95</v>
      </c>
      <c r="B41" s="26" t="s">
        <v>272</v>
      </c>
      <c r="C41" s="26" t="s">
        <v>272</v>
      </c>
      <c r="D41" s="66" t="s">
        <v>272</v>
      </c>
      <c r="E41" s="66" t="s">
        <v>272</v>
      </c>
      <c r="F41" s="26" t="s">
        <v>785</v>
      </c>
      <c r="G41" s="26" t="s">
        <v>546</v>
      </c>
      <c r="H41" s="66" t="s">
        <v>272</v>
      </c>
      <c r="I41" s="26" t="s">
        <v>601</v>
      </c>
      <c r="J41" s="66" t="s">
        <v>272</v>
      </c>
      <c r="K41" s="66" t="s">
        <v>272</v>
      </c>
      <c r="L41" s="26" t="s">
        <v>786</v>
      </c>
      <c r="M41" s="26" t="s">
        <v>162</v>
      </c>
      <c r="N41" s="66" t="s">
        <v>272</v>
      </c>
      <c r="O41" s="66" t="s">
        <v>272</v>
      </c>
      <c r="P41" s="26" t="s">
        <v>239</v>
      </c>
      <c r="Q41" s="26" t="s">
        <v>272</v>
      </c>
      <c r="R41" s="26" t="s">
        <v>245</v>
      </c>
      <c r="S41" s="26" t="s">
        <v>272</v>
      </c>
      <c r="T41" s="66" t="s">
        <v>272</v>
      </c>
      <c r="U41" s="26" t="s">
        <v>305</v>
      </c>
      <c r="V41" s="26" t="s">
        <v>222</v>
      </c>
      <c r="W41" s="26" t="s">
        <v>531</v>
      </c>
      <c r="X41" s="66" t="s">
        <v>272</v>
      </c>
      <c r="Y41" s="66" t="s">
        <v>272</v>
      </c>
      <c r="Z41" s="66" t="s">
        <v>272</v>
      </c>
      <c r="AA41" s="26" t="s">
        <v>531</v>
      </c>
      <c r="AB41" s="66" t="s">
        <v>272</v>
      </c>
      <c r="AC41" s="66" t="s">
        <v>272</v>
      </c>
      <c r="AD41" s="26" t="s">
        <v>272</v>
      </c>
      <c r="BN41" s="24" t="s">
        <v>95</v>
      </c>
      <c r="BO41" s="26" t="s">
        <v>272</v>
      </c>
      <c r="BP41" s="26" t="s">
        <v>272</v>
      </c>
      <c r="BQ41" s="26" t="s">
        <v>272</v>
      </c>
      <c r="BR41" s="26" t="s">
        <v>599</v>
      </c>
      <c r="BS41" s="26" t="s">
        <v>272</v>
      </c>
      <c r="BT41" s="26" t="s">
        <v>272</v>
      </c>
      <c r="BU41" s="26" t="s">
        <v>272</v>
      </c>
      <c r="BV41" s="26" t="s">
        <v>762</v>
      </c>
      <c r="BW41" s="26" t="s">
        <v>272</v>
      </c>
      <c r="BX41" s="26" t="s">
        <v>272</v>
      </c>
      <c r="BY41" s="26" t="s">
        <v>272</v>
      </c>
      <c r="BZ41" s="26" t="s">
        <v>272</v>
      </c>
      <c r="CA41" s="26" t="s">
        <v>272</v>
      </c>
      <c r="CB41" s="26" t="s">
        <v>272</v>
      </c>
      <c r="CC41" s="26" t="s">
        <v>234</v>
      </c>
      <c r="CD41" s="26" t="s">
        <v>238</v>
      </c>
      <c r="CE41" s="26" t="s">
        <v>322</v>
      </c>
      <c r="CF41" s="26" t="s">
        <v>272</v>
      </c>
      <c r="CG41" s="26" t="s">
        <v>272</v>
      </c>
      <c r="CH41" s="26" t="s">
        <v>323</v>
      </c>
      <c r="CI41" s="26" t="s">
        <v>813</v>
      </c>
      <c r="CJ41" s="26" t="s">
        <v>272</v>
      </c>
      <c r="CK41" s="26" t="s">
        <v>224</v>
      </c>
      <c r="CL41" s="26" t="s">
        <v>272</v>
      </c>
      <c r="CM41" s="26" t="s">
        <v>272</v>
      </c>
      <c r="CN41" s="26" t="s">
        <v>272</v>
      </c>
      <c r="CO41" s="26" t="s">
        <v>769</v>
      </c>
      <c r="CP41" s="26" t="s">
        <v>272</v>
      </c>
      <c r="CQ41" s="26" t="s">
        <v>229</v>
      </c>
    </row>
    <row r="42" spans="1:95" ht="15" thickBot="1" x14ac:dyDescent="0.35">
      <c r="A42" s="24" t="s">
        <v>96</v>
      </c>
      <c r="B42" s="26" t="s">
        <v>278</v>
      </c>
      <c r="C42" s="26" t="s">
        <v>278</v>
      </c>
      <c r="D42" s="66" t="s">
        <v>278</v>
      </c>
      <c r="E42" s="66" t="s">
        <v>278</v>
      </c>
      <c r="F42" s="26" t="s">
        <v>543</v>
      </c>
      <c r="G42" s="26" t="s">
        <v>319</v>
      </c>
      <c r="H42" s="66" t="s">
        <v>278</v>
      </c>
      <c r="I42" s="26" t="s">
        <v>219</v>
      </c>
      <c r="J42" s="66" t="s">
        <v>278</v>
      </c>
      <c r="K42" s="66" t="s">
        <v>278</v>
      </c>
      <c r="L42" s="26" t="s">
        <v>787</v>
      </c>
      <c r="M42" s="26" t="s">
        <v>583</v>
      </c>
      <c r="N42" s="66" t="s">
        <v>278</v>
      </c>
      <c r="O42" s="66" t="s">
        <v>278</v>
      </c>
      <c r="P42" s="26" t="s">
        <v>247</v>
      </c>
      <c r="Q42" s="26" t="s">
        <v>278</v>
      </c>
      <c r="R42" s="26" t="s">
        <v>553</v>
      </c>
      <c r="S42" s="26" t="s">
        <v>278</v>
      </c>
      <c r="T42" s="66" t="s">
        <v>278</v>
      </c>
      <c r="U42" s="26" t="s">
        <v>217</v>
      </c>
      <c r="V42" s="26" t="s">
        <v>233</v>
      </c>
      <c r="W42" s="26" t="s">
        <v>537</v>
      </c>
      <c r="X42" s="66" t="s">
        <v>278</v>
      </c>
      <c r="Y42" s="66" t="s">
        <v>278</v>
      </c>
      <c r="Z42" s="66" t="s">
        <v>278</v>
      </c>
      <c r="AA42" s="26" t="s">
        <v>537</v>
      </c>
      <c r="AB42" s="66" t="s">
        <v>278</v>
      </c>
      <c r="AC42" s="66" t="s">
        <v>278</v>
      </c>
      <c r="AD42" s="26" t="s">
        <v>278</v>
      </c>
      <c r="BN42" s="24" t="s">
        <v>96</v>
      </c>
      <c r="BO42" s="26" t="s">
        <v>278</v>
      </c>
      <c r="BP42" s="26" t="s">
        <v>278</v>
      </c>
      <c r="BQ42" s="26" t="s">
        <v>278</v>
      </c>
      <c r="BR42" s="26" t="s">
        <v>600</v>
      </c>
      <c r="BS42" s="26" t="s">
        <v>278</v>
      </c>
      <c r="BT42" s="26" t="s">
        <v>278</v>
      </c>
      <c r="BU42" s="26" t="s">
        <v>278</v>
      </c>
      <c r="BV42" s="26" t="s">
        <v>305</v>
      </c>
      <c r="BW42" s="26" t="s">
        <v>278</v>
      </c>
      <c r="BX42" s="26" t="s">
        <v>278</v>
      </c>
      <c r="BY42" s="26" t="s">
        <v>278</v>
      </c>
      <c r="BZ42" s="26" t="s">
        <v>278</v>
      </c>
      <c r="CA42" s="26" t="s">
        <v>278</v>
      </c>
      <c r="CB42" s="26" t="s">
        <v>278</v>
      </c>
      <c r="CC42" s="26" t="s">
        <v>243</v>
      </c>
      <c r="CD42" s="26" t="s">
        <v>246</v>
      </c>
      <c r="CE42" s="26" t="s">
        <v>528</v>
      </c>
      <c r="CF42" s="26" t="s">
        <v>278</v>
      </c>
      <c r="CG42" s="26" t="s">
        <v>278</v>
      </c>
      <c r="CH42" s="26" t="s">
        <v>325</v>
      </c>
      <c r="CI42" s="26" t="s">
        <v>814</v>
      </c>
      <c r="CJ42" s="26" t="s">
        <v>278</v>
      </c>
      <c r="CK42" s="26" t="s">
        <v>235</v>
      </c>
      <c r="CL42" s="26" t="s">
        <v>278</v>
      </c>
      <c r="CM42" s="26" t="s">
        <v>278</v>
      </c>
      <c r="CN42" s="26" t="s">
        <v>278</v>
      </c>
      <c r="CO42" s="26" t="s">
        <v>774</v>
      </c>
      <c r="CP42" s="26" t="s">
        <v>278</v>
      </c>
      <c r="CQ42" s="26" t="s">
        <v>815</v>
      </c>
    </row>
    <row r="43" spans="1:95" ht="15" thickBot="1" x14ac:dyDescent="0.35">
      <c r="A43" s="24" t="s">
        <v>98</v>
      </c>
      <c r="B43" s="26" t="s">
        <v>284</v>
      </c>
      <c r="C43" s="26" t="s">
        <v>284</v>
      </c>
      <c r="D43" s="66" t="s">
        <v>284</v>
      </c>
      <c r="E43" s="66" t="s">
        <v>284</v>
      </c>
      <c r="F43" s="26" t="s">
        <v>548</v>
      </c>
      <c r="G43" s="26" t="s">
        <v>323</v>
      </c>
      <c r="H43" s="66" t="s">
        <v>284</v>
      </c>
      <c r="I43" s="26" t="s">
        <v>230</v>
      </c>
      <c r="J43" s="66" t="s">
        <v>284</v>
      </c>
      <c r="K43" s="66" t="s">
        <v>284</v>
      </c>
      <c r="L43" s="26" t="s">
        <v>788</v>
      </c>
      <c r="M43" s="26" t="s">
        <v>587</v>
      </c>
      <c r="N43" s="66" t="s">
        <v>284</v>
      </c>
      <c r="O43" s="66" t="s">
        <v>284</v>
      </c>
      <c r="P43" s="26" t="s">
        <v>254</v>
      </c>
      <c r="Q43" s="26" t="s">
        <v>284</v>
      </c>
      <c r="R43" s="26" t="s">
        <v>284</v>
      </c>
      <c r="S43" s="26" t="s">
        <v>284</v>
      </c>
      <c r="T43" s="66" t="s">
        <v>284</v>
      </c>
      <c r="U43" s="26" t="s">
        <v>313</v>
      </c>
      <c r="V43" s="26" t="s">
        <v>242</v>
      </c>
      <c r="W43" s="26" t="s">
        <v>237</v>
      </c>
      <c r="X43" s="66" t="s">
        <v>284</v>
      </c>
      <c r="Y43" s="66" t="s">
        <v>284</v>
      </c>
      <c r="Z43" s="66" t="s">
        <v>284</v>
      </c>
      <c r="AA43" s="26" t="s">
        <v>237</v>
      </c>
      <c r="AB43" s="66" t="s">
        <v>284</v>
      </c>
      <c r="AC43" s="66" t="s">
        <v>284</v>
      </c>
      <c r="AD43" s="26" t="s">
        <v>284</v>
      </c>
      <c r="BN43" s="24" t="s">
        <v>98</v>
      </c>
      <c r="BO43" s="26" t="s">
        <v>284</v>
      </c>
      <c r="BP43" s="26" t="s">
        <v>284</v>
      </c>
      <c r="BQ43" s="26" t="s">
        <v>284</v>
      </c>
      <c r="BR43" s="26" t="s">
        <v>284</v>
      </c>
      <c r="BS43" s="26" t="s">
        <v>284</v>
      </c>
      <c r="BT43" s="26" t="s">
        <v>284</v>
      </c>
      <c r="BU43" s="26" t="s">
        <v>284</v>
      </c>
      <c r="BV43" s="26" t="s">
        <v>217</v>
      </c>
      <c r="BW43" s="26" t="s">
        <v>284</v>
      </c>
      <c r="BX43" s="26" t="s">
        <v>284</v>
      </c>
      <c r="BY43" s="26" t="s">
        <v>284</v>
      </c>
      <c r="BZ43" s="26" t="s">
        <v>284</v>
      </c>
      <c r="CA43" s="26" t="s">
        <v>284</v>
      </c>
      <c r="CB43" s="26" t="s">
        <v>284</v>
      </c>
      <c r="CC43" s="26" t="s">
        <v>251</v>
      </c>
      <c r="CD43" s="26" t="s">
        <v>253</v>
      </c>
      <c r="CE43" s="26" t="s">
        <v>304</v>
      </c>
      <c r="CF43" s="26" t="s">
        <v>284</v>
      </c>
      <c r="CG43" s="26" t="s">
        <v>284</v>
      </c>
      <c r="CH43" s="26" t="s">
        <v>328</v>
      </c>
      <c r="CI43" s="26" t="s">
        <v>284</v>
      </c>
      <c r="CJ43" s="26" t="s">
        <v>284</v>
      </c>
      <c r="CK43" s="26" t="s">
        <v>218</v>
      </c>
      <c r="CL43" s="26" t="s">
        <v>284</v>
      </c>
      <c r="CM43" s="26" t="s">
        <v>284</v>
      </c>
      <c r="CN43" s="26" t="s">
        <v>284</v>
      </c>
      <c r="CO43" s="26" t="s">
        <v>816</v>
      </c>
      <c r="CP43" s="26" t="s">
        <v>284</v>
      </c>
      <c r="CQ43" s="26" t="s">
        <v>762</v>
      </c>
    </row>
    <row r="44" spans="1:95" ht="15" thickBot="1" x14ac:dyDescent="0.35">
      <c r="A44" s="24" t="s">
        <v>99</v>
      </c>
      <c r="B44" s="26" t="s">
        <v>290</v>
      </c>
      <c r="C44" s="26" t="s">
        <v>290</v>
      </c>
      <c r="D44" s="66" t="s">
        <v>290</v>
      </c>
      <c r="E44" s="66" t="s">
        <v>290</v>
      </c>
      <c r="F44" s="26" t="s">
        <v>554</v>
      </c>
      <c r="G44" s="26" t="s">
        <v>325</v>
      </c>
      <c r="H44" s="66" t="s">
        <v>290</v>
      </c>
      <c r="I44" s="26" t="s">
        <v>239</v>
      </c>
      <c r="J44" s="66" t="s">
        <v>290</v>
      </c>
      <c r="K44" s="66" t="s">
        <v>290</v>
      </c>
      <c r="L44" s="26" t="s">
        <v>789</v>
      </c>
      <c r="M44" s="26" t="s">
        <v>226</v>
      </c>
      <c r="N44" s="66" t="s">
        <v>290</v>
      </c>
      <c r="O44" s="66" t="s">
        <v>290</v>
      </c>
      <c r="P44" s="26" t="s">
        <v>261</v>
      </c>
      <c r="Q44" s="26" t="s">
        <v>290</v>
      </c>
      <c r="R44" s="26" t="s">
        <v>290</v>
      </c>
      <c r="S44" s="26" t="s">
        <v>290</v>
      </c>
      <c r="T44" s="66" t="s">
        <v>290</v>
      </c>
      <c r="U44" s="26" t="s">
        <v>318</v>
      </c>
      <c r="V44" s="26" t="s">
        <v>250</v>
      </c>
      <c r="W44" s="26" t="s">
        <v>245</v>
      </c>
      <c r="X44" s="66" t="s">
        <v>290</v>
      </c>
      <c r="Y44" s="66" t="s">
        <v>290</v>
      </c>
      <c r="Z44" s="66" t="s">
        <v>290</v>
      </c>
      <c r="AA44" s="26" t="s">
        <v>290</v>
      </c>
      <c r="AB44" s="66" t="s">
        <v>290</v>
      </c>
      <c r="AC44" s="66" t="s">
        <v>290</v>
      </c>
      <c r="AD44" s="26" t="s">
        <v>290</v>
      </c>
      <c r="BN44" s="24" t="s">
        <v>99</v>
      </c>
      <c r="BO44" s="26" t="s">
        <v>290</v>
      </c>
      <c r="BP44" s="26" t="s">
        <v>290</v>
      </c>
      <c r="BQ44" s="26" t="s">
        <v>290</v>
      </c>
      <c r="BR44" s="26" t="s">
        <v>290</v>
      </c>
      <c r="BS44" s="26" t="s">
        <v>290</v>
      </c>
      <c r="BT44" s="26" t="s">
        <v>290</v>
      </c>
      <c r="BU44" s="26" t="s">
        <v>290</v>
      </c>
      <c r="BV44" s="26" t="s">
        <v>313</v>
      </c>
      <c r="BW44" s="26" t="s">
        <v>290</v>
      </c>
      <c r="BX44" s="26" t="s">
        <v>290</v>
      </c>
      <c r="BY44" s="26" t="s">
        <v>290</v>
      </c>
      <c r="BZ44" s="26" t="s">
        <v>290</v>
      </c>
      <c r="CA44" s="26" t="s">
        <v>290</v>
      </c>
      <c r="CB44" s="26" t="s">
        <v>290</v>
      </c>
      <c r="CC44" s="26" t="s">
        <v>161</v>
      </c>
      <c r="CD44" s="26" t="s">
        <v>260</v>
      </c>
      <c r="CE44" s="26" t="s">
        <v>309</v>
      </c>
      <c r="CF44" s="26" t="s">
        <v>290</v>
      </c>
      <c r="CG44" s="26" t="s">
        <v>290</v>
      </c>
      <c r="CH44" s="26" t="s">
        <v>331</v>
      </c>
      <c r="CI44" s="26" t="s">
        <v>290</v>
      </c>
      <c r="CJ44" s="26" t="s">
        <v>290</v>
      </c>
      <c r="CK44" s="26" t="s">
        <v>161</v>
      </c>
      <c r="CL44" s="26" t="s">
        <v>290</v>
      </c>
      <c r="CM44" s="26" t="s">
        <v>290</v>
      </c>
      <c r="CN44" s="26" t="s">
        <v>290</v>
      </c>
      <c r="CO44" s="26" t="s">
        <v>817</v>
      </c>
      <c r="CP44" s="26" t="s">
        <v>290</v>
      </c>
      <c r="CQ44" s="26" t="s">
        <v>305</v>
      </c>
    </row>
    <row r="45" spans="1:95" ht="15" thickBot="1" x14ac:dyDescent="0.35">
      <c r="A45" s="24" t="s">
        <v>100</v>
      </c>
      <c r="B45" s="26" t="s">
        <v>296</v>
      </c>
      <c r="C45" s="26" t="s">
        <v>296</v>
      </c>
      <c r="D45" s="66" t="s">
        <v>296</v>
      </c>
      <c r="E45" s="66" t="s">
        <v>296</v>
      </c>
      <c r="F45" s="26" t="s">
        <v>559</v>
      </c>
      <c r="G45" s="26" t="s">
        <v>296</v>
      </c>
      <c r="H45" s="66" t="s">
        <v>296</v>
      </c>
      <c r="I45" s="26" t="s">
        <v>247</v>
      </c>
      <c r="J45" s="66" t="s">
        <v>296</v>
      </c>
      <c r="K45" s="66" t="s">
        <v>296</v>
      </c>
      <c r="L45" s="26" t="s">
        <v>528</v>
      </c>
      <c r="M45" s="26" t="s">
        <v>592</v>
      </c>
      <c r="N45" s="66" t="s">
        <v>296</v>
      </c>
      <c r="O45" s="66" t="s">
        <v>296</v>
      </c>
      <c r="P45" s="26" t="s">
        <v>267</v>
      </c>
      <c r="Q45" s="26" t="s">
        <v>296</v>
      </c>
      <c r="R45" s="26" t="s">
        <v>296</v>
      </c>
      <c r="S45" s="26" t="s">
        <v>296</v>
      </c>
      <c r="T45" s="66" t="s">
        <v>296</v>
      </c>
      <c r="U45" s="26" t="s">
        <v>296</v>
      </c>
      <c r="V45" s="26" t="s">
        <v>257</v>
      </c>
      <c r="W45" s="26" t="s">
        <v>553</v>
      </c>
      <c r="X45" s="66" t="s">
        <v>296</v>
      </c>
      <c r="Y45" s="66" t="s">
        <v>296</v>
      </c>
      <c r="Z45" s="66" t="s">
        <v>296</v>
      </c>
      <c r="AA45" s="26" t="s">
        <v>296</v>
      </c>
      <c r="AB45" s="66" t="s">
        <v>296</v>
      </c>
      <c r="AC45" s="66" t="s">
        <v>296</v>
      </c>
      <c r="AD45" s="26" t="s">
        <v>296</v>
      </c>
      <c r="BN45" s="24" t="s">
        <v>100</v>
      </c>
      <c r="BO45" s="26" t="s">
        <v>296</v>
      </c>
      <c r="BP45" s="26" t="s">
        <v>296</v>
      </c>
      <c r="BQ45" s="26" t="s">
        <v>296</v>
      </c>
      <c r="BR45" s="26" t="s">
        <v>296</v>
      </c>
      <c r="BS45" s="26" t="s">
        <v>296</v>
      </c>
      <c r="BT45" s="26" t="s">
        <v>296</v>
      </c>
      <c r="BU45" s="26" t="s">
        <v>296</v>
      </c>
      <c r="BV45" s="26" t="s">
        <v>318</v>
      </c>
      <c r="BW45" s="26" t="s">
        <v>296</v>
      </c>
      <c r="BX45" s="26" t="s">
        <v>296</v>
      </c>
      <c r="BY45" s="26" t="s">
        <v>296</v>
      </c>
      <c r="BZ45" s="26" t="s">
        <v>296</v>
      </c>
      <c r="CA45" s="26" t="s">
        <v>296</v>
      </c>
      <c r="CB45" s="26" t="s">
        <v>296</v>
      </c>
      <c r="CC45" s="26" t="s">
        <v>238</v>
      </c>
      <c r="CD45" s="26" t="s">
        <v>163</v>
      </c>
      <c r="CE45" s="26" t="s">
        <v>312</v>
      </c>
      <c r="CF45" s="26" t="s">
        <v>296</v>
      </c>
      <c r="CG45" s="26" t="s">
        <v>296</v>
      </c>
      <c r="CH45" s="26" t="s">
        <v>818</v>
      </c>
      <c r="CI45" s="26" t="s">
        <v>296</v>
      </c>
      <c r="CJ45" s="26" t="s">
        <v>296</v>
      </c>
      <c r="CK45" s="26" t="s">
        <v>238</v>
      </c>
      <c r="CL45" s="26" t="s">
        <v>296</v>
      </c>
      <c r="CM45" s="26" t="s">
        <v>296</v>
      </c>
      <c r="CN45" s="26" t="s">
        <v>296</v>
      </c>
      <c r="CO45" s="26" t="s">
        <v>819</v>
      </c>
      <c r="CP45" s="26" t="s">
        <v>296</v>
      </c>
      <c r="CQ45" s="26" t="s">
        <v>217</v>
      </c>
    </row>
    <row r="46" spans="1:95" ht="15" thickBot="1" x14ac:dyDescent="0.35">
      <c r="A46" s="24" t="s">
        <v>102</v>
      </c>
      <c r="B46" s="26" t="s">
        <v>300</v>
      </c>
      <c r="C46" s="26" t="s">
        <v>300</v>
      </c>
      <c r="D46" s="66" t="s">
        <v>300</v>
      </c>
      <c r="E46" s="66" t="s">
        <v>300</v>
      </c>
      <c r="F46" s="26" t="s">
        <v>564</v>
      </c>
      <c r="G46" s="26" t="s">
        <v>300</v>
      </c>
      <c r="H46" s="66" t="s">
        <v>300</v>
      </c>
      <c r="I46" s="26" t="s">
        <v>254</v>
      </c>
      <c r="J46" s="66" t="s">
        <v>300</v>
      </c>
      <c r="K46" s="66" t="s">
        <v>300</v>
      </c>
      <c r="L46" s="26" t="s">
        <v>300</v>
      </c>
      <c r="M46" s="26" t="s">
        <v>595</v>
      </c>
      <c r="N46" s="66" t="s">
        <v>300</v>
      </c>
      <c r="O46" s="66" t="s">
        <v>300</v>
      </c>
      <c r="P46" s="26" t="s">
        <v>300</v>
      </c>
      <c r="Q46" s="26" t="s">
        <v>300</v>
      </c>
      <c r="R46" s="26" t="s">
        <v>300</v>
      </c>
      <c r="S46" s="26" t="s">
        <v>300</v>
      </c>
      <c r="T46" s="66" t="s">
        <v>300</v>
      </c>
      <c r="U46" s="26" t="s">
        <v>300</v>
      </c>
      <c r="V46" s="26" t="s">
        <v>300</v>
      </c>
      <c r="W46" s="26" t="s">
        <v>300</v>
      </c>
      <c r="X46" s="66" t="s">
        <v>300</v>
      </c>
      <c r="Y46" s="66" t="s">
        <v>300</v>
      </c>
      <c r="Z46" s="66" t="s">
        <v>300</v>
      </c>
      <c r="AA46" s="26" t="s">
        <v>300</v>
      </c>
      <c r="AB46" s="66" t="s">
        <v>300</v>
      </c>
      <c r="AC46" s="66" t="s">
        <v>300</v>
      </c>
      <c r="AD46" s="26" t="s">
        <v>300</v>
      </c>
      <c r="BN46" s="24" t="s">
        <v>102</v>
      </c>
      <c r="BO46" s="26" t="s">
        <v>300</v>
      </c>
      <c r="BP46" s="26" t="s">
        <v>300</v>
      </c>
      <c r="BQ46" s="26" t="s">
        <v>300</v>
      </c>
      <c r="BR46" s="26" t="s">
        <v>300</v>
      </c>
      <c r="BS46" s="26" t="s">
        <v>300</v>
      </c>
      <c r="BT46" s="26" t="s">
        <v>300</v>
      </c>
      <c r="BU46" s="26" t="s">
        <v>300</v>
      </c>
      <c r="BV46" s="26" t="s">
        <v>322</v>
      </c>
      <c r="BW46" s="26" t="s">
        <v>300</v>
      </c>
      <c r="BX46" s="26" t="s">
        <v>300</v>
      </c>
      <c r="BY46" s="26" t="s">
        <v>300</v>
      </c>
      <c r="BZ46" s="26" t="s">
        <v>300</v>
      </c>
      <c r="CA46" s="26" t="s">
        <v>300</v>
      </c>
      <c r="CB46" s="26" t="s">
        <v>300</v>
      </c>
      <c r="CC46" s="26" t="s">
        <v>300</v>
      </c>
      <c r="CD46" s="26" t="s">
        <v>272</v>
      </c>
      <c r="CE46" s="26" t="s">
        <v>317</v>
      </c>
      <c r="CF46" s="26" t="s">
        <v>300</v>
      </c>
      <c r="CG46" s="26" t="s">
        <v>300</v>
      </c>
      <c r="CH46" s="26" t="s">
        <v>820</v>
      </c>
      <c r="CI46" s="26" t="s">
        <v>300</v>
      </c>
      <c r="CJ46" s="26" t="s">
        <v>300</v>
      </c>
      <c r="CK46" s="26" t="s">
        <v>246</v>
      </c>
      <c r="CL46" s="26" t="s">
        <v>300</v>
      </c>
      <c r="CM46" s="26" t="s">
        <v>300</v>
      </c>
      <c r="CN46" s="26" t="s">
        <v>300</v>
      </c>
      <c r="CO46" s="26" t="s">
        <v>821</v>
      </c>
      <c r="CP46" s="26" t="s">
        <v>300</v>
      </c>
      <c r="CQ46" s="26" t="s">
        <v>313</v>
      </c>
    </row>
    <row r="47" spans="1:95" ht="15" thickBot="1" x14ac:dyDescent="0.35">
      <c r="A47" s="24" t="s">
        <v>103</v>
      </c>
      <c r="B47" s="26" t="s">
        <v>97</v>
      </c>
      <c r="C47" s="26" t="s">
        <v>97</v>
      </c>
      <c r="D47" s="66" t="s">
        <v>97</v>
      </c>
      <c r="E47" s="66" t="s">
        <v>97</v>
      </c>
      <c r="F47" s="26" t="s">
        <v>569</v>
      </c>
      <c r="G47" s="26" t="s">
        <v>97</v>
      </c>
      <c r="H47" s="66" t="s">
        <v>97</v>
      </c>
      <c r="I47" s="26" t="s">
        <v>261</v>
      </c>
      <c r="J47" s="66" t="s">
        <v>97</v>
      </c>
      <c r="K47" s="66" t="s">
        <v>97</v>
      </c>
      <c r="L47" s="26" t="s">
        <v>97</v>
      </c>
      <c r="M47" s="26" t="s">
        <v>97</v>
      </c>
      <c r="N47" s="66" t="s">
        <v>97</v>
      </c>
      <c r="O47" s="66" t="s">
        <v>97</v>
      </c>
      <c r="P47" s="26" t="s">
        <v>97</v>
      </c>
      <c r="Q47" s="26" t="s">
        <v>97</v>
      </c>
      <c r="R47" s="26" t="s">
        <v>97</v>
      </c>
      <c r="S47" s="26" t="s">
        <v>97</v>
      </c>
      <c r="T47" s="66" t="s">
        <v>97</v>
      </c>
      <c r="U47" s="26" t="s">
        <v>97</v>
      </c>
      <c r="V47" s="26" t="s">
        <v>97</v>
      </c>
      <c r="W47" s="26" t="s">
        <v>97</v>
      </c>
      <c r="X47" s="66" t="s">
        <v>97</v>
      </c>
      <c r="Y47" s="66" t="s">
        <v>97</v>
      </c>
      <c r="Z47" s="66" t="s">
        <v>97</v>
      </c>
      <c r="AA47" s="26" t="s">
        <v>97</v>
      </c>
      <c r="AB47" s="66" t="s">
        <v>97</v>
      </c>
      <c r="AC47" s="66" t="s">
        <v>97</v>
      </c>
      <c r="AD47" s="26" t="s">
        <v>97</v>
      </c>
      <c r="BN47" s="24" t="s">
        <v>103</v>
      </c>
      <c r="BO47" s="26" t="s">
        <v>97</v>
      </c>
      <c r="BP47" s="26" t="s">
        <v>97</v>
      </c>
      <c r="BQ47" s="26" t="s">
        <v>97</v>
      </c>
      <c r="BR47" s="26" t="s">
        <v>97</v>
      </c>
      <c r="BS47" s="26" t="s">
        <v>97</v>
      </c>
      <c r="BT47" s="26" t="s">
        <v>97</v>
      </c>
      <c r="BU47" s="26" t="s">
        <v>97</v>
      </c>
      <c r="BV47" s="26" t="s">
        <v>324</v>
      </c>
      <c r="BW47" s="26" t="s">
        <v>97</v>
      </c>
      <c r="BX47" s="26" t="s">
        <v>97</v>
      </c>
      <c r="BY47" s="26" t="s">
        <v>97</v>
      </c>
      <c r="BZ47" s="26" t="s">
        <v>97</v>
      </c>
      <c r="CA47" s="26" t="s">
        <v>97</v>
      </c>
      <c r="CB47" s="26" t="s">
        <v>97</v>
      </c>
      <c r="CC47" s="26" t="s">
        <v>97</v>
      </c>
      <c r="CD47" s="26" t="s">
        <v>97</v>
      </c>
      <c r="CE47" s="26" t="s">
        <v>97</v>
      </c>
      <c r="CF47" s="26" t="s">
        <v>97</v>
      </c>
      <c r="CG47" s="26" t="s">
        <v>97</v>
      </c>
      <c r="CH47" s="26" t="s">
        <v>97</v>
      </c>
      <c r="CI47" s="26" t="s">
        <v>97</v>
      </c>
      <c r="CJ47" s="26" t="s">
        <v>97</v>
      </c>
      <c r="CK47" s="26" t="s">
        <v>253</v>
      </c>
      <c r="CL47" s="26" t="s">
        <v>97</v>
      </c>
      <c r="CM47" s="26" t="s">
        <v>97</v>
      </c>
      <c r="CN47" s="26" t="s">
        <v>97</v>
      </c>
      <c r="CO47" s="26" t="s">
        <v>822</v>
      </c>
      <c r="CP47" s="26" t="s">
        <v>97</v>
      </c>
      <c r="CQ47" s="26" t="s">
        <v>318</v>
      </c>
    </row>
    <row r="48" spans="1:95" ht="15" thickBot="1" x14ac:dyDescent="0.35">
      <c r="A48" s="24" t="s">
        <v>104</v>
      </c>
      <c r="B48" s="26" t="s">
        <v>308</v>
      </c>
      <c r="C48" s="26" t="s">
        <v>308</v>
      </c>
      <c r="D48" s="66" t="s">
        <v>308</v>
      </c>
      <c r="E48" s="66" t="s">
        <v>308</v>
      </c>
      <c r="F48" s="26" t="s">
        <v>573</v>
      </c>
      <c r="G48" s="26" t="s">
        <v>308</v>
      </c>
      <c r="H48" s="66" t="s">
        <v>308</v>
      </c>
      <c r="I48" s="26" t="s">
        <v>308</v>
      </c>
      <c r="J48" s="66" t="s">
        <v>308</v>
      </c>
      <c r="K48" s="66" t="s">
        <v>308</v>
      </c>
      <c r="L48" s="26" t="s">
        <v>308</v>
      </c>
      <c r="M48" s="26" t="s">
        <v>308</v>
      </c>
      <c r="N48" s="66" t="s">
        <v>308</v>
      </c>
      <c r="O48" s="66" t="s">
        <v>308</v>
      </c>
      <c r="P48" s="26" t="s">
        <v>308</v>
      </c>
      <c r="Q48" s="26" t="s">
        <v>308</v>
      </c>
      <c r="R48" s="26" t="s">
        <v>308</v>
      </c>
      <c r="S48" s="26" t="s">
        <v>308</v>
      </c>
      <c r="T48" s="66" t="s">
        <v>308</v>
      </c>
      <c r="U48" s="26" t="s">
        <v>308</v>
      </c>
      <c r="V48" s="26" t="s">
        <v>308</v>
      </c>
      <c r="W48" s="26" t="s">
        <v>308</v>
      </c>
      <c r="X48" s="66" t="s">
        <v>308</v>
      </c>
      <c r="Y48" s="66" t="s">
        <v>308</v>
      </c>
      <c r="Z48" s="66" t="s">
        <v>308</v>
      </c>
      <c r="AA48" s="26" t="s">
        <v>308</v>
      </c>
      <c r="AB48" s="66" t="s">
        <v>308</v>
      </c>
      <c r="AC48" s="66" t="s">
        <v>308</v>
      </c>
      <c r="AD48" s="26" t="s">
        <v>308</v>
      </c>
      <c r="BN48" s="24" t="s">
        <v>104</v>
      </c>
      <c r="BO48" s="26" t="s">
        <v>308</v>
      </c>
      <c r="BP48" s="26" t="s">
        <v>308</v>
      </c>
      <c r="BQ48" s="26" t="s">
        <v>308</v>
      </c>
      <c r="BR48" s="26" t="s">
        <v>308</v>
      </c>
      <c r="BS48" s="26" t="s">
        <v>308</v>
      </c>
      <c r="BT48" s="26" t="s">
        <v>308</v>
      </c>
      <c r="BU48" s="26" t="s">
        <v>308</v>
      </c>
      <c r="BV48" s="26" t="s">
        <v>786</v>
      </c>
      <c r="BW48" s="26" t="s">
        <v>308</v>
      </c>
      <c r="BX48" s="26" t="s">
        <v>308</v>
      </c>
      <c r="BY48" s="26" t="s">
        <v>308</v>
      </c>
      <c r="BZ48" s="26" t="s">
        <v>308</v>
      </c>
      <c r="CA48" s="26" t="s">
        <v>308</v>
      </c>
      <c r="CB48" s="26" t="s">
        <v>308</v>
      </c>
      <c r="CC48" s="26" t="s">
        <v>308</v>
      </c>
      <c r="CD48" s="26" t="s">
        <v>308</v>
      </c>
      <c r="CE48" s="26" t="s">
        <v>308</v>
      </c>
      <c r="CF48" s="26" t="s">
        <v>308</v>
      </c>
      <c r="CG48" s="26" t="s">
        <v>308</v>
      </c>
      <c r="CH48" s="26" t="s">
        <v>308</v>
      </c>
      <c r="CI48" s="26" t="s">
        <v>308</v>
      </c>
      <c r="CJ48" s="26" t="s">
        <v>308</v>
      </c>
      <c r="CK48" s="26" t="s">
        <v>260</v>
      </c>
      <c r="CL48" s="26" t="s">
        <v>308</v>
      </c>
      <c r="CM48" s="26" t="s">
        <v>308</v>
      </c>
      <c r="CN48" s="26" t="s">
        <v>308</v>
      </c>
      <c r="CO48" s="26" t="s">
        <v>823</v>
      </c>
      <c r="CP48" s="26" t="s">
        <v>308</v>
      </c>
      <c r="CQ48" s="26" t="s">
        <v>308</v>
      </c>
    </row>
    <row r="49" spans="1:95" ht="15" thickBot="1" x14ac:dyDescent="0.35">
      <c r="A49" s="24" t="s">
        <v>106</v>
      </c>
      <c r="B49" s="26" t="s">
        <v>101</v>
      </c>
      <c r="C49" s="26" t="s">
        <v>101</v>
      </c>
      <c r="D49" s="66" t="s">
        <v>101</v>
      </c>
      <c r="E49" s="66" t="s">
        <v>101</v>
      </c>
      <c r="F49" s="26" t="s">
        <v>578</v>
      </c>
      <c r="G49" s="26" t="s">
        <v>101</v>
      </c>
      <c r="H49" s="66" t="s">
        <v>101</v>
      </c>
      <c r="I49" s="26" t="s">
        <v>101</v>
      </c>
      <c r="J49" s="66" t="s">
        <v>101</v>
      </c>
      <c r="K49" s="66" t="s">
        <v>101</v>
      </c>
      <c r="L49" s="26" t="s">
        <v>101</v>
      </c>
      <c r="M49" s="26" t="s">
        <v>101</v>
      </c>
      <c r="N49" s="66" t="s">
        <v>101</v>
      </c>
      <c r="O49" s="66" t="s">
        <v>101</v>
      </c>
      <c r="P49" s="26" t="s">
        <v>101</v>
      </c>
      <c r="Q49" s="26" t="s">
        <v>101</v>
      </c>
      <c r="R49" s="26" t="s">
        <v>101</v>
      </c>
      <c r="S49" s="26" t="s">
        <v>101</v>
      </c>
      <c r="T49" s="66" t="s">
        <v>101</v>
      </c>
      <c r="U49" s="26" t="s">
        <v>101</v>
      </c>
      <c r="V49" s="26" t="s">
        <v>101</v>
      </c>
      <c r="W49" s="26" t="s">
        <v>101</v>
      </c>
      <c r="X49" s="66" t="s">
        <v>101</v>
      </c>
      <c r="Y49" s="66" t="s">
        <v>101</v>
      </c>
      <c r="Z49" s="66" t="s">
        <v>101</v>
      </c>
      <c r="AA49" s="26" t="s">
        <v>101</v>
      </c>
      <c r="AB49" s="66" t="s">
        <v>101</v>
      </c>
      <c r="AC49" s="66" t="s">
        <v>101</v>
      </c>
      <c r="AD49" s="26" t="s">
        <v>101</v>
      </c>
      <c r="BN49" s="24" t="s">
        <v>106</v>
      </c>
      <c r="BO49" s="26" t="s">
        <v>101</v>
      </c>
      <c r="BP49" s="26" t="s">
        <v>101</v>
      </c>
      <c r="BQ49" s="26" t="s">
        <v>101</v>
      </c>
      <c r="BR49" s="26" t="s">
        <v>101</v>
      </c>
      <c r="BS49" s="26" t="s">
        <v>101</v>
      </c>
      <c r="BT49" s="26" t="s">
        <v>101</v>
      </c>
      <c r="BU49" s="26" t="s">
        <v>101</v>
      </c>
      <c r="BV49" s="26" t="s">
        <v>787</v>
      </c>
      <c r="BW49" s="26" t="s">
        <v>101</v>
      </c>
      <c r="BX49" s="26" t="s">
        <v>101</v>
      </c>
      <c r="BY49" s="26" t="s">
        <v>101</v>
      </c>
      <c r="BZ49" s="26" t="s">
        <v>101</v>
      </c>
      <c r="CA49" s="26" t="s">
        <v>101</v>
      </c>
      <c r="CB49" s="26" t="s">
        <v>101</v>
      </c>
      <c r="CC49" s="26" t="s">
        <v>101</v>
      </c>
      <c r="CD49" s="26" t="s">
        <v>101</v>
      </c>
      <c r="CE49" s="26" t="s">
        <v>101</v>
      </c>
      <c r="CF49" s="26" t="s">
        <v>101</v>
      </c>
      <c r="CG49" s="26" t="s">
        <v>101</v>
      </c>
      <c r="CH49" s="26" t="s">
        <v>101</v>
      </c>
      <c r="CI49" s="26" t="s">
        <v>101</v>
      </c>
      <c r="CJ49" s="26" t="s">
        <v>101</v>
      </c>
      <c r="CK49" s="26" t="s">
        <v>163</v>
      </c>
      <c r="CL49" s="26" t="s">
        <v>101</v>
      </c>
      <c r="CM49" s="26" t="s">
        <v>101</v>
      </c>
      <c r="CN49" s="26" t="s">
        <v>101</v>
      </c>
      <c r="CO49" s="26" t="s">
        <v>824</v>
      </c>
      <c r="CP49" s="26" t="s">
        <v>101</v>
      </c>
      <c r="CQ49" s="26" t="s">
        <v>101</v>
      </c>
    </row>
    <row r="50" spans="1:95" ht="15" thickBot="1" x14ac:dyDescent="0.35">
      <c r="A50" s="24" t="s">
        <v>107</v>
      </c>
      <c r="B50" s="26" t="s">
        <v>316</v>
      </c>
      <c r="C50" s="26" t="s">
        <v>316</v>
      </c>
      <c r="D50" s="66" t="s">
        <v>316</v>
      </c>
      <c r="E50" s="66" t="s">
        <v>316</v>
      </c>
      <c r="F50" s="26" t="s">
        <v>582</v>
      </c>
      <c r="G50" s="26" t="s">
        <v>316</v>
      </c>
      <c r="H50" s="66" t="s">
        <v>316</v>
      </c>
      <c r="I50" s="26" t="s">
        <v>316</v>
      </c>
      <c r="J50" s="66" t="s">
        <v>316</v>
      </c>
      <c r="K50" s="66" t="s">
        <v>316</v>
      </c>
      <c r="L50" s="26" t="s">
        <v>316</v>
      </c>
      <c r="M50" s="26" t="s">
        <v>316</v>
      </c>
      <c r="N50" s="66" t="s">
        <v>316</v>
      </c>
      <c r="O50" s="66" t="s">
        <v>316</v>
      </c>
      <c r="P50" s="26" t="s">
        <v>316</v>
      </c>
      <c r="Q50" s="26" t="s">
        <v>316</v>
      </c>
      <c r="R50" s="26" t="s">
        <v>316</v>
      </c>
      <c r="S50" s="26" t="s">
        <v>316</v>
      </c>
      <c r="T50" s="66" t="s">
        <v>316</v>
      </c>
      <c r="U50" s="26" t="s">
        <v>316</v>
      </c>
      <c r="V50" s="26" t="s">
        <v>316</v>
      </c>
      <c r="W50" s="26" t="s">
        <v>316</v>
      </c>
      <c r="X50" s="66" t="s">
        <v>316</v>
      </c>
      <c r="Y50" s="66" t="s">
        <v>316</v>
      </c>
      <c r="Z50" s="66" t="s">
        <v>316</v>
      </c>
      <c r="AA50" s="26" t="s">
        <v>316</v>
      </c>
      <c r="AB50" s="66" t="s">
        <v>316</v>
      </c>
      <c r="AC50" s="66" t="s">
        <v>316</v>
      </c>
      <c r="AD50" s="26" t="s">
        <v>316</v>
      </c>
      <c r="BN50" s="24" t="s">
        <v>107</v>
      </c>
      <c r="BO50" s="26" t="s">
        <v>316</v>
      </c>
      <c r="BP50" s="26" t="s">
        <v>316</v>
      </c>
      <c r="BQ50" s="26" t="s">
        <v>316</v>
      </c>
      <c r="BR50" s="26" t="s">
        <v>316</v>
      </c>
      <c r="BS50" s="26" t="s">
        <v>316</v>
      </c>
      <c r="BT50" s="26" t="s">
        <v>316</v>
      </c>
      <c r="BU50" s="26" t="s">
        <v>316</v>
      </c>
      <c r="BV50" s="26" t="s">
        <v>788</v>
      </c>
      <c r="BW50" s="26" t="s">
        <v>316</v>
      </c>
      <c r="BX50" s="26" t="s">
        <v>316</v>
      </c>
      <c r="BY50" s="26" t="s">
        <v>316</v>
      </c>
      <c r="BZ50" s="26" t="s">
        <v>316</v>
      </c>
      <c r="CA50" s="26" t="s">
        <v>316</v>
      </c>
      <c r="CB50" s="26" t="s">
        <v>316</v>
      </c>
      <c r="CC50" s="26" t="s">
        <v>316</v>
      </c>
      <c r="CD50" s="26" t="s">
        <v>316</v>
      </c>
      <c r="CE50" s="26" t="s">
        <v>316</v>
      </c>
      <c r="CF50" s="26" t="s">
        <v>316</v>
      </c>
      <c r="CG50" s="26" t="s">
        <v>316</v>
      </c>
      <c r="CH50" s="26" t="s">
        <v>316</v>
      </c>
      <c r="CI50" s="26" t="s">
        <v>316</v>
      </c>
      <c r="CJ50" s="26" t="s">
        <v>316</v>
      </c>
      <c r="CK50" s="26" t="s">
        <v>272</v>
      </c>
      <c r="CL50" s="26" t="s">
        <v>316</v>
      </c>
      <c r="CM50" s="26" t="s">
        <v>316</v>
      </c>
      <c r="CN50" s="26" t="s">
        <v>316</v>
      </c>
      <c r="CO50" s="26" t="s">
        <v>316</v>
      </c>
      <c r="CP50" s="26" t="s">
        <v>316</v>
      </c>
      <c r="CQ50" s="26" t="s">
        <v>316</v>
      </c>
    </row>
    <row r="51" spans="1:95" ht="15" thickBot="1" x14ac:dyDescent="0.35">
      <c r="A51" s="24" t="s">
        <v>108</v>
      </c>
      <c r="B51" s="26" t="s">
        <v>105</v>
      </c>
      <c r="C51" s="26" t="s">
        <v>105</v>
      </c>
      <c r="D51" s="66" t="s">
        <v>105</v>
      </c>
      <c r="E51" s="66" t="s">
        <v>105</v>
      </c>
      <c r="F51" s="26" t="s">
        <v>228</v>
      </c>
      <c r="G51" s="26" t="s">
        <v>105</v>
      </c>
      <c r="H51" s="66" t="s">
        <v>105</v>
      </c>
      <c r="I51" s="26" t="s">
        <v>105</v>
      </c>
      <c r="J51" s="66" t="s">
        <v>105</v>
      </c>
      <c r="K51" s="66" t="s">
        <v>105</v>
      </c>
      <c r="L51" s="26" t="s">
        <v>105</v>
      </c>
      <c r="M51" s="26" t="s">
        <v>105</v>
      </c>
      <c r="N51" s="66" t="s">
        <v>105</v>
      </c>
      <c r="O51" s="66" t="s">
        <v>105</v>
      </c>
      <c r="P51" s="26" t="s">
        <v>105</v>
      </c>
      <c r="Q51" s="26" t="s">
        <v>105</v>
      </c>
      <c r="R51" s="26" t="s">
        <v>105</v>
      </c>
      <c r="S51" s="26" t="s">
        <v>105</v>
      </c>
      <c r="T51" s="66" t="s">
        <v>105</v>
      </c>
      <c r="U51" s="26" t="s">
        <v>105</v>
      </c>
      <c r="V51" s="26" t="s">
        <v>105</v>
      </c>
      <c r="W51" s="26" t="s">
        <v>105</v>
      </c>
      <c r="X51" s="66" t="s">
        <v>105</v>
      </c>
      <c r="Y51" s="66" t="s">
        <v>105</v>
      </c>
      <c r="Z51" s="66" t="s">
        <v>105</v>
      </c>
      <c r="AA51" s="26" t="s">
        <v>105</v>
      </c>
      <c r="AB51" s="66" t="s">
        <v>105</v>
      </c>
      <c r="AC51" s="66" t="s">
        <v>105</v>
      </c>
      <c r="AD51" s="26" t="s">
        <v>105</v>
      </c>
      <c r="BN51" s="24" t="s">
        <v>108</v>
      </c>
      <c r="BO51" s="26" t="s">
        <v>105</v>
      </c>
      <c r="BP51" s="26" t="s">
        <v>105</v>
      </c>
      <c r="BQ51" s="26" t="s">
        <v>105</v>
      </c>
      <c r="BR51" s="26" t="s">
        <v>105</v>
      </c>
      <c r="BS51" s="26" t="s">
        <v>105</v>
      </c>
      <c r="BT51" s="26" t="s">
        <v>105</v>
      </c>
      <c r="BU51" s="26" t="s">
        <v>105</v>
      </c>
      <c r="BV51" s="26" t="s">
        <v>789</v>
      </c>
      <c r="BW51" s="26" t="s">
        <v>105</v>
      </c>
      <c r="BX51" s="26" t="s">
        <v>105</v>
      </c>
      <c r="BY51" s="26" t="s">
        <v>105</v>
      </c>
      <c r="BZ51" s="26" t="s">
        <v>105</v>
      </c>
      <c r="CA51" s="26" t="s">
        <v>105</v>
      </c>
      <c r="CB51" s="26" t="s">
        <v>105</v>
      </c>
      <c r="CC51" s="26" t="s">
        <v>105</v>
      </c>
      <c r="CD51" s="26" t="s">
        <v>105</v>
      </c>
      <c r="CE51" s="26" t="s">
        <v>105</v>
      </c>
      <c r="CF51" s="26" t="s">
        <v>105</v>
      </c>
      <c r="CG51" s="26" t="s">
        <v>105</v>
      </c>
      <c r="CH51" s="26" t="s">
        <v>105</v>
      </c>
      <c r="CI51" s="26" t="s">
        <v>105</v>
      </c>
      <c r="CJ51" s="26" t="s">
        <v>105</v>
      </c>
      <c r="CK51" s="26" t="s">
        <v>105</v>
      </c>
      <c r="CL51" s="26" t="s">
        <v>105</v>
      </c>
      <c r="CM51" s="26" t="s">
        <v>105</v>
      </c>
      <c r="CN51" s="26" t="s">
        <v>105</v>
      </c>
      <c r="CO51" s="26" t="s">
        <v>105</v>
      </c>
      <c r="CP51" s="26" t="s">
        <v>105</v>
      </c>
      <c r="CQ51" s="26" t="s">
        <v>105</v>
      </c>
    </row>
    <row r="52" spans="1:95" ht="15" thickBot="1" x14ac:dyDescent="0.35">
      <c r="A52" s="24" t="s">
        <v>110</v>
      </c>
      <c r="B52" s="26" t="s">
        <v>164</v>
      </c>
      <c r="C52" s="26" t="s">
        <v>164</v>
      </c>
      <c r="D52" s="66" t="s">
        <v>164</v>
      </c>
      <c r="E52" s="66" t="s">
        <v>164</v>
      </c>
      <c r="F52" s="26" t="s">
        <v>164</v>
      </c>
      <c r="G52" s="26" t="s">
        <v>164</v>
      </c>
      <c r="H52" s="66" t="s">
        <v>164</v>
      </c>
      <c r="I52" s="26" t="s">
        <v>164</v>
      </c>
      <c r="J52" s="66" t="s">
        <v>164</v>
      </c>
      <c r="K52" s="66" t="s">
        <v>164</v>
      </c>
      <c r="L52" s="26" t="s">
        <v>164</v>
      </c>
      <c r="M52" s="26" t="s">
        <v>164</v>
      </c>
      <c r="N52" s="66" t="s">
        <v>164</v>
      </c>
      <c r="O52" s="66" t="s">
        <v>164</v>
      </c>
      <c r="P52" s="26" t="s">
        <v>164</v>
      </c>
      <c r="Q52" s="26" t="s">
        <v>164</v>
      </c>
      <c r="R52" s="26" t="s">
        <v>164</v>
      </c>
      <c r="S52" s="26" t="s">
        <v>164</v>
      </c>
      <c r="T52" s="66" t="s">
        <v>164</v>
      </c>
      <c r="U52" s="26" t="s">
        <v>164</v>
      </c>
      <c r="V52" s="26" t="s">
        <v>164</v>
      </c>
      <c r="W52" s="26" t="s">
        <v>164</v>
      </c>
      <c r="X52" s="66" t="s">
        <v>164</v>
      </c>
      <c r="Y52" s="66" t="s">
        <v>164</v>
      </c>
      <c r="Z52" s="66" t="s">
        <v>164</v>
      </c>
      <c r="AA52" s="26" t="s">
        <v>164</v>
      </c>
      <c r="AB52" s="66" t="s">
        <v>164</v>
      </c>
      <c r="AC52" s="66" t="s">
        <v>164</v>
      </c>
      <c r="AD52" s="26" t="s">
        <v>164</v>
      </c>
      <c r="BN52" s="24" t="s">
        <v>110</v>
      </c>
      <c r="BO52" s="26" t="s">
        <v>164</v>
      </c>
      <c r="BP52" s="26" t="s">
        <v>164</v>
      </c>
      <c r="BQ52" s="26" t="s">
        <v>164</v>
      </c>
      <c r="BR52" s="26" t="s">
        <v>164</v>
      </c>
      <c r="BS52" s="26" t="s">
        <v>164</v>
      </c>
      <c r="BT52" s="26" t="s">
        <v>164</v>
      </c>
      <c r="BU52" s="26" t="s">
        <v>164</v>
      </c>
      <c r="BV52" s="26" t="s">
        <v>164</v>
      </c>
      <c r="BW52" s="26" t="s">
        <v>164</v>
      </c>
      <c r="BX52" s="26" t="s">
        <v>164</v>
      </c>
      <c r="BY52" s="26" t="s">
        <v>164</v>
      </c>
      <c r="BZ52" s="26" t="s">
        <v>164</v>
      </c>
      <c r="CA52" s="26" t="s">
        <v>164</v>
      </c>
      <c r="CB52" s="26" t="s">
        <v>164</v>
      </c>
      <c r="CC52" s="26" t="s">
        <v>164</v>
      </c>
      <c r="CD52" s="26" t="s">
        <v>164</v>
      </c>
      <c r="CE52" s="26" t="s">
        <v>164</v>
      </c>
      <c r="CF52" s="26" t="s">
        <v>164</v>
      </c>
      <c r="CG52" s="26" t="s">
        <v>164</v>
      </c>
      <c r="CH52" s="26" t="s">
        <v>164</v>
      </c>
      <c r="CI52" s="26" t="s">
        <v>164</v>
      </c>
      <c r="CJ52" s="26" t="s">
        <v>164</v>
      </c>
      <c r="CK52" s="26" t="s">
        <v>164</v>
      </c>
      <c r="CL52" s="26" t="s">
        <v>164</v>
      </c>
      <c r="CM52" s="26" t="s">
        <v>164</v>
      </c>
      <c r="CN52" s="26" t="s">
        <v>164</v>
      </c>
      <c r="CO52" s="26" t="s">
        <v>164</v>
      </c>
      <c r="CP52" s="26" t="s">
        <v>164</v>
      </c>
      <c r="CQ52" s="26" t="s">
        <v>164</v>
      </c>
    </row>
    <row r="53" spans="1:95" ht="15" thickBot="1" x14ac:dyDescent="0.35">
      <c r="A53" s="24" t="s">
        <v>111</v>
      </c>
      <c r="B53" s="26" t="s">
        <v>109</v>
      </c>
      <c r="C53" s="26" t="s">
        <v>109</v>
      </c>
      <c r="D53" s="66" t="s">
        <v>109</v>
      </c>
      <c r="E53" s="66" t="s">
        <v>109</v>
      </c>
      <c r="F53" s="26" t="s">
        <v>109</v>
      </c>
      <c r="G53" s="26" t="s">
        <v>109</v>
      </c>
      <c r="H53" s="66" t="s">
        <v>109</v>
      </c>
      <c r="I53" s="26" t="s">
        <v>109</v>
      </c>
      <c r="J53" s="66" t="s">
        <v>109</v>
      </c>
      <c r="K53" s="66" t="s">
        <v>109</v>
      </c>
      <c r="L53" s="26" t="s">
        <v>109</v>
      </c>
      <c r="M53" s="26" t="s">
        <v>109</v>
      </c>
      <c r="N53" s="66" t="s">
        <v>109</v>
      </c>
      <c r="O53" s="66" t="s">
        <v>109</v>
      </c>
      <c r="P53" s="26" t="s">
        <v>109</v>
      </c>
      <c r="Q53" s="26" t="s">
        <v>109</v>
      </c>
      <c r="R53" s="26" t="s">
        <v>109</v>
      </c>
      <c r="S53" s="26" t="s">
        <v>109</v>
      </c>
      <c r="T53" s="66" t="s">
        <v>109</v>
      </c>
      <c r="U53" s="26" t="s">
        <v>109</v>
      </c>
      <c r="V53" s="26" t="s">
        <v>109</v>
      </c>
      <c r="W53" s="26" t="s">
        <v>109</v>
      </c>
      <c r="X53" s="66" t="s">
        <v>109</v>
      </c>
      <c r="Y53" s="66" t="s">
        <v>109</v>
      </c>
      <c r="Z53" s="66" t="s">
        <v>109</v>
      </c>
      <c r="AA53" s="26" t="s">
        <v>109</v>
      </c>
      <c r="AB53" s="66" t="s">
        <v>109</v>
      </c>
      <c r="AC53" s="66" t="s">
        <v>109</v>
      </c>
      <c r="AD53" s="26" t="s">
        <v>109</v>
      </c>
      <c r="BN53" s="24" t="s">
        <v>111</v>
      </c>
      <c r="BO53" s="26" t="s">
        <v>109</v>
      </c>
      <c r="BP53" s="26" t="s">
        <v>109</v>
      </c>
      <c r="BQ53" s="26" t="s">
        <v>109</v>
      </c>
      <c r="BR53" s="26" t="s">
        <v>109</v>
      </c>
      <c r="BS53" s="26" t="s">
        <v>109</v>
      </c>
      <c r="BT53" s="26" t="s">
        <v>109</v>
      </c>
      <c r="BU53" s="26" t="s">
        <v>109</v>
      </c>
      <c r="BV53" s="26" t="s">
        <v>109</v>
      </c>
      <c r="BW53" s="26" t="s">
        <v>109</v>
      </c>
      <c r="BX53" s="26" t="s">
        <v>109</v>
      </c>
      <c r="BY53" s="26" t="s">
        <v>109</v>
      </c>
      <c r="BZ53" s="26" t="s">
        <v>109</v>
      </c>
      <c r="CA53" s="26" t="s">
        <v>109</v>
      </c>
      <c r="CB53" s="26" t="s">
        <v>109</v>
      </c>
      <c r="CC53" s="26" t="s">
        <v>109</v>
      </c>
      <c r="CD53" s="26" t="s">
        <v>109</v>
      </c>
      <c r="CE53" s="26" t="s">
        <v>109</v>
      </c>
      <c r="CF53" s="26" t="s">
        <v>109</v>
      </c>
      <c r="CG53" s="26" t="s">
        <v>109</v>
      </c>
      <c r="CH53" s="26" t="s">
        <v>109</v>
      </c>
      <c r="CI53" s="26" t="s">
        <v>109</v>
      </c>
      <c r="CJ53" s="26" t="s">
        <v>109</v>
      </c>
      <c r="CK53" s="26" t="s">
        <v>109</v>
      </c>
      <c r="CL53" s="26" t="s">
        <v>109</v>
      </c>
      <c r="CM53" s="26" t="s">
        <v>109</v>
      </c>
      <c r="CN53" s="26" t="s">
        <v>109</v>
      </c>
      <c r="CO53" s="26" t="s">
        <v>109</v>
      </c>
      <c r="CP53" s="26" t="s">
        <v>109</v>
      </c>
      <c r="CQ53" s="26" t="s">
        <v>109</v>
      </c>
    </row>
    <row r="54" spans="1:95" ht="15" thickBot="1" x14ac:dyDescent="0.35">
      <c r="A54" s="24" t="s">
        <v>112</v>
      </c>
      <c r="B54" s="26" t="s">
        <v>329</v>
      </c>
      <c r="C54" s="26" t="s">
        <v>329</v>
      </c>
      <c r="D54" s="66" t="s">
        <v>329</v>
      </c>
      <c r="E54" s="66" t="s">
        <v>329</v>
      </c>
      <c r="F54" s="26" t="s">
        <v>329</v>
      </c>
      <c r="G54" s="26" t="s">
        <v>329</v>
      </c>
      <c r="H54" s="66" t="s">
        <v>329</v>
      </c>
      <c r="I54" s="26" t="s">
        <v>329</v>
      </c>
      <c r="J54" s="66" t="s">
        <v>329</v>
      </c>
      <c r="K54" s="66" t="s">
        <v>329</v>
      </c>
      <c r="L54" s="26" t="s">
        <v>329</v>
      </c>
      <c r="M54" s="26" t="s">
        <v>329</v>
      </c>
      <c r="N54" s="66" t="s">
        <v>329</v>
      </c>
      <c r="O54" s="66" t="s">
        <v>329</v>
      </c>
      <c r="P54" s="26" t="s">
        <v>329</v>
      </c>
      <c r="Q54" s="26" t="s">
        <v>329</v>
      </c>
      <c r="R54" s="26" t="s">
        <v>329</v>
      </c>
      <c r="S54" s="26" t="s">
        <v>329</v>
      </c>
      <c r="T54" s="66" t="s">
        <v>329</v>
      </c>
      <c r="U54" s="26" t="s">
        <v>329</v>
      </c>
      <c r="V54" s="26" t="s">
        <v>329</v>
      </c>
      <c r="W54" s="26" t="s">
        <v>329</v>
      </c>
      <c r="X54" s="66" t="s">
        <v>329</v>
      </c>
      <c r="Y54" s="66" t="s">
        <v>329</v>
      </c>
      <c r="Z54" s="66" t="s">
        <v>329</v>
      </c>
      <c r="AA54" s="26" t="s">
        <v>329</v>
      </c>
      <c r="AB54" s="66" t="s">
        <v>329</v>
      </c>
      <c r="AC54" s="66" t="s">
        <v>329</v>
      </c>
      <c r="AD54" s="26" t="s">
        <v>329</v>
      </c>
      <c r="BN54" s="24" t="s">
        <v>112</v>
      </c>
      <c r="BO54" s="26" t="s">
        <v>329</v>
      </c>
      <c r="BP54" s="26" t="s">
        <v>329</v>
      </c>
      <c r="BQ54" s="26" t="s">
        <v>329</v>
      </c>
      <c r="BR54" s="26" t="s">
        <v>329</v>
      </c>
      <c r="BS54" s="26" t="s">
        <v>329</v>
      </c>
      <c r="BT54" s="26" t="s">
        <v>329</v>
      </c>
      <c r="BU54" s="26" t="s">
        <v>329</v>
      </c>
      <c r="BV54" s="26" t="s">
        <v>329</v>
      </c>
      <c r="BW54" s="26" t="s">
        <v>329</v>
      </c>
      <c r="BX54" s="26" t="s">
        <v>329</v>
      </c>
      <c r="BY54" s="26" t="s">
        <v>329</v>
      </c>
      <c r="BZ54" s="26" t="s">
        <v>329</v>
      </c>
      <c r="CA54" s="26" t="s">
        <v>329</v>
      </c>
      <c r="CB54" s="26" t="s">
        <v>329</v>
      </c>
      <c r="CC54" s="26" t="s">
        <v>329</v>
      </c>
      <c r="CD54" s="26" t="s">
        <v>329</v>
      </c>
      <c r="CE54" s="26" t="s">
        <v>329</v>
      </c>
      <c r="CF54" s="26" t="s">
        <v>329</v>
      </c>
      <c r="CG54" s="26" t="s">
        <v>329</v>
      </c>
      <c r="CH54" s="26" t="s">
        <v>329</v>
      </c>
      <c r="CI54" s="26" t="s">
        <v>329</v>
      </c>
      <c r="CJ54" s="26" t="s">
        <v>329</v>
      </c>
      <c r="CK54" s="26" t="s">
        <v>329</v>
      </c>
      <c r="CL54" s="26" t="s">
        <v>329</v>
      </c>
      <c r="CM54" s="26" t="s">
        <v>329</v>
      </c>
      <c r="CN54" s="26" t="s">
        <v>329</v>
      </c>
      <c r="CO54" s="26" t="s">
        <v>329</v>
      </c>
      <c r="CP54" s="26" t="s">
        <v>329</v>
      </c>
      <c r="CQ54" s="26" t="s">
        <v>329</v>
      </c>
    </row>
    <row r="55" spans="1:95" ht="15" thickBot="1" x14ac:dyDescent="0.35">
      <c r="A55" s="24" t="s">
        <v>114</v>
      </c>
      <c r="B55" s="26" t="s">
        <v>113</v>
      </c>
      <c r="C55" s="26" t="s">
        <v>113</v>
      </c>
      <c r="D55" s="66" t="s">
        <v>113</v>
      </c>
      <c r="E55" s="66" t="s">
        <v>113</v>
      </c>
      <c r="F55" s="26" t="s">
        <v>113</v>
      </c>
      <c r="G55" s="26" t="s">
        <v>113</v>
      </c>
      <c r="H55" s="66" t="s">
        <v>113</v>
      </c>
      <c r="I55" s="26" t="s">
        <v>113</v>
      </c>
      <c r="J55" s="66" t="s">
        <v>113</v>
      </c>
      <c r="K55" s="66" t="s">
        <v>113</v>
      </c>
      <c r="L55" s="26" t="s">
        <v>113</v>
      </c>
      <c r="M55" s="26" t="s">
        <v>113</v>
      </c>
      <c r="N55" s="66" t="s">
        <v>113</v>
      </c>
      <c r="O55" s="66" t="s">
        <v>113</v>
      </c>
      <c r="P55" s="26" t="s">
        <v>113</v>
      </c>
      <c r="Q55" s="26" t="s">
        <v>113</v>
      </c>
      <c r="R55" s="26" t="s">
        <v>113</v>
      </c>
      <c r="S55" s="26" t="s">
        <v>113</v>
      </c>
      <c r="T55" s="66" t="s">
        <v>113</v>
      </c>
      <c r="U55" s="26" t="s">
        <v>113</v>
      </c>
      <c r="V55" s="26" t="s">
        <v>113</v>
      </c>
      <c r="W55" s="26" t="s">
        <v>113</v>
      </c>
      <c r="X55" s="66" t="s">
        <v>113</v>
      </c>
      <c r="Y55" s="66" t="s">
        <v>113</v>
      </c>
      <c r="Z55" s="66" t="s">
        <v>113</v>
      </c>
      <c r="AA55" s="26" t="s">
        <v>113</v>
      </c>
      <c r="AB55" s="66" t="s">
        <v>113</v>
      </c>
      <c r="AC55" s="66" t="s">
        <v>113</v>
      </c>
      <c r="AD55" s="26" t="s">
        <v>113</v>
      </c>
      <c r="BN55" s="24" t="s">
        <v>114</v>
      </c>
      <c r="BO55" s="26" t="s">
        <v>113</v>
      </c>
      <c r="BP55" s="26" t="s">
        <v>113</v>
      </c>
      <c r="BQ55" s="26" t="s">
        <v>113</v>
      </c>
      <c r="BR55" s="26" t="s">
        <v>113</v>
      </c>
      <c r="BS55" s="26" t="s">
        <v>113</v>
      </c>
      <c r="BT55" s="26" t="s">
        <v>113</v>
      </c>
      <c r="BU55" s="26" t="s">
        <v>113</v>
      </c>
      <c r="BV55" s="26" t="s">
        <v>113</v>
      </c>
      <c r="BW55" s="26" t="s">
        <v>113</v>
      </c>
      <c r="BX55" s="26" t="s">
        <v>113</v>
      </c>
      <c r="BY55" s="26" t="s">
        <v>113</v>
      </c>
      <c r="BZ55" s="26" t="s">
        <v>113</v>
      </c>
      <c r="CA55" s="26" t="s">
        <v>113</v>
      </c>
      <c r="CB55" s="26" t="s">
        <v>113</v>
      </c>
      <c r="CC55" s="26" t="s">
        <v>113</v>
      </c>
      <c r="CD55" s="26" t="s">
        <v>113</v>
      </c>
      <c r="CE55" s="26" t="s">
        <v>113</v>
      </c>
      <c r="CF55" s="26" t="s">
        <v>113</v>
      </c>
      <c r="CG55" s="26" t="s">
        <v>113</v>
      </c>
      <c r="CH55" s="26" t="s">
        <v>113</v>
      </c>
      <c r="CI55" s="26" t="s">
        <v>113</v>
      </c>
      <c r="CJ55" s="26" t="s">
        <v>113</v>
      </c>
      <c r="CK55" s="26" t="s">
        <v>113</v>
      </c>
      <c r="CL55" s="26" t="s">
        <v>113</v>
      </c>
      <c r="CM55" s="26" t="s">
        <v>113</v>
      </c>
      <c r="CN55" s="26" t="s">
        <v>113</v>
      </c>
      <c r="CO55" s="26" t="s">
        <v>113</v>
      </c>
      <c r="CP55" s="26" t="s">
        <v>113</v>
      </c>
      <c r="CQ55" s="26" t="s">
        <v>113</v>
      </c>
    </row>
    <row r="56" spans="1:95" ht="15" thickBot="1" x14ac:dyDescent="0.35">
      <c r="A56" s="24" t="s">
        <v>115</v>
      </c>
      <c r="B56" s="26" t="s">
        <v>333</v>
      </c>
      <c r="C56" s="26" t="s">
        <v>333</v>
      </c>
      <c r="D56" s="66" t="s">
        <v>333</v>
      </c>
      <c r="E56" s="66" t="s">
        <v>333</v>
      </c>
      <c r="F56" s="26" t="s">
        <v>333</v>
      </c>
      <c r="G56" s="26" t="s">
        <v>333</v>
      </c>
      <c r="H56" s="66" t="s">
        <v>333</v>
      </c>
      <c r="I56" s="26" t="s">
        <v>333</v>
      </c>
      <c r="J56" s="66" t="s">
        <v>333</v>
      </c>
      <c r="K56" s="66" t="s">
        <v>333</v>
      </c>
      <c r="L56" s="26" t="s">
        <v>333</v>
      </c>
      <c r="M56" s="26" t="s">
        <v>333</v>
      </c>
      <c r="N56" s="66" t="s">
        <v>333</v>
      </c>
      <c r="O56" s="66" t="s">
        <v>333</v>
      </c>
      <c r="P56" s="26" t="s">
        <v>333</v>
      </c>
      <c r="Q56" s="26" t="s">
        <v>333</v>
      </c>
      <c r="R56" s="26" t="s">
        <v>333</v>
      </c>
      <c r="S56" s="26" t="s">
        <v>333</v>
      </c>
      <c r="T56" s="66" t="s">
        <v>333</v>
      </c>
      <c r="U56" s="26" t="s">
        <v>333</v>
      </c>
      <c r="V56" s="26" t="s">
        <v>333</v>
      </c>
      <c r="W56" s="26" t="s">
        <v>333</v>
      </c>
      <c r="X56" s="66" t="s">
        <v>333</v>
      </c>
      <c r="Y56" s="66" t="s">
        <v>333</v>
      </c>
      <c r="Z56" s="66" t="s">
        <v>333</v>
      </c>
      <c r="AA56" s="26" t="s">
        <v>333</v>
      </c>
      <c r="AB56" s="66" t="s">
        <v>333</v>
      </c>
      <c r="AC56" s="66" t="s">
        <v>333</v>
      </c>
      <c r="AD56" s="26" t="s">
        <v>333</v>
      </c>
      <c r="BN56" s="24" t="s">
        <v>115</v>
      </c>
      <c r="BO56" s="26" t="s">
        <v>333</v>
      </c>
      <c r="BP56" s="26" t="s">
        <v>333</v>
      </c>
      <c r="BQ56" s="26" t="s">
        <v>333</v>
      </c>
      <c r="BR56" s="26" t="s">
        <v>333</v>
      </c>
      <c r="BS56" s="26" t="s">
        <v>333</v>
      </c>
      <c r="BT56" s="26" t="s">
        <v>333</v>
      </c>
      <c r="BU56" s="26" t="s">
        <v>333</v>
      </c>
      <c r="BV56" s="26" t="s">
        <v>333</v>
      </c>
      <c r="BW56" s="26" t="s">
        <v>333</v>
      </c>
      <c r="BX56" s="26" t="s">
        <v>333</v>
      </c>
      <c r="BY56" s="26" t="s">
        <v>333</v>
      </c>
      <c r="BZ56" s="26" t="s">
        <v>333</v>
      </c>
      <c r="CA56" s="26" t="s">
        <v>333</v>
      </c>
      <c r="CB56" s="26" t="s">
        <v>333</v>
      </c>
      <c r="CC56" s="26" t="s">
        <v>333</v>
      </c>
      <c r="CD56" s="26" t="s">
        <v>333</v>
      </c>
      <c r="CE56" s="26" t="s">
        <v>333</v>
      </c>
      <c r="CF56" s="26" t="s">
        <v>333</v>
      </c>
      <c r="CG56" s="26" t="s">
        <v>333</v>
      </c>
      <c r="CH56" s="26" t="s">
        <v>333</v>
      </c>
      <c r="CI56" s="26" t="s">
        <v>333</v>
      </c>
      <c r="CJ56" s="26" t="s">
        <v>333</v>
      </c>
      <c r="CK56" s="26" t="s">
        <v>333</v>
      </c>
      <c r="CL56" s="26" t="s">
        <v>333</v>
      </c>
      <c r="CM56" s="26" t="s">
        <v>333</v>
      </c>
      <c r="CN56" s="26" t="s">
        <v>333</v>
      </c>
      <c r="CO56" s="26" t="s">
        <v>333</v>
      </c>
      <c r="CP56" s="26" t="s">
        <v>333</v>
      </c>
      <c r="CQ56" s="26" t="s">
        <v>333</v>
      </c>
    </row>
    <row r="57" spans="1:95" ht="15" thickBot="1" x14ac:dyDescent="0.35">
      <c r="A57" s="24" t="s">
        <v>116</v>
      </c>
      <c r="B57" s="26" t="s">
        <v>117</v>
      </c>
      <c r="C57" s="26" t="s">
        <v>117</v>
      </c>
      <c r="D57" s="66" t="s">
        <v>117</v>
      </c>
      <c r="E57" s="66" t="s">
        <v>117</v>
      </c>
      <c r="F57" s="26" t="s">
        <v>117</v>
      </c>
      <c r="G57" s="26" t="s">
        <v>117</v>
      </c>
      <c r="H57" s="66" t="s">
        <v>117</v>
      </c>
      <c r="I57" s="26" t="s">
        <v>117</v>
      </c>
      <c r="J57" s="66" t="s">
        <v>117</v>
      </c>
      <c r="K57" s="66" t="s">
        <v>117</v>
      </c>
      <c r="L57" s="26" t="s">
        <v>117</v>
      </c>
      <c r="M57" s="26" t="s">
        <v>117</v>
      </c>
      <c r="N57" s="66" t="s">
        <v>117</v>
      </c>
      <c r="O57" s="66" t="s">
        <v>117</v>
      </c>
      <c r="P57" s="26" t="s">
        <v>117</v>
      </c>
      <c r="Q57" s="26" t="s">
        <v>117</v>
      </c>
      <c r="R57" s="26" t="s">
        <v>117</v>
      </c>
      <c r="S57" s="26" t="s">
        <v>117</v>
      </c>
      <c r="T57" s="66" t="s">
        <v>117</v>
      </c>
      <c r="U57" s="26" t="s">
        <v>117</v>
      </c>
      <c r="V57" s="26" t="s">
        <v>117</v>
      </c>
      <c r="W57" s="26" t="s">
        <v>117</v>
      </c>
      <c r="X57" s="66" t="s">
        <v>117</v>
      </c>
      <c r="Y57" s="66" t="s">
        <v>117</v>
      </c>
      <c r="Z57" s="66" t="s">
        <v>117</v>
      </c>
      <c r="AA57" s="26" t="s">
        <v>117</v>
      </c>
      <c r="AB57" s="66" t="s">
        <v>117</v>
      </c>
      <c r="AC57" s="66" t="s">
        <v>117</v>
      </c>
      <c r="AD57" s="26" t="s">
        <v>117</v>
      </c>
      <c r="BN57" s="24" t="s">
        <v>116</v>
      </c>
      <c r="BO57" s="26" t="s">
        <v>117</v>
      </c>
      <c r="BP57" s="26" t="s">
        <v>117</v>
      </c>
      <c r="BQ57" s="26" t="s">
        <v>117</v>
      </c>
      <c r="BR57" s="26" t="s">
        <v>117</v>
      </c>
      <c r="BS57" s="26" t="s">
        <v>117</v>
      </c>
      <c r="BT57" s="26" t="s">
        <v>117</v>
      </c>
      <c r="BU57" s="26" t="s">
        <v>117</v>
      </c>
      <c r="BV57" s="26" t="s">
        <v>117</v>
      </c>
      <c r="BW57" s="26" t="s">
        <v>117</v>
      </c>
      <c r="BX57" s="26" t="s">
        <v>117</v>
      </c>
      <c r="BY57" s="26" t="s">
        <v>117</v>
      </c>
      <c r="BZ57" s="26" t="s">
        <v>117</v>
      </c>
      <c r="CA57" s="26" t="s">
        <v>117</v>
      </c>
      <c r="CB57" s="26" t="s">
        <v>117</v>
      </c>
      <c r="CC57" s="26" t="s">
        <v>117</v>
      </c>
      <c r="CD57" s="26" t="s">
        <v>117</v>
      </c>
      <c r="CE57" s="26" t="s">
        <v>117</v>
      </c>
      <c r="CF57" s="26" t="s">
        <v>117</v>
      </c>
      <c r="CG57" s="26" t="s">
        <v>117</v>
      </c>
      <c r="CH57" s="26" t="s">
        <v>117</v>
      </c>
      <c r="CI57" s="26" t="s">
        <v>117</v>
      </c>
      <c r="CJ57" s="26" t="s">
        <v>117</v>
      </c>
      <c r="CK57" s="26" t="s">
        <v>117</v>
      </c>
      <c r="CL57" s="26" t="s">
        <v>117</v>
      </c>
      <c r="CM57" s="26" t="s">
        <v>117</v>
      </c>
      <c r="CN57" s="26" t="s">
        <v>117</v>
      </c>
      <c r="CO57" s="26" t="s">
        <v>117</v>
      </c>
      <c r="CP57" s="26" t="s">
        <v>117</v>
      </c>
      <c r="CQ57" s="26" t="s">
        <v>117</v>
      </c>
    </row>
    <row r="58" spans="1:95" ht="18.600000000000001" thickBot="1" x14ac:dyDescent="0.35">
      <c r="A58" s="20"/>
      <c r="BN58" s="20"/>
    </row>
    <row r="59" spans="1:95" ht="15" thickBot="1" x14ac:dyDescent="0.35">
      <c r="A59" s="96" t="s">
        <v>118</v>
      </c>
      <c r="B59" s="96" t="s">
        <v>72</v>
      </c>
      <c r="C59" s="96" t="s">
        <v>73</v>
      </c>
      <c r="D59" s="97" t="s">
        <v>74</v>
      </c>
      <c r="E59" s="97" t="s">
        <v>75</v>
      </c>
      <c r="F59" s="96" t="s">
        <v>76</v>
      </c>
      <c r="G59" s="96" t="s">
        <v>77</v>
      </c>
      <c r="H59" s="97" t="s">
        <v>78</v>
      </c>
      <c r="I59" s="96" t="s">
        <v>79</v>
      </c>
      <c r="J59" s="97" t="s">
        <v>80</v>
      </c>
      <c r="K59" s="97" t="s">
        <v>81</v>
      </c>
      <c r="L59" s="96" t="s">
        <v>82</v>
      </c>
      <c r="M59" s="96" t="s">
        <v>83</v>
      </c>
      <c r="N59" s="97" t="s">
        <v>84</v>
      </c>
      <c r="O59" s="97" t="s">
        <v>85</v>
      </c>
      <c r="P59" s="96" t="s">
        <v>86</v>
      </c>
      <c r="Q59" s="96" t="s">
        <v>187</v>
      </c>
      <c r="R59" s="96" t="s">
        <v>188</v>
      </c>
      <c r="S59" s="96" t="s">
        <v>189</v>
      </c>
      <c r="T59" s="97" t="s">
        <v>190</v>
      </c>
      <c r="U59" s="96" t="s">
        <v>750</v>
      </c>
      <c r="V59" s="96" t="s">
        <v>751</v>
      </c>
      <c r="W59" s="96" t="s">
        <v>752</v>
      </c>
      <c r="X59" s="97" t="s">
        <v>753</v>
      </c>
      <c r="Y59" s="97" t="s">
        <v>754</v>
      </c>
      <c r="Z59" s="97" t="s">
        <v>755</v>
      </c>
      <c r="AA59" s="96" t="s">
        <v>756</v>
      </c>
      <c r="AB59" s="97" t="s">
        <v>757</v>
      </c>
      <c r="AC59" s="97" t="s">
        <v>758</v>
      </c>
      <c r="AD59" s="96" t="s">
        <v>759</v>
      </c>
      <c r="BN59" s="24" t="s">
        <v>118</v>
      </c>
      <c r="BO59" s="24" t="s">
        <v>72</v>
      </c>
      <c r="BP59" s="24" t="s">
        <v>73</v>
      </c>
      <c r="BQ59" s="24" t="s">
        <v>74</v>
      </c>
      <c r="BR59" s="24" t="s">
        <v>75</v>
      </c>
      <c r="BS59" s="24" t="s">
        <v>76</v>
      </c>
      <c r="BT59" s="24" t="s">
        <v>77</v>
      </c>
      <c r="BU59" s="24" t="s">
        <v>78</v>
      </c>
      <c r="BV59" s="24" t="s">
        <v>79</v>
      </c>
      <c r="BW59" s="24" t="s">
        <v>80</v>
      </c>
      <c r="BX59" s="24" t="s">
        <v>81</v>
      </c>
      <c r="BY59" s="24" t="s">
        <v>82</v>
      </c>
      <c r="BZ59" s="24" t="s">
        <v>83</v>
      </c>
      <c r="CA59" s="24" t="s">
        <v>84</v>
      </c>
      <c r="CB59" s="24" t="s">
        <v>85</v>
      </c>
      <c r="CC59" s="24" t="s">
        <v>86</v>
      </c>
      <c r="CD59" s="24" t="s">
        <v>187</v>
      </c>
      <c r="CE59" s="24" t="s">
        <v>188</v>
      </c>
      <c r="CF59" s="24" t="s">
        <v>189</v>
      </c>
      <c r="CG59" s="24" t="s">
        <v>190</v>
      </c>
      <c r="CH59" s="24" t="s">
        <v>750</v>
      </c>
      <c r="CI59" s="24" t="s">
        <v>751</v>
      </c>
      <c r="CJ59" s="24" t="s">
        <v>752</v>
      </c>
      <c r="CK59" s="24" t="s">
        <v>753</v>
      </c>
      <c r="CL59" s="24" t="s">
        <v>754</v>
      </c>
      <c r="CM59" s="24" t="s">
        <v>755</v>
      </c>
      <c r="CN59" s="24" t="s">
        <v>756</v>
      </c>
      <c r="CO59" s="24" t="s">
        <v>757</v>
      </c>
      <c r="CP59" s="24" t="s">
        <v>758</v>
      </c>
      <c r="CQ59" s="24" t="s">
        <v>759</v>
      </c>
    </row>
    <row r="60" spans="1:95" ht="15" thickBot="1" x14ac:dyDescent="0.35">
      <c r="A60" s="96" t="s">
        <v>88</v>
      </c>
      <c r="B60" s="27">
        <v>28</v>
      </c>
      <c r="C60" s="27">
        <v>98</v>
      </c>
      <c r="D60" s="95">
        <v>23</v>
      </c>
      <c r="E60" s="95">
        <v>23</v>
      </c>
      <c r="F60" s="27">
        <v>137</v>
      </c>
      <c r="G60" s="27">
        <v>182</v>
      </c>
      <c r="H60" s="95">
        <v>23</v>
      </c>
      <c r="I60" s="27">
        <v>120</v>
      </c>
      <c r="J60" s="95">
        <v>23</v>
      </c>
      <c r="K60" s="95">
        <v>23</v>
      </c>
      <c r="L60" s="27">
        <v>101</v>
      </c>
      <c r="M60" s="27">
        <v>46</v>
      </c>
      <c r="N60" s="95">
        <v>23</v>
      </c>
      <c r="O60" s="95">
        <v>23</v>
      </c>
      <c r="P60" s="27">
        <v>519</v>
      </c>
      <c r="Q60" s="27">
        <v>81</v>
      </c>
      <c r="R60" s="27">
        <v>34</v>
      </c>
      <c r="S60" s="27">
        <v>53</v>
      </c>
      <c r="T60" s="95">
        <v>23</v>
      </c>
      <c r="U60" s="27">
        <v>107</v>
      </c>
      <c r="V60" s="27">
        <v>100</v>
      </c>
      <c r="W60" s="27">
        <v>340</v>
      </c>
      <c r="X60" s="95">
        <v>23</v>
      </c>
      <c r="Y60" s="95">
        <v>23</v>
      </c>
      <c r="Z60" s="95">
        <v>23</v>
      </c>
      <c r="AA60" s="27">
        <v>268</v>
      </c>
      <c r="AB60" s="95">
        <v>23</v>
      </c>
      <c r="AC60" s="95">
        <v>23</v>
      </c>
      <c r="AD60" s="27">
        <v>50</v>
      </c>
      <c r="BN60" s="24" t="s">
        <v>88</v>
      </c>
      <c r="BO60" s="26">
        <v>23</v>
      </c>
      <c r="BP60" s="26">
        <v>23</v>
      </c>
      <c r="BQ60" s="26">
        <v>23</v>
      </c>
      <c r="BR60" s="26">
        <v>215</v>
      </c>
      <c r="BS60" s="26">
        <v>23</v>
      </c>
      <c r="BT60" s="26">
        <v>37</v>
      </c>
      <c r="BU60" s="26">
        <v>23</v>
      </c>
      <c r="BV60" s="26">
        <v>108</v>
      </c>
      <c r="BW60" s="26">
        <v>23</v>
      </c>
      <c r="BX60" s="26">
        <v>23</v>
      </c>
      <c r="BY60" s="26">
        <v>23</v>
      </c>
      <c r="BZ60" s="26">
        <v>456</v>
      </c>
      <c r="CA60" s="26">
        <v>80</v>
      </c>
      <c r="CB60" s="26">
        <v>23</v>
      </c>
      <c r="CC60" s="26">
        <v>125</v>
      </c>
      <c r="CD60" s="26">
        <v>28</v>
      </c>
      <c r="CE60" s="26">
        <v>347</v>
      </c>
      <c r="CF60" s="26">
        <v>23</v>
      </c>
      <c r="CG60" s="26">
        <v>23</v>
      </c>
      <c r="CH60" s="26">
        <v>175</v>
      </c>
      <c r="CI60" s="26">
        <v>244</v>
      </c>
      <c r="CJ60" s="26">
        <v>23</v>
      </c>
      <c r="CK60" s="26">
        <v>269</v>
      </c>
      <c r="CL60" s="26">
        <v>23</v>
      </c>
      <c r="CM60" s="26">
        <v>23</v>
      </c>
      <c r="CN60" s="26">
        <v>23</v>
      </c>
      <c r="CO60" s="26">
        <v>346</v>
      </c>
      <c r="CP60" s="26">
        <v>139</v>
      </c>
      <c r="CQ60" s="26">
        <v>200</v>
      </c>
    </row>
    <row r="61" spans="1:95" ht="15" thickBot="1" x14ac:dyDescent="0.35">
      <c r="A61" s="96" t="s">
        <v>89</v>
      </c>
      <c r="B61" s="27">
        <v>27</v>
      </c>
      <c r="C61" s="27">
        <v>56</v>
      </c>
      <c r="D61" s="95">
        <v>22</v>
      </c>
      <c r="E61" s="95">
        <v>22</v>
      </c>
      <c r="F61" s="27">
        <v>136</v>
      </c>
      <c r="G61" s="27">
        <v>181</v>
      </c>
      <c r="H61" s="95">
        <v>22</v>
      </c>
      <c r="I61" s="27">
        <v>119</v>
      </c>
      <c r="J61" s="95">
        <v>22</v>
      </c>
      <c r="K61" s="95">
        <v>22</v>
      </c>
      <c r="L61" s="27">
        <v>100</v>
      </c>
      <c r="M61" s="27">
        <v>45</v>
      </c>
      <c r="N61" s="95">
        <v>22</v>
      </c>
      <c r="O61" s="95">
        <v>22</v>
      </c>
      <c r="P61" s="27">
        <v>224</v>
      </c>
      <c r="Q61" s="27">
        <v>80</v>
      </c>
      <c r="R61" s="27">
        <v>33</v>
      </c>
      <c r="S61" s="27">
        <v>52</v>
      </c>
      <c r="T61" s="95">
        <v>22</v>
      </c>
      <c r="U61" s="27">
        <v>106</v>
      </c>
      <c r="V61" s="27">
        <v>99</v>
      </c>
      <c r="W61" s="27">
        <v>339</v>
      </c>
      <c r="X61" s="95">
        <v>22</v>
      </c>
      <c r="Y61" s="95">
        <v>22</v>
      </c>
      <c r="Z61" s="95">
        <v>22</v>
      </c>
      <c r="AA61" s="27">
        <v>267</v>
      </c>
      <c r="AB61" s="95">
        <v>22</v>
      </c>
      <c r="AC61" s="95">
        <v>22</v>
      </c>
      <c r="AD61" s="27">
        <v>49</v>
      </c>
      <c r="BN61" s="24" t="s">
        <v>89</v>
      </c>
      <c r="BO61" s="26">
        <v>22</v>
      </c>
      <c r="BP61" s="26">
        <v>22</v>
      </c>
      <c r="BQ61" s="26">
        <v>22</v>
      </c>
      <c r="BR61" s="26">
        <v>214</v>
      </c>
      <c r="BS61" s="26">
        <v>22</v>
      </c>
      <c r="BT61" s="26">
        <v>36</v>
      </c>
      <c r="BU61" s="26">
        <v>22</v>
      </c>
      <c r="BV61" s="26">
        <v>107</v>
      </c>
      <c r="BW61" s="26">
        <v>22</v>
      </c>
      <c r="BX61" s="26">
        <v>22</v>
      </c>
      <c r="BY61" s="26">
        <v>22</v>
      </c>
      <c r="BZ61" s="26">
        <v>22</v>
      </c>
      <c r="CA61" s="26">
        <v>79</v>
      </c>
      <c r="CB61" s="26">
        <v>22</v>
      </c>
      <c r="CC61" s="26">
        <v>124</v>
      </c>
      <c r="CD61" s="26">
        <v>27</v>
      </c>
      <c r="CE61" s="26">
        <v>214</v>
      </c>
      <c r="CF61" s="26">
        <v>22</v>
      </c>
      <c r="CG61" s="26">
        <v>22</v>
      </c>
      <c r="CH61" s="26">
        <v>174</v>
      </c>
      <c r="CI61" s="26">
        <v>243</v>
      </c>
      <c r="CJ61" s="26">
        <v>22</v>
      </c>
      <c r="CK61" s="26">
        <v>268</v>
      </c>
      <c r="CL61" s="26">
        <v>22</v>
      </c>
      <c r="CM61" s="26">
        <v>22</v>
      </c>
      <c r="CN61" s="26">
        <v>22</v>
      </c>
      <c r="CO61" s="26">
        <v>345</v>
      </c>
      <c r="CP61" s="26">
        <v>138</v>
      </c>
      <c r="CQ61" s="26">
        <v>199</v>
      </c>
    </row>
    <row r="62" spans="1:95" ht="15" thickBot="1" x14ac:dyDescent="0.35">
      <c r="A62" s="96" t="s">
        <v>90</v>
      </c>
      <c r="B62" s="27">
        <v>26</v>
      </c>
      <c r="C62" s="27">
        <v>55</v>
      </c>
      <c r="D62" s="95">
        <v>21</v>
      </c>
      <c r="E62" s="95">
        <v>21</v>
      </c>
      <c r="F62" s="27">
        <v>135</v>
      </c>
      <c r="G62" s="27">
        <v>180</v>
      </c>
      <c r="H62" s="95">
        <v>21</v>
      </c>
      <c r="I62" s="27">
        <v>118</v>
      </c>
      <c r="J62" s="95">
        <v>21</v>
      </c>
      <c r="K62" s="95">
        <v>21</v>
      </c>
      <c r="L62" s="27">
        <v>99</v>
      </c>
      <c r="M62" s="27">
        <v>44</v>
      </c>
      <c r="N62" s="95">
        <v>21</v>
      </c>
      <c r="O62" s="95">
        <v>21</v>
      </c>
      <c r="P62" s="27">
        <v>223</v>
      </c>
      <c r="Q62" s="27">
        <v>79</v>
      </c>
      <c r="R62" s="27">
        <v>32</v>
      </c>
      <c r="S62" s="27">
        <v>51</v>
      </c>
      <c r="T62" s="95">
        <v>21</v>
      </c>
      <c r="U62" s="27">
        <v>105</v>
      </c>
      <c r="V62" s="27">
        <v>98</v>
      </c>
      <c r="W62" s="27">
        <v>338</v>
      </c>
      <c r="X62" s="95">
        <v>21</v>
      </c>
      <c r="Y62" s="95">
        <v>21</v>
      </c>
      <c r="Z62" s="95">
        <v>21</v>
      </c>
      <c r="AA62" s="27">
        <v>266</v>
      </c>
      <c r="AB62" s="95">
        <v>21</v>
      </c>
      <c r="AC62" s="95">
        <v>21</v>
      </c>
      <c r="AD62" s="27">
        <v>48</v>
      </c>
      <c r="BN62" s="24" t="s">
        <v>90</v>
      </c>
      <c r="BO62" s="26">
        <v>21</v>
      </c>
      <c r="BP62" s="26">
        <v>21</v>
      </c>
      <c r="BQ62" s="26">
        <v>21</v>
      </c>
      <c r="BR62" s="26">
        <v>213</v>
      </c>
      <c r="BS62" s="26">
        <v>21</v>
      </c>
      <c r="BT62" s="26">
        <v>35</v>
      </c>
      <c r="BU62" s="26">
        <v>21</v>
      </c>
      <c r="BV62" s="26">
        <v>106</v>
      </c>
      <c r="BW62" s="26">
        <v>21</v>
      </c>
      <c r="BX62" s="26">
        <v>21</v>
      </c>
      <c r="BY62" s="26">
        <v>21</v>
      </c>
      <c r="BZ62" s="26">
        <v>21</v>
      </c>
      <c r="CA62" s="26">
        <v>21</v>
      </c>
      <c r="CB62" s="26">
        <v>21</v>
      </c>
      <c r="CC62" s="26">
        <v>123</v>
      </c>
      <c r="CD62" s="26">
        <v>26</v>
      </c>
      <c r="CE62" s="26">
        <v>213</v>
      </c>
      <c r="CF62" s="26">
        <v>21</v>
      </c>
      <c r="CG62" s="26">
        <v>21</v>
      </c>
      <c r="CH62" s="26">
        <v>173</v>
      </c>
      <c r="CI62" s="26">
        <v>242</v>
      </c>
      <c r="CJ62" s="26">
        <v>21</v>
      </c>
      <c r="CK62" s="26">
        <v>30</v>
      </c>
      <c r="CL62" s="26">
        <v>21</v>
      </c>
      <c r="CM62" s="26">
        <v>21</v>
      </c>
      <c r="CN62" s="26">
        <v>21</v>
      </c>
      <c r="CO62" s="26">
        <v>344</v>
      </c>
      <c r="CP62" s="26">
        <v>21</v>
      </c>
      <c r="CQ62" s="26">
        <v>198</v>
      </c>
    </row>
    <row r="63" spans="1:95" ht="15" thickBot="1" x14ac:dyDescent="0.35">
      <c r="A63" s="96" t="s">
        <v>91</v>
      </c>
      <c r="B63" s="27">
        <v>25</v>
      </c>
      <c r="C63" s="27">
        <v>54</v>
      </c>
      <c r="D63" s="95">
        <v>20</v>
      </c>
      <c r="E63" s="95">
        <v>20</v>
      </c>
      <c r="F63" s="27">
        <v>134</v>
      </c>
      <c r="G63" s="27">
        <v>179</v>
      </c>
      <c r="H63" s="95">
        <v>20</v>
      </c>
      <c r="I63" s="27">
        <v>117</v>
      </c>
      <c r="J63" s="95">
        <v>20</v>
      </c>
      <c r="K63" s="95">
        <v>20</v>
      </c>
      <c r="L63" s="27">
        <v>98</v>
      </c>
      <c r="M63" s="27">
        <v>43</v>
      </c>
      <c r="N63" s="95">
        <v>20</v>
      </c>
      <c r="O63" s="95">
        <v>20</v>
      </c>
      <c r="P63" s="27">
        <v>222</v>
      </c>
      <c r="Q63" s="27">
        <v>78</v>
      </c>
      <c r="R63" s="27">
        <v>31</v>
      </c>
      <c r="S63" s="27">
        <v>50</v>
      </c>
      <c r="T63" s="95">
        <v>20</v>
      </c>
      <c r="U63" s="27">
        <v>104</v>
      </c>
      <c r="V63" s="27">
        <v>97</v>
      </c>
      <c r="W63" s="27">
        <v>34</v>
      </c>
      <c r="X63" s="95">
        <v>20</v>
      </c>
      <c r="Y63" s="95">
        <v>20</v>
      </c>
      <c r="Z63" s="95">
        <v>20</v>
      </c>
      <c r="AA63" s="27">
        <v>172</v>
      </c>
      <c r="AB63" s="95">
        <v>20</v>
      </c>
      <c r="AC63" s="95">
        <v>20</v>
      </c>
      <c r="AD63" s="27">
        <v>47</v>
      </c>
      <c r="BN63" s="24" t="s">
        <v>91</v>
      </c>
      <c r="BO63" s="26">
        <v>20</v>
      </c>
      <c r="BP63" s="26">
        <v>20</v>
      </c>
      <c r="BQ63" s="26">
        <v>20</v>
      </c>
      <c r="BR63" s="26">
        <v>212</v>
      </c>
      <c r="BS63" s="26">
        <v>20</v>
      </c>
      <c r="BT63" s="26">
        <v>20</v>
      </c>
      <c r="BU63" s="26">
        <v>20</v>
      </c>
      <c r="BV63" s="26">
        <v>105</v>
      </c>
      <c r="BW63" s="26">
        <v>20</v>
      </c>
      <c r="BX63" s="26">
        <v>20</v>
      </c>
      <c r="BY63" s="26">
        <v>20</v>
      </c>
      <c r="BZ63" s="26">
        <v>20</v>
      </c>
      <c r="CA63" s="26">
        <v>20</v>
      </c>
      <c r="CB63" s="26">
        <v>20</v>
      </c>
      <c r="CC63" s="26">
        <v>122</v>
      </c>
      <c r="CD63" s="26">
        <v>25</v>
      </c>
      <c r="CE63" s="26">
        <v>100</v>
      </c>
      <c r="CF63" s="26">
        <v>20</v>
      </c>
      <c r="CG63" s="26">
        <v>20</v>
      </c>
      <c r="CH63" s="26">
        <v>172</v>
      </c>
      <c r="CI63" s="26">
        <v>241</v>
      </c>
      <c r="CJ63" s="26">
        <v>20</v>
      </c>
      <c r="CK63" s="26">
        <v>29</v>
      </c>
      <c r="CL63" s="26">
        <v>20</v>
      </c>
      <c r="CM63" s="26">
        <v>20</v>
      </c>
      <c r="CN63" s="26">
        <v>20</v>
      </c>
      <c r="CO63" s="26">
        <v>343</v>
      </c>
      <c r="CP63" s="26">
        <v>20</v>
      </c>
      <c r="CQ63" s="26">
        <v>197</v>
      </c>
    </row>
    <row r="64" spans="1:95" ht="15" thickBot="1" x14ac:dyDescent="0.35">
      <c r="A64" s="96" t="s">
        <v>92</v>
      </c>
      <c r="B64" s="27">
        <v>24</v>
      </c>
      <c r="C64" s="27">
        <v>53</v>
      </c>
      <c r="D64" s="95">
        <v>19</v>
      </c>
      <c r="E64" s="95">
        <v>19</v>
      </c>
      <c r="F64" s="27">
        <v>133</v>
      </c>
      <c r="G64" s="27">
        <v>178</v>
      </c>
      <c r="H64" s="95">
        <v>19</v>
      </c>
      <c r="I64" s="27">
        <v>116</v>
      </c>
      <c r="J64" s="95">
        <v>19</v>
      </c>
      <c r="K64" s="95">
        <v>19</v>
      </c>
      <c r="L64" s="27">
        <v>97</v>
      </c>
      <c r="M64" s="27">
        <v>42</v>
      </c>
      <c r="N64" s="95">
        <v>19</v>
      </c>
      <c r="O64" s="95">
        <v>19</v>
      </c>
      <c r="P64" s="27">
        <v>221</v>
      </c>
      <c r="Q64" s="27">
        <v>77</v>
      </c>
      <c r="R64" s="27">
        <v>30</v>
      </c>
      <c r="S64" s="27">
        <v>49</v>
      </c>
      <c r="T64" s="95">
        <v>19</v>
      </c>
      <c r="U64" s="27">
        <v>103</v>
      </c>
      <c r="V64" s="27">
        <v>96</v>
      </c>
      <c r="W64" s="27">
        <v>33</v>
      </c>
      <c r="X64" s="95">
        <v>19</v>
      </c>
      <c r="Y64" s="95">
        <v>19</v>
      </c>
      <c r="Z64" s="95">
        <v>19</v>
      </c>
      <c r="AA64" s="27">
        <v>171</v>
      </c>
      <c r="AB64" s="95">
        <v>19</v>
      </c>
      <c r="AC64" s="95">
        <v>19</v>
      </c>
      <c r="AD64" s="27">
        <v>46</v>
      </c>
      <c r="BN64" s="24" t="s">
        <v>92</v>
      </c>
      <c r="BO64" s="26">
        <v>19</v>
      </c>
      <c r="BP64" s="26">
        <v>19</v>
      </c>
      <c r="BQ64" s="26">
        <v>19</v>
      </c>
      <c r="BR64" s="26">
        <v>66</v>
      </c>
      <c r="BS64" s="26">
        <v>19</v>
      </c>
      <c r="BT64" s="26">
        <v>19</v>
      </c>
      <c r="BU64" s="26">
        <v>19</v>
      </c>
      <c r="BV64" s="26">
        <v>104</v>
      </c>
      <c r="BW64" s="26">
        <v>19</v>
      </c>
      <c r="BX64" s="26">
        <v>19</v>
      </c>
      <c r="BY64" s="26">
        <v>19</v>
      </c>
      <c r="BZ64" s="26">
        <v>19</v>
      </c>
      <c r="CA64" s="26">
        <v>19</v>
      </c>
      <c r="CB64" s="26">
        <v>19</v>
      </c>
      <c r="CC64" s="26">
        <v>121</v>
      </c>
      <c r="CD64" s="26">
        <v>24</v>
      </c>
      <c r="CE64" s="26">
        <v>99</v>
      </c>
      <c r="CF64" s="26">
        <v>19</v>
      </c>
      <c r="CG64" s="26">
        <v>19</v>
      </c>
      <c r="CH64" s="26">
        <v>171</v>
      </c>
      <c r="CI64" s="26">
        <v>240</v>
      </c>
      <c r="CJ64" s="26">
        <v>19</v>
      </c>
      <c r="CK64" s="26">
        <v>28</v>
      </c>
      <c r="CL64" s="26">
        <v>19</v>
      </c>
      <c r="CM64" s="26">
        <v>19</v>
      </c>
      <c r="CN64" s="26">
        <v>19</v>
      </c>
      <c r="CO64" s="26">
        <v>342</v>
      </c>
      <c r="CP64" s="26">
        <v>19</v>
      </c>
      <c r="CQ64" s="26">
        <v>196</v>
      </c>
    </row>
    <row r="65" spans="1:95" ht="15" thickBot="1" x14ac:dyDescent="0.35">
      <c r="A65" s="96" t="s">
        <v>93</v>
      </c>
      <c r="B65" s="27">
        <v>23</v>
      </c>
      <c r="C65" s="27">
        <v>18</v>
      </c>
      <c r="D65" s="95">
        <v>18</v>
      </c>
      <c r="E65" s="95">
        <v>18</v>
      </c>
      <c r="F65" s="27">
        <v>132</v>
      </c>
      <c r="G65" s="27">
        <v>177</v>
      </c>
      <c r="H65" s="95">
        <v>18</v>
      </c>
      <c r="I65" s="27">
        <v>115</v>
      </c>
      <c r="J65" s="95">
        <v>18</v>
      </c>
      <c r="K65" s="95">
        <v>18</v>
      </c>
      <c r="L65" s="27">
        <v>96</v>
      </c>
      <c r="M65" s="27">
        <v>41</v>
      </c>
      <c r="N65" s="95">
        <v>18</v>
      </c>
      <c r="O65" s="95">
        <v>18</v>
      </c>
      <c r="P65" s="27">
        <v>220</v>
      </c>
      <c r="Q65" s="27">
        <v>18</v>
      </c>
      <c r="R65" s="27">
        <v>29</v>
      </c>
      <c r="S65" s="27">
        <v>48</v>
      </c>
      <c r="T65" s="95">
        <v>18</v>
      </c>
      <c r="U65" s="27">
        <v>102</v>
      </c>
      <c r="V65" s="27">
        <v>95</v>
      </c>
      <c r="W65" s="27">
        <v>32</v>
      </c>
      <c r="X65" s="95">
        <v>18</v>
      </c>
      <c r="Y65" s="95">
        <v>18</v>
      </c>
      <c r="Z65" s="95">
        <v>18</v>
      </c>
      <c r="AA65" s="27">
        <v>170</v>
      </c>
      <c r="AB65" s="95">
        <v>18</v>
      </c>
      <c r="AC65" s="95">
        <v>18</v>
      </c>
      <c r="AD65" s="27">
        <v>45</v>
      </c>
      <c r="BN65" s="24" t="s">
        <v>93</v>
      </c>
      <c r="BO65" s="26">
        <v>18</v>
      </c>
      <c r="BP65" s="26">
        <v>18</v>
      </c>
      <c r="BQ65" s="26">
        <v>18</v>
      </c>
      <c r="BR65" s="26">
        <v>65</v>
      </c>
      <c r="BS65" s="26">
        <v>18</v>
      </c>
      <c r="BT65" s="26">
        <v>18</v>
      </c>
      <c r="BU65" s="26">
        <v>18</v>
      </c>
      <c r="BV65" s="26">
        <v>103</v>
      </c>
      <c r="BW65" s="26">
        <v>18</v>
      </c>
      <c r="BX65" s="26">
        <v>18</v>
      </c>
      <c r="BY65" s="26">
        <v>18</v>
      </c>
      <c r="BZ65" s="26">
        <v>18</v>
      </c>
      <c r="CA65" s="26">
        <v>18</v>
      </c>
      <c r="CB65" s="26">
        <v>18</v>
      </c>
      <c r="CC65" s="26">
        <v>120</v>
      </c>
      <c r="CD65" s="26">
        <v>23</v>
      </c>
      <c r="CE65" s="26">
        <v>98</v>
      </c>
      <c r="CF65" s="26">
        <v>18</v>
      </c>
      <c r="CG65" s="26">
        <v>18</v>
      </c>
      <c r="CH65" s="26">
        <v>152</v>
      </c>
      <c r="CI65" s="26">
        <v>239</v>
      </c>
      <c r="CJ65" s="26">
        <v>18</v>
      </c>
      <c r="CK65" s="26">
        <v>27</v>
      </c>
      <c r="CL65" s="26">
        <v>18</v>
      </c>
      <c r="CM65" s="26">
        <v>18</v>
      </c>
      <c r="CN65" s="26">
        <v>18</v>
      </c>
      <c r="CO65" s="26">
        <v>341</v>
      </c>
      <c r="CP65" s="26">
        <v>18</v>
      </c>
      <c r="CQ65" s="26">
        <v>195</v>
      </c>
    </row>
    <row r="66" spans="1:95" ht="15" thickBot="1" x14ac:dyDescent="0.35">
      <c r="A66" s="96" t="s">
        <v>94</v>
      </c>
      <c r="B66" s="27">
        <v>22</v>
      </c>
      <c r="C66" s="27">
        <v>17</v>
      </c>
      <c r="D66" s="95">
        <v>17</v>
      </c>
      <c r="E66" s="95">
        <v>17</v>
      </c>
      <c r="F66" s="27">
        <v>131</v>
      </c>
      <c r="G66" s="27">
        <v>176</v>
      </c>
      <c r="H66" s="95">
        <v>17</v>
      </c>
      <c r="I66" s="27">
        <v>114</v>
      </c>
      <c r="J66" s="95">
        <v>17</v>
      </c>
      <c r="K66" s="95">
        <v>17</v>
      </c>
      <c r="L66" s="27">
        <v>95</v>
      </c>
      <c r="M66" s="27">
        <v>40</v>
      </c>
      <c r="N66" s="95">
        <v>17</v>
      </c>
      <c r="O66" s="95">
        <v>17</v>
      </c>
      <c r="P66" s="27">
        <v>111</v>
      </c>
      <c r="Q66" s="27">
        <v>17</v>
      </c>
      <c r="R66" s="27">
        <v>28</v>
      </c>
      <c r="S66" s="27">
        <v>17</v>
      </c>
      <c r="T66" s="95">
        <v>17</v>
      </c>
      <c r="U66" s="27">
        <v>101</v>
      </c>
      <c r="V66" s="27">
        <v>83</v>
      </c>
      <c r="W66" s="27">
        <v>31</v>
      </c>
      <c r="X66" s="95">
        <v>17</v>
      </c>
      <c r="Y66" s="95">
        <v>17</v>
      </c>
      <c r="Z66" s="95">
        <v>17</v>
      </c>
      <c r="AA66" s="27">
        <v>31</v>
      </c>
      <c r="AB66" s="95">
        <v>17</v>
      </c>
      <c r="AC66" s="95">
        <v>17</v>
      </c>
      <c r="AD66" s="27">
        <v>17</v>
      </c>
      <c r="BN66" s="24" t="s">
        <v>94</v>
      </c>
      <c r="BO66" s="26">
        <v>17</v>
      </c>
      <c r="BP66" s="26">
        <v>17</v>
      </c>
      <c r="BQ66" s="26">
        <v>17</v>
      </c>
      <c r="BR66" s="26">
        <v>64</v>
      </c>
      <c r="BS66" s="26">
        <v>17</v>
      </c>
      <c r="BT66" s="26">
        <v>17</v>
      </c>
      <c r="BU66" s="26">
        <v>17</v>
      </c>
      <c r="BV66" s="26">
        <v>102</v>
      </c>
      <c r="BW66" s="26">
        <v>17</v>
      </c>
      <c r="BX66" s="26">
        <v>17</v>
      </c>
      <c r="BY66" s="26">
        <v>17</v>
      </c>
      <c r="BZ66" s="26">
        <v>17</v>
      </c>
      <c r="CA66" s="26">
        <v>17</v>
      </c>
      <c r="CB66" s="26">
        <v>17</v>
      </c>
      <c r="CC66" s="26">
        <v>119</v>
      </c>
      <c r="CD66" s="26">
        <v>22</v>
      </c>
      <c r="CE66" s="26">
        <v>97</v>
      </c>
      <c r="CF66" s="26">
        <v>17</v>
      </c>
      <c r="CG66" s="26">
        <v>17</v>
      </c>
      <c r="CH66" s="26">
        <v>151</v>
      </c>
      <c r="CI66" s="26">
        <v>238</v>
      </c>
      <c r="CJ66" s="26">
        <v>17</v>
      </c>
      <c r="CK66" s="26">
        <v>26</v>
      </c>
      <c r="CL66" s="26">
        <v>17</v>
      </c>
      <c r="CM66" s="26">
        <v>17</v>
      </c>
      <c r="CN66" s="26">
        <v>17</v>
      </c>
      <c r="CO66" s="26">
        <v>340</v>
      </c>
      <c r="CP66" s="26">
        <v>17</v>
      </c>
      <c r="CQ66" s="26">
        <v>194</v>
      </c>
    </row>
    <row r="67" spans="1:95" ht="15" thickBot="1" x14ac:dyDescent="0.35">
      <c r="A67" s="96" t="s">
        <v>95</v>
      </c>
      <c r="B67" s="27">
        <v>16</v>
      </c>
      <c r="C67" s="27">
        <v>16</v>
      </c>
      <c r="D67" s="95">
        <v>16</v>
      </c>
      <c r="E67" s="95">
        <v>16</v>
      </c>
      <c r="F67" s="27">
        <v>130</v>
      </c>
      <c r="G67" s="27">
        <v>175</v>
      </c>
      <c r="H67" s="95">
        <v>16</v>
      </c>
      <c r="I67" s="27">
        <v>113</v>
      </c>
      <c r="J67" s="95">
        <v>16</v>
      </c>
      <c r="K67" s="95">
        <v>16</v>
      </c>
      <c r="L67" s="27">
        <v>94</v>
      </c>
      <c r="M67" s="27">
        <v>39</v>
      </c>
      <c r="N67" s="95">
        <v>16</v>
      </c>
      <c r="O67" s="95">
        <v>16</v>
      </c>
      <c r="P67" s="27">
        <v>110</v>
      </c>
      <c r="Q67" s="27">
        <v>16</v>
      </c>
      <c r="R67" s="27">
        <v>27</v>
      </c>
      <c r="S67" s="27">
        <v>16</v>
      </c>
      <c r="T67" s="95">
        <v>16</v>
      </c>
      <c r="U67" s="27">
        <v>100</v>
      </c>
      <c r="V67" s="27">
        <v>82</v>
      </c>
      <c r="W67" s="27">
        <v>30</v>
      </c>
      <c r="X67" s="95">
        <v>16</v>
      </c>
      <c r="Y67" s="95">
        <v>16</v>
      </c>
      <c r="Z67" s="95">
        <v>16</v>
      </c>
      <c r="AA67" s="27">
        <v>30</v>
      </c>
      <c r="AB67" s="95">
        <v>16</v>
      </c>
      <c r="AC67" s="95">
        <v>16</v>
      </c>
      <c r="AD67" s="27">
        <v>16</v>
      </c>
      <c r="BN67" s="24" t="s">
        <v>95</v>
      </c>
      <c r="BO67" s="26">
        <v>16</v>
      </c>
      <c r="BP67" s="26">
        <v>16</v>
      </c>
      <c r="BQ67" s="26">
        <v>16</v>
      </c>
      <c r="BR67" s="26">
        <v>63</v>
      </c>
      <c r="BS67" s="26">
        <v>16</v>
      </c>
      <c r="BT67" s="26">
        <v>16</v>
      </c>
      <c r="BU67" s="26">
        <v>16</v>
      </c>
      <c r="BV67" s="26">
        <v>101</v>
      </c>
      <c r="BW67" s="26">
        <v>16</v>
      </c>
      <c r="BX67" s="26">
        <v>16</v>
      </c>
      <c r="BY67" s="26">
        <v>16</v>
      </c>
      <c r="BZ67" s="26">
        <v>16</v>
      </c>
      <c r="CA67" s="26">
        <v>16</v>
      </c>
      <c r="CB67" s="26">
        <v>16</v>
      </c>
      <c r="CC67" s="26">
        <v>118</v>
      </c>
      <c r="CD67" s="26">
        <v>21</v>
      </c>
      <c r="CE67" s="26">
        <v>96</v>
      </c>
      <c r="CF67" s="26">
        <v>16</v>
      </c>
      <c r="CG67" s="26">
        <v>16</v>
      </c>
      <c r="CH67" s="26">
        <v>150</v>
      </c>
      <c r="CI67" s="26">
        <v>237</v>
      </c>
      <c r="CJ67" s="26">
        <v>16</v>
      </c>
      <c r="CK67" s="26">
        <v>25</v>
      </c>
      <c r="CL67" s="26">
        <v>16</v>
      </c>
      <c r="CM67" s="26">
        <v>16</v>
      </c>
      <c r="CN67" s="26">
        <v>16</v>
      </c>
      <c r="CO67" s="26">
        <v>339</v>
      </c>
      <c r="CP67" s="26">
        <v>16</v>
      </c>
      <c r="CQ67" s="26">
        <v>193</v>
      </c>
    </row>
    <row r="68" spans="1:95" ht="15" thickBot="1" x14ac:dyDescent="0.35">
      <c r="A68" s="96" t="s">
        <v>96</v>
      </c>
      <c r="B68" s="27">
        <v>15</v>
      </c>
      <c r="C68" s="27">
        <v>15</v>
      </c>
      <c r="D68" s="95">
        <v>15</v>
      </c>
      <c r="E68" s="95">
        <v>15</v>
      </c>
      <c r="F68" s="27">
        <v>129</v>
      </c>
      <c r="G68" s="27">
        <v>151</v>
      </c>
      <c r="H68" s="95">
        <v>15</v>
      </c>
      <c r="I68" s="27">
        <v>112</v>
      </c>
      <c r="J68" s="95">
        <v>15</v>
      </c>
      <c r="K68" s="95">
        <v>15</v>
      </c>
      <c r="L68" s="27">
        <v>93</v>
      </c>
      <c r="M68" s="27">
        <v>38</v>
      </c>
      <c r="N68" s="95">
        <v>15</v>
      </c>
      <c r="O68" s="95">
        <v>15</v>
      </c>
      <c r="P68" s="27">
        <v>109</v>
      </c>
      <c r="Q68" s="27">
        <v>15</v>
      </c>
      <c r="R68" s="27">
        <v>26</v>
      </c>
      <c r="S68" s="27">
        <v>15</v>
      </c>
      <c r="T68" s="95">
        <v>15</v>
      </c>
      <c r="U68" s="27">
        <v>99</v>
      </c>
      <c r="V68" s="27">
        <v>81</v>
      </c>
      <c r="W68" s="27">
        <v>29</v>
      </c>
      <c r="X68" s="95">
        <v>15</v>
      </c>
      <c r="Y68" s="95">
        <v>15</v>
      </c>
      <c r="Z68" s="95">
        <v>15</v>
      </c>
      <c r="AA68" s="27">
        <v>29</v>
      </c>
      <c r="AB68" s="95">
        <v>15</v>
      </c>
      <c r="AC68" s="95">
        <v>15</v>
      </c>
      <c r="AD68" s="27">
        <v>15</v>
      </c>
      <c r="BN68" s="24" t="s">
        <v>96</v>
      </c>
      <c r="BO68" s="26">
        <v>15</v>
      </c>
      <c r="BP68" s="26">
        <v>15</v>
      </c>
      <c r="BQ68" s="26">
        <v>15</v>
      </c>
      <c r="BR68" s="26">
        <v>62</v>
      </c>
      <c r="BS68" s="26">
        <v>15</v>
      </c>
      <c r="BT68" s="26">
        <v>15</v>
      </c>
      <c r="BU68" s="26">
        <v>15</v>
      </c>
      <c r="BV68" s="26">
        <v>100</v>
      </c>
      <c r="BW68" s="26">
        <v>15</v>
      </c>
      <c r="BX68" s="26">
        <v>15</v>
      </c>
      <c r="BY68" s="26">
        <v>15</v>
      </c>
      <c r="BZ68" s="26">
        <v>15</v>
      </c>
      <c r="CA68" s="26">
        <v>15</v>
      </c>
      <c r="CB68" s="26">
        <v>15</v>
      </c>
      <c r="CC68" s="26">
        <v>117</v>
      </c>
      <c r="CD68" s="26">
        <v>20</v>
      </c>
      <c r="CE68" s="26">
        <v>90</v>
      </c>
      <c r="CF68" s="26">
        <v>15</v>
      </c>
      <c r="CG68" s="26">
        <v>15</v>
      </c>
      <c r="CH68" s="26">
        <v>149</v>
      </c>
      <c r="CI68" s="26">
        <v>236</v>
      </c>
      <c r="CJ68" s="26">
        <v>15</v>
      </c>
      <c r="CK68" s="26">
        <v>24</v>
      </c>
      <c r="CL68" s="26">
        <v>15</v>
      </c>
      <c r="CM68" s="26">
        <v>15</v>
      </c>
      <c r="CN68" s="26">
        <v>15</v>
      </c>
      <c r="CO68" s="26">
        <v>338</v>
      </c>
      <c r="CP68" s="26">
        <v>15</v>
      </c>
      <c r="CQ68" s="26">
        <v>192</v>
      </c>
    </row>
    <row r="69" spans="1:95" ht="15" thickBot="1" x14ac:dyDescent="0.35">
      <c r="A69" s="96" t="s">
        <v>98</v>
      </c>
      <c r="B69" s="27">
        <v>14</v>
      </c>
      <c r="C69" s="27">
        <v>14</v>
      </c>
      <c r="D69" s="95">
        <v>14</v>
      </c>
      <c r="E69" s="95">
        <v>14</v>
      </c>
      <c r="F69" s="27">
        <v>128</v>
      </c>
      <c r="G69" s="27">
        <v>150</v>
      </c>
      <c r="H69" s="95">
        <v>14</v>
      </c>
      <c r="I69" s="27">
        <v>111</v>
      </c>
      <c r="J69" s="95">
        <v>14</v>
      </c>
      <c r="K69" s="95">
        <v>14</v>
      </c>
      <c r="L69" s="27">
        <v>92</v>
      </c>
      <c r="M69" s="27">
        <v>37</v>
      </c>
      <c r="N69" s="95">
        <v>14</v>
      </c>
      <c r="O69" s="95">
        <v>14</v>
      </c>
      <c r="P69" s="27">
        <v>108</v>
      </c>
      <c r="Q69" s="27">
        <v>14</v>
      </c>
      <c r="R69" s="27">
        <v>14</v>
      </c>
      <c r="S69" s="27">
        <v>14</v>
      </c>
      <c r="T69" s="95">
        <v>14</v>
      </c>
      <c r="U69" s="27">
        <v>98</v>
      </c>
      <c r="V69" s="27">
        <v>80</v>
      </c>
      <c r="W69" s="27">
        <v>28</v>
      </c>
      <c r="X69" s="95">
        <v>14</v>
      </c>
      <c r="Y69" s="95">
        <v>14</v>
      </c>
      <c r="Z69" s="95">
        <v>14</v>
      </c>
      <c r="AA69" s="27">
        <v>28</v>
      </c>
      <c r="AB69" s="95">
        <v>14</v>
      </c>
      <c r="AC69" s="95">
        <v>14</v>
      </c>
      <c r="AD69" s="27">
        <v>14</v>
      </c>
      <c r="BN69" s="24" t="s">
        <v>98</v>
      </c>
      <c r="BO69" s="26">
        <v>14</v>
      </c>
      <c r="BP69" s="26">
        <v>14</v>
      </c>
      <c r="BQ69" s="26">
        <v>14</v>
      </c>
      <c r="BR69" s="26">
        <v>14</v>
      </c>
      <c r="BS69" s="26">
        <v>14</v>
      </c>
      <c r="BT69" s="26">
        <v>14</v>
      </c>
      <c r="BU69" s="26">
        <v>14</v>
      </c>
      <c r="BV69" s="26">
        <v>99</v>
      </c>
      <c r="BW69" s="26">
        <v>14</v>
      </c>
      <c r="BX69" s="26">
        <v>14</v>
      </c>
      <c r="BY69" s="26">
        <v>14</v>
      </c>
      <c r="BZ69" s="26">
        <v>14</v>
      </c>
      <c r="CA69" s="26">
        <v>14</v>
      </c>
      <c r="CB69" s="26">
        <v>14</v>
      </c>
      <c r="CC69" s="26">
        <v>116</v>
      </c>
      <c r="CD69" s="26">
        <v>19</v>
      </c>
      <c r="CE69" s="26">
        <v>57</v>
      </c>
      <c r="CF69" s="26">
        <v>14</v>
      </c>
      <c r="CG69" s="26">
        <v>14</v>
      </c>
      <c r="CH69" s="26">
        <v>148</v>
      </c>
      <c r="CI69" s="26">
        <v>14</v>
      </c>
      <c r="CJ69" s="26">
        <v>14</v>
      </c>
      <c r="CK69" s="26">
        <v>23</v>
      </c>
      <c r="CL69" s="26">
        <v>14</v>
      </c>
      <c r="CM69" s="26">
        <v>14</v>
      </c>
      <c r="CN69" s="26">
        <v>14</v>
      </c>
      <c r="CO69" s="26">
        <v>337</v>
      </c>
      <c r="CP69" s="26">
        <v>14</v>
      </c>
      <c r="CQ69" s="26">
        <v>101</v>
      </c>
    </row>
    <row r="70" spans="1:95" ht="15" thickBot="1" x14ac:dyDescent="0.35">
      <c r="A70" s="96" t="s">
        <v>99</v>
      </c>
      <c r="B70" s="27">
        <v>13</v>
      </c>
      <c r="C70" s="27">
        <v>13</v>
      </c>
      <c r="D70" s="95">
        <v>13</v>
      </c>
      <c r="E70" s="95">
        <v>13</v>
      </c>
      <c r="F70" s="27">
        <v>127</v>
      </c>
      <c r="G70" s="27">
        <v>149</v>
      </c>
      <c r="H70" s="95">
        <v>13</v>
      </c>
      <c r="I70" s="27">
        <v>110</v>
      </c>
      <c r="J70" s="95">
        <v>13</v>
      </c>
      <c r="K70" s="95">
        <v>13</v>
      </c>
      <c r="L70" s="27">
        <v>91</v>
      </c>
      <c r="M70" s="27">
        <v>36</v>
      </c>
      <c r="N70" s="95">
        <v>13</v>
      </c>
      <c r="O70" s="95">
        <v>13</v>
      </c>
      <c r="P70" s="27">
        <v>107</v>
      </c>
      <c r="Q70" s="27">
        <v>13</v>
      </c>
      <c r="R70" s="27">
        <v>13</v>
      </c>
      <c r="S70" s="27">
        <v>13</v>
      </c>
      <c r="T70" s="95">
        <v>13</v>
      </c>
      <c r="U70" s="27">
        <v>97</v>
      </c>
      <c r="V70" s="27">
        <v>79</v>
      </c>
      <c r="W70" s="27">
        <v>27</v>
      </c>
      <c r="X70" s="95">
        <v>13</v>
      </c>
      <c r="Y70" s="95">
        <v>13</v>
      </c>
      <c r="Z70" s="95">
        <v>13</v>
      </c>
      <c r="AA70" s="27">
        <v>13</v>
      </c>
      <c r="AB70" s="95">
        <v>13</v>
      </c>
      <c r="AC70" s="95">
        <v>13</v>
      </c>
      <c r="AD70" s="27">
        <v>13</v>
      </c>
      <c r="BN70" s="24" t="s">
        <v>99</v>
      </c>
      <c r="BO70" s="26">
        <v>13</v>
      </c>
      <c r="BP70" s="26">
        <v>13</v>
      </c>
      <c r="BQ70" s="26">
        <v>13</v>
      </c>
      <c r="BR70" s="26">
        <v>13</v>
      </c>
      <c r="BS70" s="26">
        <v>13</v>
      </c>
      <c r="BT70" s="26">
        <v>13</v>
      </c>
      <c r="BU70" s="26">
        <v>13</v>
      </c>
      <c r="BV70" s="26">
        <v>98</v>
      </c>
      <c r="BW70" s="26">
        <v>13</v>
      </c>
      <c r="BX70" s="26">
        <v>13</v>
      </c>
      <c r="BY70" s="26">
        <v>13</v>
      </c>
      <c r="BZ70" s="26">
        <v>13</v>
      </c>
      <c r="CA70" s="26">
        <v>13</v>
      </c>
      <c r="CB70" s="26">
        <v>13</v>
      </c>
      <c r="CC70" s="26">
        <v>22</v>
      </c>
      <c r="CD70" s="26">
        <v>18</v>
      </c>
      <c r="CE70" s="26">
        <v>56</v>
      </c>
      <c r="CF70" s="26">
        <v>13</v>
      </c>
      <c r="CG70" s="26">
        <v>13</v>
      </c>
      <c r="CH70" s="26">
        <v>147</v>
      </c>
      <c r="CI70" s="26">
        <v>13</v>
      </c>
      <c r="CJ70" s="26">
        <v>13</v>
      </c>
      <c r="CK70" s="26">
        <v>22</v>
      </c>
      <c r="CL70" s="26">
        <v>13</v>
      </c>
      <c r="CM70" s="26">
        <v>13</v>
      </c>
      <c r="CN70" s="26">
        <v>13</v>
      </c>
      <c r="CO70" s="26">
        <v>305</v>
      </c>
      <c r="CP70" s="26">
        <v>13</v>
      </c>
      <c r="CQ70" s="26">
        <v>100</v>
      </c>
    </row>
    <row r="71" spans="1:95" ht="15" thickBot="1" x14ac:dyDescent="0.35">
      <c r="A71" s="96" t="s">
        <v>100</v>
      </c>
      <c r="B71" s="27">
        <v>12</v>
      </c>
      <c r="C71" s="27">
        <v>12</v>
      </c>
      <c r="D71" s="95">
        <v>12</v>
      </c>
      <c r="E71" s="95">
        <v>12</v>
      </c>
      <c r="F71" s="27">
        <v>126</v>
      </c>
      <c r="G71" s="27">
        <v>12</v>
      </c>
      <c r="H71" s="95">
        <v>12</v>
      </c>
      <c r="I71" s="27">
        <v>109</v>
      </c>
      <c r="J71" s="95">
        <v>12</v>
      </c>
      <c r="K71" s="95">
        <v>12</v>
      </c>
      <c r="L71" s="27">
        <v>90</v>
      </c>
      <c r="M71" s="27">
        <v>35</v>
      </c>
      <c r="N71" s="95">
        <v>12</v>
      </c>
      <c r="O71" s="95">
        <v>12</v>
      </c>
      <c r="P71" s="27">
        <v>106</v>
      </c>
      <c r="Q71" s="27">
        <v>12</v>
      </c>
      <c r="R71" s="27">
        <v>12</v>
      </c>
      <c r="S71" s="27">
        <v>12</v>
      </c>
      <c r="T71" s="95">
        <v>12</v>
      </c>
      <c r="U71" s="27">
        <v>12</v>
      </c>
      <c r="V71" s="27">
        <v>78</v>
      </c>
      <c r="W71" s="27">
        <v>26</v>
      </c>
      <c r="X71" s="95">
        <v>12</v>
      </c>
      <c r="Y71" s="95">
        <v>12</v>
      </c>
      <c r="Z71" s="95">
        <v>12</v>
      </c>
      <c r="AA71" s="27">
        <v>12</v>
      </c>
      <c r="AB71" s="95">
        <v>12</v>
      </c>
      <c r="AC71" s="95">
        <v>12</v>
      </c>
      <c r="AD71" s="27">
        <v>12</v>
      </c>
      <c r="BN71" s="24" t="s">
        <v>100</v>
      </c>
      <c r="BO71" s="26">
        <v>12</v>
      </c>
      <c r="BP71" s="26">
        <v>12</v>
      </c>
      <c r="BQ71" s="26">
        <v>12</v>
      </c>
      <c r="BR71" s="26">
        <v>12</v>
      </c>
      <c r="BS71" s="26">
        <v>12</v>
      </c>
      <c r="BT71" s="26">
        <v>12</v>
      </c>
      <c r="BU71" s="26">
        <v>12</v>
      </c>
      <c r="BV71" s="26">
        <v>97</v>
      </c>
      <c r="BW71" s="26">
        <v>12</v>
      </c>
      <c r="BX71" s="26">
        <v>12</v>
      </c>
      <c r="BY71" s="26">
        <v>12</v>
      </c>
      <c r="BZ71" s="26">
        <v>12</v>
      </c>
      <c r="CA71" s="26">
        <v>12</v>
      </c>
      <c r="CB71" s="26">
        <v>12</v>
      </c>
      <c r="CC71" s="26">
        <v>21</v>
      </c>
      <c r="CD71" s="26">
        <v>17</v>
      </c>
      <c r="CE71" s="26">
        <v>55</v>
      </c>
      <c r="CF71" s="26">
        <v>12</v>
      </c>
      <c r="CG71" s="26">
        <v>12</v>
      </c>
      <c r="CH71" s="26">
        <v>146</v>
      </c>
      <c r="CI71" s="26">
        <v>12</v>
      </c>
      <c r="CJ71" s="26">
        <v>12</v>
      </c>
      <c r="CK71" s="26">
        <v>21</v>
      </c>
      <c r="CL71" s="26">
        <v>12</v>
      </c>
      <c r="CM71" s="26">
        <v>12</v>
      </c>
      <c r="CN71" s="26">
        <v>12</v>
      </c>
      <c r="CO71" s="26">
        <v>304</v>
      </c>
      <c r="CP71" s="26">
        <v>12</v>
      </c>
      <c r="CQ71" s="26">
        <v>99</v>
      </c>
    </row>
    <row r="72" spans="1:95" ht="15" thickBot="1" x14ac:dyDescent="0.35">
      <c r="A72" s="96" t="s">
        <v>102</v>
      </c>
      <c r="B72" s="27">
        <v>11</v>
      </c>
      <c r="C72" s="27">
        <v>11</v>
      </c>
      <c r="D72" s="95">
        <v>11</v>
      </c>
      <c r="E72" s="95">
        <v>11</v>
      </c>
      <c r="F72" s="27">
        <v>125</v>
      </c>
      <c r="G72" s="27">
        <v>11</v>
      </c>
      <c r="H72" s="95">
        <v>11</v>
      </c>
      <c r="I72" s="27">
        <v>108</v>
      </c>
      <c r="J72" s="95">
        <v>11</v>
      </c>
      <c r="K72" s="95">
        <v>11</v>
      </c>
      <c r="L72" s="27">
        <v>11</v>
      </c>
      <c r="M72" s="27">
        <v>34</v>
      </c>
      <c r="N72" s="95">
        <v>11</v>
      </c>
      <c r="O72" s="95">
        <v>11</v>
      </c>
      <c r="P72" s="27">
        <v>11</v>
      </c>
      <c r="Q72" s="27">
        <v>11</v>
      </c>
      <c r="R72" s="27">
        <v>11</v>
      </c>
      <c r="S72" s="27">
        <v>11</v>
      </c>
      <c r="T72" s="95">
        <v>11</v>
      </c>
      <c r="U72" s="27">
        <v>11</v>
      </c>
      <c r="V72" s="27">
        <v>11</v>
      </c>
      <c r="W72" s="27">
        <v>11</v>
      </c>
      <c r="X72" s="95">
        <v>11</v>
      </c>
      <c r="Y72" s="95">
        <v>11</v>
      </c>
      <c r="Z72" s="95">
        <v>11</v>
      </c>
      <c r="AA72" s="27">
        <v>11</v>
      </c>
      <c r="AB72" s="95">
        <v>11</v>
      </c>
      <c r="AC72" s="95">
        <v>11</v>
      </c>
      <c r="AD72" s="27">
        <v>11</v>
      </c>
      <c r="BN72" s="24" t="s">
        <v>102</v>
      </c>
      <c r="BO72" s="26">
        <v>11</v>
      </c>
      <c r="BP72" s="26">
        <v>11</v>
      </c>
      <c r="BQ72" s="26">
        <v>11</v>
      </c>
      <c r="BR72" s="26">
        <v>11</v>
      </c>
      <c r="BS72" s="26">
        <v>11</v>
      </c>
      <c r="BT72" s="26">
        <v>11</v>
      </c>
      <c r="BU72" s="26">
        <v>11</v>
      </c>
      <c r="BV72" s="26">
        <v>96</v>
      </c>
      <c r="BW72" s="26">
        <v>11</v>
      </c>
      <c r="BX72" s="26">
        <v>11</v>
      </c>
      <c r="BY72" s="26">
        <v>11</v>
      </c>
      <c r="BZ72" s="26">
        <v>11</v>
      </c>
      <c r="CA72" s="26">
        <v>11</v>
      </c>
      <c r="CB72" s="26">
        <v>11</v>
      </c>
      <c r="CC72" s="26">
        <v>11</v>
      </c>
      <c r="CD72" s="26">
        <v>16</v>
      </c>
      <c r="CE72" s="26">
        <v>54</v>
      </c>
      <c r="CF72" s="26">
        <v>11</v>
      </c>
      <c r="CG72" s="26">
        <v>11</v>
      </c>
      <c r="CH72" s="26">
        <v>145</v>
      </c>
      <c r="CI72" s="26">
        <v>11</v>
      </c>
      <c r="CJ72" s="26">
        <v>11</v>
      </c>
      <c r="CK72" s="26">
        <v>20</v>
      </c>
      <c r="CL72" s="26">
        <v>11</v>
      </c>
      <c r="CM72" s="26">
        <v>11</v>
      </c>
      <c r="CN72" s="26">
        <v>11</v>
      </c>
      <c r="CO72" s="26">
        <v>303</v>
      </c>
      <c r="CP72" s="26">
        <v>11</v>
      </c>
      <c r="CQ72" s="26">
        <v>98</v>
      </c>
    </row>
    <row r="73" spans="1:95" ht="15" thickBot="1" x14ac:dyDescent="0.35">
      <c r="A73" s="96" t="s">
        <v>103</v>
      </c>
      <c r="B73" s="27">
        <v>10</v>
      </c>
      <c r="C73" s="27">
        <v>10</v>
      </c>
      <c r="D73" s="95">
        <v>10</v>
      </c>
      <c r="E73" s="95">
        <v>10</v>
      </c>
      <c r="F73" s="27">
        <v>124</v>
      </c>
      <c r="G73" s="27">
        <v>10</v>
      </c>
      <c r="H73" s="95">
        <v>10</v>
      </c>
      <c r="I73" s="27">
        <v>107</v>
      </c>
      <c r="J73" s="95">
        <v>10</v>
      </c>
      <c r="K73" s="95">
        <v>10</v>
      </c>
      <c r="L73" s="27">
        <v>10</v>
      </c>
      <c r="M73" s="27">
        <v>10</v>
      </c>
      <c r="N73" s="95">
        <v>10</v>
      </c>
      <c r="O73" s="95">
        <v>10</v>
      </c>
      <c r="P73" s="27">
        <v>10</v>
      </c>
      <c r="Q73" s="27">
        <v>10</v>
      </c>
      <c r="R73" s="27">
        <v>10</v>
      </c>
      <c r="S73" s="27">
        <v>10</v>
      </c>
      <c r="T73" s="95">
        <v>10</v>
      </c>
      <c r="U73" s="27">
        <v>10</v>
      </c>
      <c r="V73" s="27">
        <v>10</v>
      </c>
      <c r="W73" s="27">
        <v>10</v>
      </c>
      <c r="X73" s="95">
        <v>10</v>
      </c>
      <c r="Y73" s="95">
        <v>10</v>
      </c>
      <c r="Z73" s="95">
        <v>10</v>
      </c>
      <c r="AA73" s="27">
        <v>10</v>
      </c>
      <c r="AB73" s="95">
        <v>10</v>
      </c>
      <c r="AC73" s="95">
        <v>10</v>
      </c>
      <c r="AD73" s="27">
        <v>10</v>
      </c>
      <c r="BN73" s="24" t="s">
        <v>103</v>
      </c>
      <c r="BO73" s="26">
        <v>10</v>
      </c>
      <c r="BP73" s="26">
        <v>10</v>
      </c>
      <c r="BQ73" s="26">
        <v>10</v>
      </c>
      <c r="BR73" s="26">
        <v>10</v>
      </c>
      <c r="BS73" s="26">
        <v>10</v>
      </c>
      <c r="BT73" s="26">
        <v>10</v>
      </c>
      <c r="BU73" s="26">
        <v>10</v>
      </c>
      <c r="BV73" s="26">
        <v>95</v>
      </c>
      <c r="BW73" s="26">
        <v>10</v>
      </c>
      <c r="BX73" s="26">
        <v>10</v>
      </c>
      <c r="BY73" s="26">
        <v>10</v>
      </c>
      <c r="BZ73" s="26">
        <v>10</v>
      </c>
      <c r="CA73" s="26">
        <v>10</v>
      </c>
      <c r="CB73" s="26">
        <v>10</v>
      </c>
      <c r="CC73" s="26">
        <v>10</v>
      </c>
      <c r="CD73" s="26">
        <v>10</v>
      </c>
      <c r="CE73" s="26">
        <v>10</v>
      </c>
      <c r="CF73" s="26">
        <v>10</v>
      </c>
      <c r="CG73" s="26">
        <v>10</v>
      </c>
      <c r="CH73" s="26">
        <v>10</v>
      </c>
      <c r="CI73" s="26">
        <v>10</v>
      </c>
      <c r="CJ73" s="26">
        <v>10</v>
      </c>
      <c r="CK73" s="26">
        <v>19</v>
      </c>
      <c r="CL73" s="26">
        <v>10</v>
      </c>
      <c r="CM73" s="26">
        <v>10</v>
      </c>
      <c r="CN73" s="26">
        <v>10</v>
      </c>
      <c r="CO73" s="26">
        <v>302</v>
      </c>
      <c r="CP73" s="26">
        <v>10</v>
      </c>
      <c r="CQ73" s="26">
        <v>97</v>
      </c>
    </row>
    <row r="74" spans="1:95" ht="15" thickBot="1" x14ac:dyDescent="0.35">
      <c r="A74" s="96" t="s">
        <v>104</v>
      </c>
      <c r="B74" s="27">
        <v>9</v>
      </c>
      <c r="C74" s="27">
        <v>9</v>
      </c>
      <c r="D74" s="95">
        <v>9</v>
      </c>
      <c r="E74" s="95">
        <v>9</v>
      </c>
      <c r="F74" s="27">
        <v>123</v>
      </c>
      <c r="G74" s="27">
        <v>9</v>
      </c>
      <c r="H74" s="95">
        <v>9</v>
      </c>
      <c r="I74" s="27">
        <v>9</v>
      </c>
      <c r="J74" s="95">
        <v>9</v>
      </c>
      <c r="K74" s="95">
        <v>9</v>
      </c>
      <c r="L74" s="27">
        <v>9</v>
      </c>
      <c r="M74" s="27">
        <v>9</v>
      </c>
      <c r="N74" s="95">
        <v>9</v>
      </c>
      <c r="O74" s="95">
        <v>9</v>
      </c>
      <c r="P74" s="27">
        <v>9</v>
      </c>
      <c r="Q74" s="27">
        <v>9</v>
      </c>
      <c r="R74" s="27">
        <v>9</v>
      </c>
      <c r="S74" s="27">
        <v>9</v>
      </c>
      <c r="T74" s="95">
        <v>9</v>
      </c>
      <c r="U74" s="27">
        <v>9</v>
      </c>
      <c r="V74" s="27">
        <v>9</v>
      </c>
      <c r="W74" s="27">
        <v>9</v>
      </c>
      <c r="X74" s="95">
        <v>9</v>
      </c>
      <c r="Y74" s="95">
        <v>9</v>
      </c>
      <c r="Z74" s="95">
        <v>9</v>
      </c>
      <c r="AA74" s="27">
        <v>9</v>
      </c>
      <c r="AB74" s="95">
        <v>9</v>
      </c>
      <c r="AC74" s="95">
        <v>9</v>
      </c>
      <c r="AD74" s="27">
        <v>9</v>
      </c>
      <c r="BN74" s="24" t="s">
        <v>104</v>
      </c>
      <c r="BO74" s="26">
        <v>9</v>
      </c>
      <c r="BP74" s="26">
        <v>9</v>
      </c>
      <c r="BQ74" s="26">
        <v>9</v>
      </c>
      <c r="BR74" s="26">
        <v>9</v>
      </c>
      <c r="BS74" s="26">
        <v>9</v>
      </c>
      <c r="BT74" s="26">
        <v>9</v>
      </c>
      <c r="BU74" s="26">
        <v>9</v>
      </c>
      <c r="BV74" s="26">
        <v>94</v>
      </c>
      <c r="BW74" s="26">
        <v>9</v>
      </c>
      <c r="BX74" s="26">
        <v>9</v>
      </c>
      <c r="BY74" s="26">
        <v>9</v>
      </c>
      <c r="BZ74" s="26">
        <v>9</v>
      </c>
      <c r="CA74" s="26">
        <v>9</v>
      </c>
      <c r="CB74" s="26">
        <v>9</v>
      </c>
      <c r="CC74" s="26">
        <v>9</v>
      </c>
      <c r="CD74" s="26">
        <v>9</v>
      </c>
      <c r="CE74" s="26">
        <v>9</v>
      </c>
      <c r="CF74" s="26">
        <v>9</v>
      </c>
      <c r="CG74" s="26">
        <v>9</v>
      </c>
      <c r="CH74" s="26">
        <v>9</v>
      </c>
      <c r="CI74" s="26">
        <v>9</v>
      </c>
      <c r="CJ74" s="26">
        <v>9</v>
      </c>
      <c r="CK74" s="26">
        <v>18</v>
      </c>
      <c r="CL74" s="26">
        <v>9</v>
      </c>
      <c r="CM74" s="26">
        <v>9</v>
      </c>
      <c r="CN74" s="26">
        <v>9</v>
      </c>
      <c r="CO74" s="26">
        <v>301</v>
      </c>
      <c r="CP74" s="26">
        <v>9</v>
      </c>
      <c r="CQ74" s="26">
        <v>9</v>
      </c>
    </row>
    <row r="75" spans="1:95" ht="15" thickBot="1" x14ac:dyDescent="0.35">
      <c r="A75" s="96" t="s">
        <v>106</v>
      </c>
      <c r="B75" s="27">
        <v>8</v>
      </c>
      <c r="C75" s="27">
        <v>8</v>
      </c>
      <c r="D75" s="95">
        <v>8</v>
      </c>
      <c r="E75" s="95">
        <v>8</v>
      </c>
      <c r="F75" s="27">
        <v>122</v>
      </c>
      <c r="G75" s="27">
        <v>8</v>
      </c>
      <c r="H75" s="95">
        <v>8</v>
      </c>
      <c r="I75" s="27">
        <v>8</v>
      </c>
      <c r="J75" s="95">
        <v>8</v>
      </c>
      <c r="K75" s="95">
        <v>8</v>
      </c>
      <c r="L75" s="27">
        <v>8</v>
      </c>
      <c r="M75" s="27">
        <v>8</v>
      </c>
      <c r="N75" s="95">
        <v>8</v>
      </c>
      <c r="O75" s="95">
        <v>8</v>
      </c>
      <c r="P75" s="27">
        <v>8</v>
      </c>
      <c r="Q75" s="27">
        <v>8</v>
      </c>
      <c r="R75" s="27">
        <v>8</v>
      </c>
      <c r="S75" s="27">
        <v>8</v>
      </c>
      <c r="T75" s="95">
        <v>8</v>
      </c>
      <c r="U75" s="27">
        <v>8</v>
      </c>
      <c r="V75" s="27">
        <v>8</v>
      </c>
      <c r="W75" s="27">
        <v>8</v>
      </c>
      <c r="X75" s="95">
        <v>8</v>
      </c>
      <c r="Y75" s="95">
        <v>8</v>
      </c>
      <c r="Z75" s="95">
        <v>8</v>
      </c>
      <c r="AA75" s="27">
        <v>8</v>
      </c>
      <c r="AB75" s="95">
        <v>8</v>
      </c>
      <c r="AC75" s="95">
        <v>8</v>
      </c>
      <c r="AD75" s="27">
        <v>8</v>
      </c>
      <c r="BN75" s="24" t="s">
        <v>106</v>
      </c>
      <c r="BO75" s="26">
        <v>8</v>
      </c>
      <c r="BP75" s="26">
        <v>8</v>
      </c>
      <c r="BQ75" s="26">
        <v>8</v>
      </c>
      <c r="BR75" s="26">
        <v>8</v>
      </c>
      <c r="BS75" s="26">
        <v>8</v>
      </c>
      <c r="BT75" s="26">
        <v>8</v>
      </c>
      <c r="BU75" s="26">
        <v>8</v>
      </c>
      <c r="BV75" s="26">
        <v>93</v>
      </c>
      <c r="BW75" s="26">
        <v>8</v>
      </c>
      <c r="BX75" s="26">
        <v>8</v>
      </c>
      <c r="BY75" s="26">
        <v>8</v>
      </c>
      <c r="BZ75" s="26">
        <v>8</v>
      </c>
      <c r="CA75" s="26">
        <v>8</v>
      </c>
      <c r="CB75" s="26">
        <v>8</v>
      </c>
      <c r="CC75" s="26">
        <v>8</v>
      </c>
      <c r="CD75" s="26">
        <v>8</v>
      </c>
      <c r="CE75" s="26">
        <v>8</v>
      </c>
      <c r="CF75" s="26">
        <v>8</v>
      </c>
      <c r="CG75" s="26">
        <v>8</v>
      </c>
      <c r="CH75" s="26">
        <v>8</v>
      </c>
      <c r="CI75" s="26">
        <v>8</v>
      </c>
      <c r="CJ75" s="26">
        <v>8</v>
      </c>
      <c r="CK75" s="26">
        <v>17</v>
      </c>
      <c r="CL75" s="26">
        <v>8</v>
      </c>
      <c r="CM75" s="26">
        <v>8</v>
      </c>
      <c r="CN75" s="26">
        <v>8</v>
      </c>
      <c r="CO75" s="26">
        <v>300</v>
      </c>
      <c r="CP75" s="26">
        <v>8</v>
      </c>
      <c r="CQ75" s="26">
        <v>8</v>
      </c>
    </row>
    <row r="76" spans="1:95" ht="15" thickBot="1" x14ac:dyDescent="0.35">
      <c r="A76" s="96" t="s">
        <v>107</v>
      </c>
      <c r="B76" s="27">
        <v>7</v>
      </c>
      <c r="C76" s="27">
        <v>7</v>
      </c>
      <c r="D76" s="95">
        <v>7</v>
      </c>
      <c r="E76" s="95">
        <v>7</v>
      </c>
      <c r="F76" s="27">
        <v>121</v>
      </c>
      <c r="G76" s="27">
        <v>7</v>
      </c>
      <c r="H76" s="95">
        <v>7</v>
      </c>
      <c r="I76" s="27">
        <v>7</v>
      </c>
      <c r="J76" s="95">
        <v>7</v>
      </c>
      <c r="K76" s="95">
        <v>7</v>
      </c>
      <c r="L76" s="27">
        <v>7</v>
      </c>
      <c r="M76" s="27">
        <v>7</v>
      </c>
      <c r="N76" s="95">
        <v>7</v>
      </c>
      <c r="O76" s="95">
        <v>7</v>
      </c>
      <c r="P76" s="27">
        <v>7</v>
      </c>
      <c r="Q76" s="27">
        <v>7</v>
      </c>
      <c r="R76" s="27">
        <v>7</v>
      </c>
      <c r="S76" s="27">
        <v>7</v>
      </c>
      <c r="T76" s="95">
        <v>7</v>
      </c>
      <c r="U76" s="27">
        <v>7</v>
      </c>
      <c r="V76" s="27">
        <v>7</v>
      </c>
      <c r="W76" s="27">
        <v>7</v>
      </c>
      <c r="X76" s="95">
        <v>7</v>
      </c>
      <c r="Y76" s="95">
        <v>7</v>
      </c>
      <c r="Z76" s="95">
        <v>7</v>
      </c>
      <c r="AA76" s="27">
        <v>7</v>
      </c>
      <c r="AB76" s="95">
        <v>7</v>
      </c>
      <c r="AC76" s="95">
        <v>7</v>
      </c>
      <c r="AD76" s="27">
        <v>7</v>
      </c>
      <c r="BN76" s="24" t="s">
        <v>107</v>
      </c>
      <c r="BO76" s="26">
        <v>7</v>
      </c>
      <c r="BP76" s="26">
        <v>7</v>
      </c>
      <c r="BQ76" s="26">
        <v>7</v>
      </c>
      <c r="BR76" s="26">
        <v>7</v>
      </c>
      <c r="BS76" s="26">
        <v>7</v>
      </c>
      <c r="BT76" s="26">
        <v>7</v>
      </c>
      <c r="BU76" s="26">
        <v>7</v>
      </c>
      <c r="BV76" s="26">
        <v>92</v>
      </c>
      <c r="BW76" s="26">
        <v>7</v>
      </c>
      <c r="BX76" s="26">
        <v>7</v>
      </c>
      <c r="BY76" s="26">
        <v>7</v>
      </c>
      <c r="BZ76" s="26">
        <v>7</v>
      </c>
      <c r="CA76" s="26">
        <v>7</v>
      </c>
      <c r="CB76" s="26">
        <v>7</v>
      </c>
      <c r="CC76" s="26">
        <v>7</v>
      </c>
      <c r="CD76" s="26">
        <v>7</v>
      </c>
      <c r="CE76" s="26">
        <v>7</v>
      </c>
      <c r="CF76" s="26">
        <v>7</v>
      </c>
      <c r="CG76" s="26">
        <v>7</v>
      </c>
      <c r="CH76" s="26">
        <v>7</v>
      </c>
      <c r="CI76" s="26">
        <v>7</v>
      </c>
      <c r="CJ76" s="26">
        <v>7</v>
      </c>
      <c r="CK76" s="26">
        <v>16</v>
      </c>
      <c r="CL76" s="26">
        <v>7</v>
      </c>
      <c r="CM76" s="26">
        <v>7</v>
      </c>
      <c r="CN76" s="26">
        <v>7</v>
      </c>
      <c r="CO76" s="26">
        <v>7</v>
      </c>
      <c r="CP76" s="26">
        <v>7</v>
      </c>
      <c r="CQ76" s="26">
        <v>7</v>
      </c>
    </row>
    <row r="77" spans="1:95" ht="15" thickBot="1" x14ac:dyDescent="0.35">
      <c r="A77" s="96" t="s">
        <v>108</v>
      </c>
      <c r="B77" s="27">
        <v>6</v>
      </c>
      <c r="C77" s="27">
        <v>6</v>
      </c>
      <c r="D77" s="95">
        <v>6</v>
      </c>
      <c r="E77" s="95">
        <v>6</v>
      </c>
      <c r="F77" s="27">
        <v>120</v>
      </c>
      <c r="G77" s="27">
        <v>6</v>
      </c>
      <c r="H77" s="95">
        <v>6</v>
      </c>
      <c r="I77" s="27">
        <v>6</v>
      </c>
      <c r="J77" s="95">
        <v>6</v>
      </c>
      <c r="K77" s="95">
        <v>6</v>
      </c>
      <c r="L77" s="27">
        <v>6</v>
      </c>
      <c r="M77" s="27">
        <v>6</v>
      </c>
      <c r="N77" s="95">
        <v>6</v>
      </c>
      <c r="O77" s="95">
        <v>6</v>
      </c>
      <c r="P77" s="27">
        <v>6</v>
      </c>
      <c r="Q77" s="27">
        <v>6</v>
      </c>
      <c r="R77" s="27">
        <v>6</v>
      </c>
      <c r="S77" s="27">
        <v>6</v>
      </c>
      <c r="T77" s="95">
        <v>6</v>
      </c>
      <c r="U77" s="27">
        <v>6</v>
      </c>
      <c r="V77" s="27">
        <v>6</v>
      </c>
      <c r="W77" s="27">
        <v>6</v>
      </c>
      <c r="X77" s="95">
        <v>6</v>
      </c>
      <c r="Y77" s="95">
        <v>6</v>
      </c>
      <c r="Z77" s="95">
        <v>6</v>
      </c>
      <c r="AA77" s="27">
        <v>6</v>
      </c>
      <c r="AB77" s="95">
        <v>6</v>
      </c>
      <c r="AC77" s="95">
        <v>6</v>
      </c>
      <c r="AD77" s="27">
        <v>6</v>
      </c>
      <c r="BN77" s="24" t="s">
        <v>108</v>
      </c>
      <c r="BO77" s="26">
        <v>6</v>
      </c>
      <c r="BP77" s="26">
        <v>6</v>
      </c>
      <c r="BQ77" s="26">
        <v>6</v>
      </c>
      <c r="BR77" s="26">
        <v>6</v>
      </c>
      <c r="BS77" s="26">
        <v>6</v>
      </c>
      <c r="BT77" s="26">
        <v>6</v>
      </c>
      <c r="BU77" s="26">
        <v>6</v>
      </c>
      <c r="BV77" s="26">
        <v>91</v>
      </c>
      <c r="BW77" s="26">
        <v>6</v>
      </c>
      <c r="BX77" s="26">
        <v>6</v>
      </c>
      <c r="BY77" s="26">
        <v>6</v>
      </c>
      <c r="BZ77" s="26">
        <v>6</v>
      </c>
      <c r="CA77" s="26">
        <v>6</v>
      </c>
      <c r="CB77" s="26">
        <v>6</v>
      </c>
      <c r="CC77" s="26">
        <v>6</v>
      </c>
      <c r="CD77" s="26">
        <v>6</v>
      </c>
      <c r="CE77" s="26">
        <v>6</v>
      </c>
      <c r="CF77" s="26">
        <v>6</v>
      </c>
      <c r="CG77" s="26">
        <v>6</v>
      </c>
      <c r="CH77" s="26">
        <v>6</v>
      </c>
      <c r="CI77" s="26">
        <v>6</v>
      </c>
      <c r="CJ77" s="26">
        <v>6</v>
      </c>
      <c r="CK77" s="26">
        <v>6</v>
      </c>
      <c r="CL77" s="26">
        <v>6</v>
      </c>
      <c r="CM77" s="26">
        <v>6</v>
      </c>
      <c r="CN77" s="26">
        <v>6</v>
      </c>
      <c r="CO77" s="26">
        <v>6</v>
      </c>
      <c r="CP77" s="26">
        <v>6</v>
      </c>
      <c r="CQ77" s="26">
        <v>6</v>
      </c>
    </row>
    <row r="78" spans="1:95" ht="15" thickBot="1" x14ac:dyDescent="0.35">
      <c r="A78" s="96" t="s">
        <v>110</v>
      </c>
      <c r="B78" s="27">
        <v>5</v>
      </c>
      <c r="C78" s="27">
        <v>5</v>
      </c>
      <c r="D78" s="95">
        <v>5</v>
      </c>
      <c r="E78" s="95">
        <v>5</v>
      </c>
      <c r="F78" s="27">
        <v>5</v>
      </c>
      <c r="G78" s="27">
        <v>5</v>
      </c>
      <c r="H78" s="95">
        <v>5</v>
      </c>
      <c r="I78" s="27">
        <v>5</v>
      </c>
      <c r="J78" s="95">
        <v>5</v>
      </c>
      <c r="K78" s="95">
        <v>5</v>
      </c>
      <c r="L78" s="27">
        <v>5</v>
      </c>
      <c r="M78" s="27">
        <v>5</v>
      </c>
      <c r="N78" s="95">
        <v>5</v>
      </c>
      <c r="O78" s="95">
        <v>5</v>
      </c>
      <c r="P78" s="27">
        <v>5</v>
      </c>
      <c r="Q78" s="27">
        <v>5</v>
      </c>
      <c r="R78" s="27">
        <v>5</v>
      </c>
      <c r="S78" s="27">
        <v>5</v>
      </c>
      <c r="T78" s="95">
        <v>5</v>
      </c>
      <c r="U78" s="27">
        <v>5</v>
      </c>
      <c r="V78" s="27">
        <v>5</v>
      </c>
      <c r="W78" s="27">
        <v>5</v>
      </c>
      <c r="X78" s="95">
        <v>5</v>
      </c>
      <c r="Y78" s="95">
        <v>5</v>
      </c>
      <c r="Z78" s="95">
        <v>5</v>
      </c>
      <c r="AA78" s="27">
        <v>5</v>
      </c>
      <c r="AB78" s="95">
        <v>5</v>
      </c>
      <c r="AC78" s="95">
        <v>5</v>
      </c>
      <c r="AD78" s="27">
        <v>5</v>
      </c>
      <c r="BN78" s="24" t="s">
        <v>110</v>
      </c>
      <c r="BO78" s="26">
        <v>5</v>
      </c>
      <c r="BP78" s="26">
        <v>5</v>
      </c>
      <c r="BQ78" s="26">
        <v>5</v>
      </c>
      <c r="BR78" s="26">
        <v>5</v>
      </c>
      <c r="BS78" s="26">
        <v>5</v>
      </c>
      <c r="BT78" s="26">
        <v>5</v>
      </c>
      <c r="BU78" s="26">
        <v>5</v>
      </c>
      <c r="BV78" s="26">
        <v>5</v>
      </c>
      <c r="BW78" s="26">
        <v>5</v>
      </c>
      <c r="BX78" s="26">
        <v>5</v>
      </c>
      <c r="BY78" s="26">
        <v>5</v>
      </c>
      <c r="BZ78" s="26">
        <v>5</v>
      </c>
      <c r="CA78" s="26">
        <v>5</v>
      </c>
      <c r="CB78" s="26">
        <v>5</v>
      </c>
      <c r="CC78" s="26">
        <v>5</v>
      </c>
      <c r="CD78" s="26">
        <v>5</v>
      </c>
      <c r="CE78" s="26">
        <v>5</v>
      </c>
      <c r="CF78" s="26">
        <v>5</v>
      </c>
      <c r="CG78" s="26">
        <v>5</v>
      </c>
      <c r="CH78" s="26">
        <v>5</v>
      </c>
      <c r="CI78" s="26">
        <v>5</v>
      </c>
      <c r="CJ78" s="26">
        <v>5</v>
      </c>
      <c r="CK78" s="26">
        <v>5</v>
      </c>
      <c r="CL78" s="26">
        <v>5</v>
      </c>
      <c r="CM78" s="26">
        <v>5</v>
      </c>
      <c r="CN78" s="26">
        <v>5</v>
      </c>
      <c r="CO78" s="26">
        <v>5</v>
      </c>
      <c r="CP78" s="26">
        <v>5</v>
      </c>
      <c r="CQ78" s="26">
        <v>5</v>
      </c>
    </row>
    <row r="79" spans="1:95" ht="15" thickBot="1" x14ac:dyDescent="0.35">
      <c r="A79" s="96" t="s">
        <v>111</v>
      </c>
      <c r="B79" s="27">
        <v>4</v>
      </c>
      <c r="C79" s="27">
        <v>4</v>
      </c>
      <c r="D79" s="95">
        <v>4</v>
      </c>
      <c r="E79" s="95">
        <v>4</v>
      </c>
      <c r="F79" s="27">
        <v>4</v>
      </c>
      <c r="G79" s="27">
        <v>4</v>
      </c>
      <c r="H79" s="95">
        <v>4</v>
      </c>
      <c r="I79" s="27">
        <v>4</v>
      </c>
      <c r="J79" s="95">
        <v>4</v>
      </c>
      <c r="K79" s="95">
        <v>4</v>
      </c>
      <c r="L79" s="27">
        <v>4</v>
      </c>
      <c r="M79" s="27">
        <v>4</v>
      </c>
      <c r="N79" s="95">
        <v>4</v>
      </c>
      <c r="O79" s="95">
        <v>4</v>
      </c>
      <c r="P79" s="27">
        <v>4</v>
      </c>
      <c r="Q79" s="27">
        <v>4</v>
      </c>
      <c r="R79" s="27">
        <v>4</v>
      </c>
      <c r="S79" s="27">
        <v>4</v>
      </c>
      <c r="T79" s="95">
        <v>4</v>
      </c>
      <c r="U79" s="27">
        <v>4</v>
      </c>
      <c r="V79" s="27">
        <v>4</v>
      </c>
      <c r="W79" s="27">
        <v>4</v>
      </c>
      <c r="X79" s="95">
        <v>4</v>
      </c>
      <c r="Y79" s="95">
        <v>4</v>
      </c>
      <c r="Z79" s="95">
        <v>4</v>
      </c>
      <c r="AA79" s="27">
        <v>4</v>
      </c>
      <c r="AB79" s="95">
        <v>4</v>
      </c>
      <c r="AC79" s="95">
        <v>4</v>
      </c>
      <c r="AD79" s="27">
        <v>4</v>
      </c>
      <c r="BN79" s="24" t="s">
        <v>111</v>
      </c>
      <c r="BO79" s="26">
        <v>4</v>
      </c>
      <c r="BP79" s="26">
        <v>4</v>
      </c>
      <c r="BQ79" s="26">
        <v>4</v>
      </c>
      <c r="BR79" s="26">
        <v>4</v>
      </c>
      <c r="BS79" s="26">
        <v>4</v>
      </c>
      <c r="BT79" s="26">
        <v>4</v>
      </c>
      <c r="BU79" s="26">
        <v>4</v>
      </c>
      <c r="BV79" s="26">
        <v>4</v>
      </c>
      <c r="BW79" s="26">
        <v>4</v>
      </c>
      <c r="BX79" s="26">
        <v>4</v>
      </c>
      <c r="BY79" s="26">
        <v>4</v>
      </c>
      <c r="BZ79" s="26">
        <v>4</v>
      </c>
      <c r="CA79" s="26">
        <v>4</v>
      </c>
      <c r="CB79" s="26">
        <v>4</v>
      </c>
      <c r="CC79" s="26">
        <v>4</v>
      </c>
      <c r="CD79" s="26">
        <v>4</v>
      </c>
      <c r="CE79" s="26">
        <v>4</v>
      </c>
      <c r="CF79" s="26">
        <v>4</v>
      </c>
      <c r="CG79" s="26">
        <v>4</v>
      </c>
      <c r="CH79" s="26">
        <v>4</v>
      </c>
      <c r="CI79" s="26">
        <v>4</v>
      </c>
      <c r="CJ79" s="26">
        <v>4</v>
      </c>
      <c r="CK79" s="26">
        <v>4</v>
      </c>
      <c r="CL79" s="26">
        <v>4</v>
      </c>
      <c r="CM79" s="26">
        <v>4</v>
      </c>
      <c r="CN79" s="26">
        <v>4</v>
      </c>
      <c r="CO79" s="26">
        <v>4</v>
      </c>
      <c r="CP79" s="26">
        <v>4</v>
      </c>
      <c r="CQ79" s="26">
        <v>4</v>
      </c>
    </row>
    <row r="80" spans="1:95" ht="15" thickBot="1" x14ac:dyDescent="0.35">
      <c r="A80" s="96" t="s">
        <v>112</v>
      </c>
      <c r="B80" s="27">
        <v>3</v>
      </c>
      <c r="C80" s="27">
        <v>3</v>
      </c>
      <c r="D80" s="95">
        <v>3</v>
      </c>
      <c r="E80" s="95">
        <v>3</v>
      </c>
      <c r="F80" s="27">
        <v>3</v>
      </c>
      <c r="G80" s="27">
        <v>3</v>
      </c>
      <c r="H80" s="95">
        <v>3</v>
      </c>
      <c r="I80" s="27">
        <v>3</v>
      </c>
      <c r="J80" s="95">
        <v>3</v>
      </c>
      <c r="K80" s="95">
        <v>3</v>
      </c>
      <c r="L80" s="27">
        <v>3</v>
      </c>
      <c r="M80" s="27">
        <v>3</v>
      </c>
      <c r="N80" s="95">
        <v>3</v>
      </c>
      <c r="O80" s="95">
        <v>3</v>
      </c>
      <c r="P80" s="27">
        <v>3</v>
      </c>
      <c r="Q80" s="27">
        <v>3</v>
      </c>
      <c r="R80" s="27">
        <v>3</v>
      </c>
      <c r="S80" s="27">
        <v>3</v>
      </c>
      <c r="T80" s="95">
        <v>3</v>
      </c>
      <c r="U80" s="27">
        <v>3</v>
      </c>
      <c r="V80" s="27">
        <v>3</v>
      </c>
      <c r="W80" s="27">
        <v>3</v>
      </c>
      <c r="X80" s="95">
        <v>3</v>
      </c>
      <c r="Y80" s="95">
        <v>3</v>
      </c>
      <c r="Z80" s="95">
        <v>3</v>
      </c>
      <c r="AA80" s="27">
        <v>3</v>
      </c>
      <c r="AB80" s="95">
        <v>3</v>
      </c>
      <c r="AC80" s="95">
        <v>3</v>
      </c>
      <c r="AD80" s="27">
        <v>3</v>
      </c>
      <c r="BN80" s="24" t="s">
        <v>112</v>
      </c>
      <c r="BO80" s="26">
        <v>3</v>
      </c>
      <c r="BP80" s="26">
        <v>3</v>
      </c>
      <c r="BQ80" s="26">
        <v>3</v>
      </c>
      <c r="BR80" s="26">
        <v>3</v>
      </c>
      <c r="BS80" s="26">
        <v>3</v>
      </c>
      <c r="BT80" s="26">
        <v>3</v>
      </c>
      <c r="BU80" s="26">
        <v>3</v>
      </c>
      <c r="BV80" s="26">
        <v>3</v>
      </c>
      <c r="BW80" s="26">
        <v>3</v>
      </c>
      <c r="BX80" s="26">
        <v>3</v>
      </c>
      <c r="BY80" s="26">
        <v>3</v>
      </c>
      <c r="BZ80" s="26">
        <v>3</v>
      </c>
      <c r="CA80" s="26">
        <v>3</v>
      </c>
      <c r="CB80" s="26">
        <v>3</v>
      </c>
      <c r="CC80" s="26">
        <v>3</v>
      </c>
      <c r="CD80" s="26">
        <v>3</v>
      </c>
      <c r="CE80" s="26">
        <v>3</v>
      </c>
      <c r="CF80" s="26">
        <v>3</v>
      </c>
      <c r="CG80" s="26">
        <v>3</v>
      </c>
      <c r="CH80" s="26">
        <v>3</v>
      </c>
      <c r="CI80" s="26">
        <v>3</v>
      </c>
      <c r="CJ80" s="26">
        <v>3</v>
      </c>
      <c r="CK80" s="26">
        <v>3</v>
      </c>
      <c r="CL80" s="26">
        <v>3</v>
      </c>
      <c r="CM80" s="26">
        <v>3</v>
      </c>
      <c r="CN80" s="26">
        <v>3</v>
      </c>
      <c r="CO80" s="26">
        <v>3</v>
      </c>
      <c r="CP80" s="26">
        <v>3</v>
      </c>
      <c r="CQ80" s="26">
        <v>3</v>
      </c>
    </row>
    <row r="81" spans="1:99" ht="15" thickBot="1" x14ac:dyDescent="0.35">
      <c r="A81" s="96" t="s">
        <v>114</v>
      </c>
      <c r="B81" s="27">
        <v>2</v>
      </c>
      <c r="C81" s="27">
        <v>2</v>
      </c>
      <c r="D81" s="95">
        <v>2</v>
      </c>
      <c r="E81" s="95">
        <v>2</v>
      </c>
      <c r="F81" s="27">
        <v>2</v>
      </c>
      <c r="G81" s="27">
        <v>2</v>
      </c>
      <c r="H81" s="95">
        <v>2</v>
      </c>
      <c r="I81" s="27">
        <v>2</v>
      </c>
      <c r="J81" s="95">
        <v>2</v>
      </c>
      <c r="K81" s="95">
        <v>2</v>
      </c>
      <c r="L81" s="27">
        <v>2</v>
      </c>
      <c r="M81" s="27">
        <v>2</v>
      </c>
      <c r="N81" s="95">
        <v>2</v>
      </c>
      <c r="O81" s="95">
        <v>2</v>
      </c>
      <c r="P81" s="27">
        <v>2</v>
      </c>
      <c r="Q81" s="27">
        <v>2</v>
      </c>
      <c r="R81" s="27">
        <v>2</v>
      </c>
      <c r="S81" s="27">
        <v>2</v>
      </c>
      <c r="T81" s="95">
        <v>2</v>
      </c>
      <c r="U81" s="27">
        <v>2</v>
      </c>
      <c r="V81" s="27">
        <v>2</v>
      </c>
      <c r="W81" s="27">
        <v>2</v>
      </c>
      <c r="X81" s="95">
        <v>2</v>
      </c>
      <c r="Y81" s="95">
        <v>2</v>
      </c>
      <c r="Z81" s="95">
        <v>2</v>
      </c>
      <c r="AA81" s="27">
        <v>2</v>
      </c>
      <c r="AB81" s="95">
        <v>2</v>
      </c>
      <c r="AC81" s="95">
        <v>2</v>
      </c>
      <c r="AD81" s="27">
        <v>2</v>
      </c>
      <c r="BN81" s="24" t="s">
        <v>114</v>
      </c>
      <c r="BO81" s="26">
        <v>2</v>
      </c>
      <c r="BP81" s="26">
        <v>2</v>
      </c>
      <c r="BQ81" s="26">
        <v>2</v>
      </c>
      <c r="BR81" s="26">
        <v>2</v>
      </c>
      <c r="BS81" s="26">
        <v>2</v>
      </c>
      <c r="BT81" s="26">
        <v>2</v>
      </c>
      <c r="BU81" s="26">
        <v>2</v>
      </c>
      <c r="BV81" s="26">
        <v>2</v>
      </c>
      <c r="BW81" s="26">
        <v>2</v>
      </c>
      <c r="BX81" s="26">
        <v>2</v>
      </c>
      <c r="BY81" s="26">
        <v>2</v>
      </c>
      <c r="BZ81" s="26">
        <v>2</v>
      </c>
      <c r="CA81" s="26">
        <v>2</v>
      </c>
      <c r="CB81" s="26">
        <v>2</v>
      </c>
      <c r="CC81" s="26">
        <v>2</v>
      </c>
      <c r="CD81" s="26">
        <v>2</v>
      </c>
      <c r="CE81" s="26">
        <v>2</v>
      </c>
      <c r="CF81" s="26">
        <v>2</v>
      </c>
      <c r="CG81" s="26">
        <v>2</v>
      </c>
      <c r="CH81" s="26">
        <v>2</v>
      </c>
      <c r="CI81" s="26">
        <v>2</v>
      </c>
      <c r="CJ81" s="26">
        <v>2</v>
      </c>
      <c r="CK81" s="26">
        <v>2</v>
      </c>
      <c r="CL81" s="26">
        <v>2</v>
      </c>
      <c r="CM81" s="26">
        <v>2</v>
      </c>
      <c r="CN81" s="26">
        <v>2</v>
      </c>
      <c r="CO81" s="26">
        <v>2</v>
      </c>
      <c r="CP81" s="26">
        <v>2</v>
      </c>
      <c r="CQ81" s="26">
        <v>2</v>
      </c>
    </row>
    <row r="82" spans="1:99" ht="15" thickBot="1" x14ac:dyDescent="0.35">
      <c r="A82" s="96" t="s">
        <v>115</v>
      </c>
      <c r="B82" s="27">
        <v>1</v>
      </c>
      <c r="C82" s="27">
        <v>1</v>
      </c>
      <c r="D82" s="95">
        <v>1</v>
      </c>
      <c r="E82" s="95">
        <v>1</v>
      </c>
      <c r="F82" s="27">
        <v>1</v>
      </c>
      <c r="G82" s="27">
        <v>1</v>
      </c>
      <c r="H82" s="95">
        <v>1</v>
      </c>
      <c r="I82" s="27">
        <v>1</v>
      </c>
      <c r="J82" s="95">
        <v>1</v>
      </c>
      <c r="K82" s="95">
        <v>1</v>
      </c>
      <c r="L82" s="27">
        <v>1</v>
      </c>
      <c r="M82" s="27">
        <v>1</v>
      </c>
      <c r="N82" s="95">
        <v>1</v>
      </c>
      <c r="O82" s="95">
        <v>1</v>
      </c>
      <c r="P82" s="27">
        <v>1</v>
      </c>
      <c r="Q82" s="27">
        <v>1</v>
      </c>
      <c r="R82" s="27">
        <v>1</v>
      </c>
      <c r="S82" s="27">
        <v>1</v>
      </c>
      <c r="T82" s="95">
        <v>1</v>
      </c>
      <c r="U82" s="27">
        <v>1</v>
      </c>
      <c r="V82" s="27">
        <v>1</v>
      </c>
      <c r="W82" s="27">
        <v>1</v>
      </c>
      <c r="X82" s="95">
        <v>1</v>
      </c>
      <c r="Y82" s="95">
        <v>1</v>
      </c>
      <c r="Z82" s="95">
        <v>1</v>
      </c>
      <c r="AA82" s="27">
        <v>1</v>
      </c>
      <c r="AB82" s="95">
        <v>1</v>
      </c>
      <c r="AC82" s="95">
        <v>1</v>
      </c>
      <c r="AD82" s="27">
        <v>1</v>
      </c>
      <c r="BN82" s="24" t="s">
        <v>115</v>
      </c>
      <c r="BO82" s="26">
        <v>1</v>
      </c>
      <c r="BP82" s="26">
        <v>1</v>
      </c>
      <c r="BQ82" s="26">
        <v>1</v>
      </c>
      <c r="BR82" s="26">
        <v>1</v>
      </c>
      <c r="BS82" s="26">
        <v>1</v>
      </c>
      <c r="BT82" s="26">
        <v>1</v>
      </c>
      <c r="BU82" s="26">
        <v>1</v>
      </c>
      <c r="BV82" s="26">
        <v>1</v>
      </c>
      <c r="BW82" s="26">
        <v>1</v>
      </c>
      <c r="BX82" s="26">
        <v>1</v>
      </c>
      <c r="BY82" s="26">
        <v>1</v>
      </c>
      <c r="BZ82" s="26">
        <v>1</v>
      </c>
      <c r="CA82" s="26">
        <v>1</v>
      </c>
      <c r="CB82" s="26">
        <v>1</v>
      </c>
      <c r="CC82" s="26">
        <v>1</v>
      </c>
      <c r="CD82" s="26">
        <v>1</v>
      </c>
      <c r="CE82" s="26">
        <v>1</v>
      </c>
      <c r="CF82" s="26">
        <v>1</v>
      </c>
      <c r="CG82" s="26">
        <v>1</v>
      </c>
      <c r="CH82" s="26">
        <v>1</v>
      </c>
      <c r="CI82" s="26">
        <v>1</v>
      </c>
      <c r="CJ82" s="26">
        <v>1</v>
      </c>
      <c r="CK82" s="26">
        <v>1</v>
      </c>
      <c r="CL82" s="26">
        <v>1</v>
      </c>
      <c r="CM82" s="26">
        <v>1</v>
      </c>
      <c r="CN82" s="26">
        <v>1</v>
      </c>
      <c r="CO82" s="26">
        <v>1</v>
      </c>
      <c r="CP82" s="26">
        <v>1</v>
      </c>
      <c r="CQ82" s="26">
        <v>1</v>
      </c>
    </row>
    <row r="83" spans="1:99" ht="15" thickBot="1" x14ac:dyDescent="0.35">
      <c r="A83" s="96" t="s">
        <v>116</v>
      </c>
      <c r="B83" s="27">
        <v>0</v>
      </c>
      <c r="C83" s="27">
        <v>0</v>
      </c>
      <c r="D83" s="95">
        <v>0</v>
      </c>
      <c r="E83" s="95">
        <v>0</v>
      </c>
      <c r="F83" s="27">
        <v>0</v>
      </c>
      <c r="G83" s="27">
        <v>0</v>
      </c>
      <c r="H83" s="95">
        <v>0</v>
      </c>
      <c r="I83" s="27">
        <v>0</v>
      </c>
      <c r="J83" s="95">
        <v>0</v>
      </c>
      <c r="K83" s="95">
        <v>0</v>
      </c>
      <c r="L83" s="27">
        <v>0</v>
      </c>
      <c r="M83" s="27">
        <v>0</v>
      </c>
      <c r="N83" s="95">
        <v>0</v>
      </c>
      <c r="O83" s="95">
        <v>0</v>
      </c>
      <c r="P83" s="27">
        <v>0</v>
      </c>
      <c r="Q83" s="27">
        <v>0</v>
      </c>
      <c r="R83" s="27">
        <v>0</v>
      </c>
      <c r="S83" s="27">
        <v>0</v>
      </c>
      <c r="T83" s="95">
        <v>0</v>
      </c>
      <c r="U83" s="27">
        <v>0</v>
      </c>
      <c r="V83" s="27">
        <v>0</v>
      </c>
      <c r="W83" s="27">
        <v>0</v>
      </c>
      <c r="X83" s="95">
        <v>0</v>
      </c>
      <c r="Y83" s="95">
        <v>0</v>
      </c>
      <c r="Z83" s="95">
        <v>0</v>
      </c>
      <c r="AA83" s="27">
        <v>0</v>
      </c>
      <c r="AB83" s="95">
        <v>0</v>
      </c>
      <c r="AC83" s="95">
        <v>0</v>
      </c>
      <c r="AD83" s="27">
        <v>0</v>
      </c>
      <c r="BN83" s="24" t="s">
        <v>116</v>
      </c>
      <c r="BO83" s="26">
        <v>0</v>
      </c>
      <c r="BP83" s="26">
        <v>0</v>
      </c>
      <c r="BQ83" s="26">
        <v>0</v>
      </c>
      <c r="BR83" s="26">
        <v>0</v>
      </c>
      <c r="BS83" s="26">
        <v>0</v>
      </c>
      <c r="BT83" s="26">
        <v>0</v>
      </c>
      <c r="BU83" s="26">
        <v>0</v>
      </c>
      <c r="BV83" s="26">
        <v>0</v>
      </c>
      <c r="BW83" s="26">
        <v>0</v>
      </c>
      <c r="BX83" s="26">
        <v>0</v>
      </c>
      <c r="BY83" s="26">
        <v>0</v>
      </c>
      <c r="BZ83" s="26">
        <v>0</v>
      </c>
      <c r="CA83" s="26">
        <v>0</v>
      </c>
      <c r="CB83" s="26">
        <v>0</v>
      </c>
      <c r="CC83" s="26">
        <v>0</v>
      </c>
      <c r="CD83" s="26">
        <v>0</v>
      </c>
      <c r="CE83" s="26">
        <v>0</v>
      </c>
      <c r="CF83" s="26">
        <v>0</v>
      </c>
      <c r="CG83" s="26">
        <v>0</v>
      </c>
      <c r="CH83" s="26">
        <v>0</v>
      </c>
      <c r="CI83" s="26">
        <v>0</v>
      </c>
      <c r="CJ83" s="26">
        <v>0</v>
      </c>
      <c r="CK83" s="26">
        <v>0</v>
      </c>
      <c r="CL83" s="26">
        <v>0</v>
      </c>
      <c r="CM83" s="26">
        <v>0</v>
      </c>
      <c r="CN83" s="26">
        <v>0</v>
      </c>
      <c r="CO83" s="26">
        <v>0</v>
      </c>
      <c r="CP83" s="26">
        <v>0</v>
      </c>
      <c r="CQ83" s="26">
        <v>0</v>
      </c>
    </row>
    <row r="84" spans="1:99" ht="18.600000000000001" thickBot="1" x14ac:dyDescent="0.35">
      <c r="A84" s="20"/>
      <c r="BN84" s="20"/>
    </row>
    <row r="85" spans="1:99" ht="15" thickBot="1" x14ac:dyDescent="0.35">
      <c r="A85" s="24" t="s">
        <v>119</v>
      </c>
      <c r="B85" s="24" t="s">
        <v>72</v>
      </c>
      <c r="C85" s="24" t="s">
        <v>73</v>
      </c>
      <c r="D85" s="65" t="s">
        <v>74</v>
      </c>
      <c r="E85" s="65" t="s">
        <v>75</v>
      </c>
      <c r="F85" s="24" t="s">
        <v>76</v>
      </c>
      <c r="G85" s="24" t="s">
        <v>77</v>
      </c>
      <c r="H85" s="65" t="s">
        <v>78</v>
      </c>
      <c r="I85" s="24" t="s">
        <v>79</v>
      </c>
      <c r="J85" s="65" t="s">
        <v>80</v>
      </c>
      <c r="K85" s="65" t="s">
        <v>81</v>
      </c>
      <c r="L85" s="24" t="s">
        <v>82</v>
      </c>
      <c r="M85" s="24" t="s">
        <v>83</v>
      </c>
      <c r="N85" s="65" t="s">
        <v>84</v>
      </c>
      <c r="O85" s="65" t="s">
        <v>85</v>
      </c>
      <c r="P85" s="24" t="s">
        <v>86</v>
      </c>
      <c r="Q85" s="24" t="s">
        <v>187</v>
      </c>
      <c r="R85" s="24" t="s">
        <v>188</v>
      </c>
      <c r="S85" s="24" t="s">
        <v>189</v>
      </c>
      <c r="T85" s="65" t="s">
        <v>190</v>
      </c>
      <c r="U85" s="24" t="s">
        <v>750</v>
      </c>
      <c r="V85" s="24" t="s">
        <v>751</v>
      </c>
      <c r="W85" s="24" t="s">
        <v>752</v>
      </c>
      <c r="X85" s="65" t="s">
        <v>753</v>
      </c>
      <c r="Y85" s="65" t="s">
        <v>754</v>
      </c>
      <c r="Z85" s="65" t="s">
        <v>755</v>
      </c>
      <c r="AA85" s="24" t="s">
        <v>756</v>
      </c>
      <c r="AB85" s="65" t="s">
        <v>757</v>
      </c>
      <c r="AC85" s="65" t="s">
        <v>758</v>
      </c>
      <c r="AD85" s="24" t="s">
        <v>759</v>
      </c>
      <c r="AE85" s="24" t="s">
        <v>120</v>
      </c>
      <c r="AF85" s="24" t="s">
        <v>121</v>
      </c>
      <c r="AG85" s="24" t="s">
        <v>122</v>
      </c>
      <c r="AH85" s="24" t="s">
        <v>123</v>
      </c>
      <c r="AK85" s="94" t="s">
        <v>0</v>
      </c>
      <c r="AL85" s="94" t="s">
        <v>2196</v>
      </c>
      <c r="AM85" s="94" t="s">
        <v>120</v>
      </c>
      <c r="AN85" s="94" t="s">
        <v>121</v>
      </c>
      <c r="AO85" s="94" t="s">
        <v>122</v>
      </c>
      <c r="AP85" s="94" t="s">
        <v>123</v>
      </c>
      <c r="BN85" s="24" t="s">
        <v>119</v>
      </c>
      <c r="BO85" s="24" t="s">
        <v>72</v>
      </c>
      <c r="BP85" s="24" t="s">
        <v>73</v>
      </c>
      <c r="BQ85" s="24" t="s">
        <v>74</v>
      </c>
      <c r="BR85" s="24" t="s">
        <v>75</v>
      </c>
      <c r="BS85" s="24" t="s">
        <v>76</v>
      </c>
      <c r="BT85" s="24" t="s">
        <v>77</v>
      </c>
      <c r="BU85" s="24" t="s">
        <v>78</v>
      </c>
      <c r="BV85" s="24" t="s">
        <v>79</v>
      </c>
      <c r="BW85" s="24" t="s">
        <v>80</v>
      </c>
      <c r="BX85" s="24" t="s">
        <v>81</v>
      </c>
      <c r="BY85" s="24" t="s">
        <v>82</v>
      </c>
      <c r="BZ85" s="24" t="s">
        <v>83</v>
      </c>
      <c r="CA85" s="24" t="s">
        <v>84</v>
      </c>
      <c r="CB85" s="24" t="s">
        <v>85</v>
      </c>
      <c r="CC85" s="24" t="s">
        <v>86</v>
      </c>
      <c r="CD85" s="24" t="s">
        <v>187</v>
      </c>
      <c r="CE85" s="24" t="s">
        <v>188</v>
      </c>
      <c r="CF85" s="24" t="s">
        <v>189</v>
      </c>
      <c r="CG85" s="24" t="s">
        <v>190</v>
      </c>
      <c r="CH85" s="24" t="s">
        <v>750</v>
      </c>
      <c r="CI85" s="24" t="s">
        <v>751</v>
      </c>
      <c r="CJ85" s="24" t="s">
        <v>752</v>
      </c>
      <c r="CK85" s="24" t="s">
        <v>753</v>
      </c>
      <c r="CL85" s="24" t="s">
        <v>754</v>
      </c>
      <c r="CM85" s="24" t="s">
        <v>755</v>
      </c>
      <c r="CN85" s="24" t="s">
        <v>756</v>
      </c>
      <c r="CO85" s="24" t="s">
        <v>757</v>
      </c>
      <c r="CP85" s="24" t="s">
        <v>758</v>
      </c>
      <c r="CQ85" s="24" t="s">
        <v>759</v>
      </c>
      <c r="CR85" s="24" t="s">
        <v>120</v>
      </c>
      <c r="CS85" s="24" t="s">
        <v>121</v>
      </c>
      <c r="CT85" s="24" t="s">
        <v>122</v>
      </c>
      <c r="CU85" s="24" t="s">
        <v>123</v>
      </c>
    </row>
    <row r="86" spans="1:99" ht="15" thickBot="1" x14ac:dyDescent="0.35">
      <c r="A86" s="24" t="s">
        <v>137</v>
      </c>
      <c r="B86" s="26">
        <v>13</v>
      </c>
      <c r="C86" s="26">
        <v>6</v>
      </c>
      <c r="D86" s="66">
        <v>0</v>
      </c>
      <c r="E86" s="66">
        <v>20</v>
      </c>
      <c r="F86" s="26">
        <v>134</v>
      </c>
      <c r="G86" s="26">
        <v>176</v>
      </c>
      <c r="H86" s="66">
        <v>23</v>
      </c>
      <c r="I86" s="26">
        <v>114</v>
      </c>
      <c r="J86" s="66">
        <v>0</v>
      </c>
      <c r="K86" s="66">
        <v>0</v>
      </c>
      <c r="L86" s="26">
        <v>101</v>
      </c>
      <c r="M86" s="26">
        <v>46</v>
      </c>
      <c r="N86" s="66">
        <v>23</v>
      </c>
      <c r="O86" s="66">
        <v>11</v>
      </c>
      <c r="P86" s="26">
        <v>6</v>
      </c>
      <c r="Q86" s="26">
        <v>4</v>
      </c>
      <c r="R86" s="26">
        <v>0</v>
      </c>
      <c r="S86" s="26">
        <v>12</v>
      </c>
      <c r="T86" s="66">
        <v>20</v>
      </c>
      <c r="U86" s="26">
        <v>101</v>
      </c>
      <c r="V86" s="26">
        <v>1</v>
      </c>
      <c r="W86" s="26">
        <v>32</v>
      </c>
      <c r="X86" s="66">
        <v>23</v>
      </c>
      <c r="Y86" s="66">
        <v>22</v>
      </c>
      <c r="Z86" s="66">
        <v>8</v>
      </c>
      <c r="AA86" s="26">
        <v>8</v>
      </c>
      <c r="AB86" s="66">
        <v>23</v>
      </c>
      <c r="AC86" s="66">
        <v>23</v>
      </c>
      <c r="AD86" s="26">
        <v>50</v>
      </c>
      <c r="AE86" s="26">
        <v>1000</v>
      </c>
      <c r="AF86" s="26">
        <v>1000</v>
      </c>
      <c r="AG86" s="26">
        <v>0</v>
      </c>
      <c r="AH86" s="26">
        <v>0</v>
      </c>
      <c r="AK86" s="6">
        <v>1</v>
      </c>
      <c r="AL86" s="6" t="s">
        <v>2172</v>
      </c>
      <c r="AM86" s="93">
        <v>1000</v>
      </c>
      <c r="AN86" s="93">
        <v>1000</v>
      </c>
      <c r="AO86" s="93">
        <v>0</v>
      </c>
      <c r="AP86" s="93">
        <v>0</v>
      </c>
      <c r="BN86" s="24" t="s">
        <v>137</v>
      </c>
      <c r="BO86" s="26">
        <v>10</v>
      </c>
      <c r="BP86" s="26">
        <v>17</v>
      </c>
      <c r="BQ86" s="26">
        <v>23</v>
      </c>
      <c r="BR86" s="26">
        <v>3</v>
      </c>
      <c r="BS86" s="26">
        <v>3</v>
      </c>
      <c r="BT86" s="26">
        <v>6</v>
      </c>
      <c r="BU86" s="26">
        <v>0</v>
      </c>
      <c r="BV86" s="26">
        <v>91</v>
      </c>
      <c r="BW86" s="26">
        <v>23</v>
      </c>
      <c r="BX86" s="26">
        <v>23</v>
      </c>
      <c r="BY86" s="26">
        <v>0</v>
      </c>
      <c r="BZ86" s="26">
        <v>0</v>
      </c>
      <c r="CA86" s="26">
        <v>0</v>
      </c>
      <c r="CB86" s="26">
        <v>12</v>
      </c>
      <c r="CC86" s="26">
        <v>119</v>
      </c>
      <c r="CD86" s="26">
        <v>24</v>
      </c>
      <c r="CE86" s="26">
        <v>347</v>
      </c>
      <c r="CF86" s="26">
        <v>11</v>
      </c>
      <c r="CG86" s="26">
        <v>3</v>
      </c>
      <c r="CH86" s="26">
        <v>6</v>
      </c>
      <c r="CI86" s="26">
        <v>243</v>
      </c>
      <c r="CJ86" s="26">
        <v>5</v>
      </c>
      <c r="CK86" s="26">
        <v>0</v>
      </c>
      <c r="CL86" s="26">
        <v>1</v>
      </c>
      <c r="CM86" s="26">
        <v>15</v>
      </c>
      <c r="CN86" s="26">
        <v>15</v>
      </c>
      <c r="CO86" s="26">
        <v>0</v>
      </c>
      <c r="CP86" s="26">
        <v>0</v>
      </c>
      <c r="CQ86" s="26">
        <v>0</v>
      </c>
      <c r="CR86" s="26">
        <v>1000</v>
      </c>
      <c r="CS86" s="26">
        <v>1000</v>
      </c>
      <c r="CT86" s="26">
        <v>0</v>
      </c>
      <c r="CU86" s="26">
        <v>0</v>
      </c>
    </row>
    <row r="87" spans="1:99" ht="15" thickBot="1" x14ac:dyDescent="0.35">
      <c r="A87" s="24" t="s">
        <v>138</v>
      </c>
      <c r="B87" s="26">
        <v>13</v>
      </c>
      <c r="C87" s="26">
        <v>13</v>
      </c>
      <c r="D87" s="66">
        <v>14</v>
      </c>
      <c r="E87" s="66">
        <v>14</v>
      </c>
      <c r="F87" s="26">
        <v>128</v>
      </c>
      <c r="G87" s="26">
        <v>175</v>
      </c>
      <c r="H87" s="66">
        <v>14</v>
      </c>
      <c r="I87" s="26">
        <v>107</v>
      </c>
      <c r="J87" s="66">
        <v>14</v>
      </c>
      <c r="K87" s="66">
        <v>12</v>
      </c>
      <c r="L87" s="26">
        <v>90</v>
      </c>
      <c r="M87" s="26">
        <v>4</v>
      </c>
      <c r="N87" s="66">
        <v>23</v>
      </c>
      <c r="O87" s="66">
        <v>15</v>
      </c>
      <c r="P87" s="26">
        <v>7</v>
      </c>
      <c r="Q87" s="26">
        <v>77</v>
      </c>
      <c r="R87" s="26">
        <v>10</v>
      </c>
      <c r="S87" s="26">
        <v>12</v>
      </c>
      <c r="T87" s="66">
        <v>11</v>
      </c>
      <c r="U87" s="26">
        <v>97</v>
      </c>
      <c r="V87" s="26">
        <v>78</v>
      </c>
      <c r="W87" s="26">
        <v>9</v>
      </c>
      <c r="X87" s="66">
        <v>8</v>
      </c>
      <c r="Y87" s="66">
        <v>22</v>
      </c>
      <c r="Z87" s="66">
        <v>8</v>
      </c>
      <c r="AA87" s="26">
        <v>8</v>
      </c>
      <c r="AB87" s="66">
        <v>1</v>
      </c>
      <c r="AC87" s="66">
        <v>1</v>
      </c>
      <c r="AD87" s="26">
        <v>16</v>
      </c>
      <c r="AE87" s="26">
        <v>1001</v>
      </c>
      <c r="AF87" s="26">
        <v>1000</v>
      </c>
      <c r="AG87" s="26">
        <v>-1</v>
      </c>
      <c r="AH87" s="26">
        <v>-0.1</v>
      </c>
      <c r="AK87" s="6">
        <v>2</v>
      </c>
      <c r="AL87" s="6" t="s">
        <v>2173</v>
      </c>
      <c r="AM87" s="93">
        <v>1001</v>
      </c>
      <c r="AN87" s="93">
        <v>1000</v>
      </c>
      <c r="AO87" s="93">
        <v>-1</v>
      </c>
      <c r="AP87" s="93">
        <v>-0.1</v>
      </c>
      <c r="BN87" s="24" t="s">
        <v>138</v>
      </c>
      <c r="BO87" s="26">
        <v>10</v>
      </c>
      <c r="BP87" s="26">
        <v>10</v>
      </c>
      <c r="BQ87" s="26">
        <v>9</v>
      </c>
      <c r="BR87" s="26">
        <v>9</v>
      </c>
      <c r="BS87" s="26">
        <v>9</v>
      </c>
      <c r="BT87" s="26">
        <v>7</v>
      </c>
      <c r="BU87" s="26">
        <v>9</v>
      </c>
      <c r="BV87" s="26">
        <v>98</v>
      </c>
      <c r="BW87" s="26">
        <v>9</v>
      </c>
      <c r="BX87" s="26">
        <v>11</v>
      </c>
      <c r="BY87" s="26">
        <v>11</v>
      </c>
      <c r="BZ87" s="26">
        <v>19</v>
      </c>
      <c r="CA87" s="26">
        <v>0</v>
      </c>
      <c r="CB87" s="26">
        <v>8</v>
      </c>
      <c r="CC87" s="26">
        <v>118</v>
      </c>
      <c r="CD87" s="26">
        <v>4</v>
      </c>
      <c r="CE87" s="26">
        <v>56</v>
      </c>
      <c r="CF87" s="26">
        <v>11</v>
      </c>
      <c r="CG87" s="26">
        <v>12</v>
      </c>
      <c r="CH87" s="26">
        <v>10</v>
      </c>
      <c r="CI87" s="26">
        <v>11</v>
      </c>
      <c r="CJ87" s="26">
        <v>14</v>
      </c>
      <c r="CK87" s="26">
        <v>24</v>
      </c>
      <c r="CL87" s="26">
        <v>1</v>
      </c>
      <c r="CM87" s="26">
        <v>15</v>
      </c>
      <c r="CN87" s="26">
        <v>15</v>
      </c>
      <c r="CO87" s="26">
        <v>345</v>
      </c>
      <c r="CP87" s="26">
        <v>138</v>
      </c>
      <c r="CQ87" s="26">
        <v>7</v>
      </c>
      <c r="CR87" s="26">
        <v>1000</v>
      </c>
      <c r="CS87" s="26">
        <v>1000</v>
      </c>
      <c r="CT87" s="26">
        <v>0</v>
      </c>
      <c r="CU87" s="26">
        <v>0</v>
      </c>
    </row>
    <row r="88" spans="1:99" ht="15" thickBot="1" x14ac:dyDescent="0.35">
      <c r="A88" s="24" t="s">
        <v>139</v>
      </c>
      <c r="B88" s="26">
        <v>6</v>
      </c>
      <c r="C88" s="26">
        <v>6</v>
      </c>
      <c r="D88" s="66">
        <v>8</v>
      </c>
      <c r="E88" s="66">
        <v>5</v>
      </c>
      <c r="F88" s="26">
        <v>120</v>
      </c>
      <c r="G88" s="26">
        <v>4</v>
      </c>
      <c r="H88" s="66">
        <v>14</v>
      </c>
      <c r="I88" s="26">
        <v>5</v>
      </c>
      <c r="J88" s="66">
        <v>8</v>
      </c>
      <c r="K88" s="66">
        <v>5</v>
      </c>
      <c r="L88" s="26">
        <v>96</v>
      </c>
      <c r="M88" s="26">
        <v>41</v>
      </c>
      <c r="N88" s="66">
        <v>23</v>
      </c>
      <c r="O88" s="66">
        <v>23</v>
      </c>
      <c r="P88" s="26">
        <v>222</v>
      </c>
      <c r="Q88" s="26">
        <v>14</v>
      </c>
      <c r="R88" s="26">
        <v>9</v>
      </c>
      <c r="S88" s="26">
        <v>12</v>
      </c>
      <c r="T88" s="66">
        <v>11</v>
      </c>
      <c r="U88" s="26">
        <v>3</v>
      </c>
      <c r="V88" s="26">
        <v>97</v>
      </c>
      <c r="W88" s="26">
        <v>9</v>
      </c>
      <c r="X88" s="66">
        <v>2</v>
      </c>
      <c r="Y88" s="66">
        <v>22</v>
      </c>
      <c r="Z88" s="66">
        <v>15</v>
      </c>
      <c r="AA88" s="26">
        <v>170</v>
      </c>
      <c r="AB88" s="66">
        <v>2</v>
      </c>
      <c r="AC88" s="66">
        <v>2</v>
      </c>
      <c r="AD88" s="26">
        <v>45</v>
      </c>
      <c r="AE88" s="26">
        <v>999</v>
      </c>
      <c r="AF88" s="26">
        <v>1000</v>
      </c>
      <c r="AG88" s="26">
        <v>1</v>
      </c>
      <c r="AH88" s="26">
        <v>0.1</v>
      </c>
      <c r="AK88" s="6">
        <v>3</v>
      </c>
      <c r="AL88" s="6" t="s">
        <v>2174</v>
      </c>
      <c r="AM88" s="93">
        <v>999</v>
      </c>
      <c r="AN88" s="93">
        <v>1000</v>
      </c>
      <c r="AO88" s="93">
        <v>1</v>
      </c>
      <c r="AP88" s="93">
        <v>0.1</v>
      </c>
      <c r="BN88" s="24" t="s">
        <v>139</v>
      </c>
      <c r="BO88" s="26">
        <v>17</v>
      </c>
      <c r="BP88" s="26">
        <v>17</v>
      </c>
      <c r="BQ88" s="26">
        <v>15</v>
      </c>
      <c r="BR88" s="26">
        <v>65</v>
      </c>
      <c r="BS88" s="26">
        <v>17</v>
      </c>
      <c r="BT88" s="26">
        <v>19</v>
      </c>
      <c r="BU88" s="26">
        <v>9</v>
      </c>
      <c r="BV88" s="26">
        <v>103</v>
      </c>
      <c r="BW88" s="26">
        <v>15</v>
      </c>
      <c r="BX88" s="26">
        <v>18</v>
      </c>
      <c r="BY88" s="26">
        <v>5</v>
      </c>
      <c r="BZ88" s="26">
        <v>5</v>
      </c>
      <c r="CA88" s="26">
        <v>0</v>
      </c>
      <c r="CB88" s="26">
        <v>0</v>
      </c>
      <c r="CC88" s="26">
        <v>3</v>
      </c>
      <c r="CD88" s="26">
        <v>9</v>
      </c>
      <c r="CE88" s="26">
        <v>57</v>
      </c>
      <c r="CF88" s="26">
        <v>11</v>
      </c>
      <c r="CG88" s="26">
        <v>12</v>
      </c>
      <c r="CH88" s="26">
        <v>172</v>
      </c>
      <c r="CI88" s="26">
        <v>3</v>
      </c>
      <c r="CJ88" s="26">
        <v>14</v>
      </c>
      <c r="CK88" s="26">
        <v>30</v>
      </c>
      <c r="CL88" s="26">
        <v>1</v>
      </c>
      <c r="CM88" s="26">
        <v>8</v>
      </c>
      <c r="CN88" s="26">
        <v>5</v>
      </c>
      <c r="CO88" s="26">
        <v>344</v>
      </c>
      <c r="CP88" s="26">
        <v>21</v>
      </c>
      <c r="CQ88" s="26">
        <v>5</v>
      </c>
      <c r="CR88" s="26">
        <v>1000</v>
      </c>
      <c r="CS88" s="26">
        <v>1000</v>
      </c>
      <c r="CT88" s="26">
        <v>0</v>
      </c>
      <c r="CU88" s="26">
        <v>0</v>
      </c>
    </row>
    <row r="89" spans="1:99" ht="15" thickBot="1" x14ac:dyDescent="0.35">
      <c r="A89" s="24" t="s">
        <v>140</v>
      </c>
      <c r="B89" s="26">
        <v>26</v>
      </c>
      <c r="C89" s="26">
        <v>55</v>
      </c>
      <c r="D89" s="66">
        <v>22</v>
      </c>
      <c r="E89" s="66">
        <v>23</v>
      </c>
      <c r="F89" s="26">
        <v>137</v>
      </c>
      <c r="G89" s="26">
        <v>180</v>
      </c>
      <c r="H89" s="66">
        <v>14</v>
      </c>
      <c r="I89" s="26">
        <v>114</v>
      </c>
      <c r="J89" s="66">
        <v>22</v>
      </c>
      <c r="K89" s="66">
        <v>22</v>
      </c>
      <c r="L89" s="26">
        <v>4</v>
      </c>
      <c r="M89" s="26">
        <v>4</v>
      </c>
      <c r="N89" s="66">
        <v>23</v>
      </c>
      <c r="O89" s="66">
        <v>23</v>
      </c>
      <c r="P89" s="26">
        <v>2</v>
      </c>
      <c r="Q89" s="26">
        <v>12</v>
      </c>
      <c r="R89" s="26">
        <v>30</v>
      </c>
      <c r="S89" s="26">
        <v>52</v>
      </c>
      <c r="T89" s="66">
        <v>22</v>
      </c>
      <c r="U89" s="26">
        <v>106</v>
      </c>
      <c r="V89" s="26">
        <v>2</v>
      </c>
      <c r="W89" s="26">
        <v>9</v>
      </c>
      <c r="X89" s="66">
        <v>12</v>
      </c>
      <c r="Y89" s="66">
        <v>22</v>
      </c>
      <c r="Z89" s="66">
        <v>21</v>
      </c>
      <c r="AA89" s="26">
        <v>13</v>
      </c>
      <c r="AB89" s="66">
        <v>12</v>
      </c>
      <c r="AC89" s="66">
        <v>6</v>
      </c>
      <c r="AD89" s="26">
        <v>11</v>
      </c>
      <c r="AE89" s="26">
        <v>1001</v>
      </c>
      <c r="AF89" s="26">
        <v>1000</v>
      </c>
      <c r="AG89" s="26">
        <v>-1</v>
      </c>
      <c r="AH89" s="26">
        <v>-0.1</v>
      </c>
      <c r="AK89" s="6">
        <v>4</v>
      </c>
      <c r="AL89" s="6" t="s">
        <v>2175</v>
      </c>
      <c r="AM89" s="93">
        <v>1001</v>
      </c>
      <c r="AN89" s="93">
        <v>1000</v>
      </c>
      <c r="AO89" s="93">
        <v>-1</v>
      </c>
      <c r="AP89" s="93">
        <v>-0.1</v>
      </c>
      <c r="BN89" s="24" t="s">
        <v>140</v>
      </c>
      <c r="BO89" s="26">
        <v>2</v>
      </c>
      <c r="BP89" s="26">
        <v>2</v>
      </c>
      <c r="BQ89" s="26">
        <v>1</v>
      </c>
      <c r="BR89" s="26">
        <v>0</v>
      </c>
      <c r="BS89" s="26">
        <v>0</v>
      </c>
      <c r="BT89" s="26">
        <v>2</v>
      </c>
      <c r="BU89" s="26">
        <v>9</v>
      </c>
      <c r="BV89" s="26">
        <v>91</v>
      </c>
      <c r="BW89" s="26">
        <v>1</v>
      </c>
      <c r="BX89" s="26">
        <v>1</v>
      </c>
      <c r="BY89" s="26">
        <v>19</v>
      </c>
      <c r="BZ89" s="26">
        <v>19</v>
      </c>
      <c r="CA89" s="26">
        <v>0</v>
      </c>
      <c r="CB89" s="26">
        <v>0</v>
      </c>
      <c r="CC89" s="26">
        <v>123</v>
      </c>
      <c r="CD89" s="26">
        <v>16</v>
      </c>
      <c r="CE89" s="26">
        <v>4</v>
      </c>
      <c r="CF89" s="26">
        <v>1</v>
      </c>
      <c r="CG89" s="26">
        <v>1</v>
      </c>
      <c r="CH89" s="26">
        <v>1</v>
      </c>
      <c r="CI89" s="26">
        <v>242</v>
      </c>
      <c r="CJ89" s="26">
        <v>14</v>
      </c>
      <c r="CK89" s="26">
        <v>20</v>
      </c>
      <c r="CL89" s="26">
        <v>1</v>
      </c>
      <c r="CM89" s="26">
        <v>2</v>
      </c>
      <c r="CN89" s="26">
        <v>10</v>
      </c>
      <c r="CO89" s="26">
        <v>303</v>
      </c>
      <c r="CP89" s="26">
        <v>17</v>
      </c>
      <c r="CQ89" s="26">
        <v>99</v>
      </c>
      <c r="CR89" s="26">
        <v>1001</v>
      </c>
      <c r="CS89" s="26">
        <v>1000</v>
      </c>
      <c r="CT89" s="26">
        <v>-1</v>
      </c>
      <c r="CU89" s="26">
        <v>-0.1</v>
      </c>
    </row>
    <row r="90" spans="1:99" ht="15" thickBot="1" x14ac:dyDescent="0.35">
      <c r="A90" s="24" t="s">
        <v>141</v>
      </c>
      <c r="B90" s="26">
        <v>5</v>
      </c>
      <c r="C90" s="26">
        <v>10</v>
      </c>
      <c r="D90" s="66">
        <v>6</v>
      </c>
      <c r="E90" s="66">
        <v>10</v>
      </c>
      <c r="F90" s="26">
        <v>124</v>
      </c>
      <c r="G90" s="26">
        <v>12</v>
      </c>
      <c r="H90" s="66">
        <v>2</v>
      </c>
      <c r="I90" s="26">
        <v>107</v>
      </c>
      <c r="J90" s="66">
        <v>6</v>
      </c>
      <c r="K90" s="66">
        <v>8</v>
      </c>
      <c r="L90" s="26">
        <v>95</v>
      </c>
      <c r="M90" s="26">
        <v>41</v>
      </c>
      <c r="N90" s="66">
        <v>23</v>
      </c>
      <c r="O90" s="66">
        <v>11</v>
      </c>
      <c r="P90" s="26">
        <v>10</v>
      </c>
      <c r="Q90" s="26">
        <v>77</v>
      </c>
      <c r="R90" s="26">
        <v>7</v>
      </c>
      <c r="S90" s="26">
        <v>51</v>
      </c>
      <c r="T90" s="66">
        <v>11</v>
      </c>
      <c r="U90" s="26">
        <v>98</v>
      </c>
      <c r="V90" s="26">
        <v>9</v>
      </c>
      <c r="W90" s="26">
        <v>28</v>
      </c>
      <c r="X90" s="66">
        <v>10</v>
      </c>
      <c r="Y90" s="66">
        <v>22</v>
      </c>
      <c r="Z90" s="66">
        <v>12</v>
      </c>
      <c r="AA90" s="26">
        <v>171</v>
      </c>
      <c r="AB90" s="66">
        <v>6</v>
      </c>
      <c r="AC90" s="66">
        <v>23</v>
      </c>
      <c r="AD90" s="26">
        <v>5</v>
      </c>
      <c r="AE90" s="26">
        <v>1000</v>
      </c>
      <c r="AF90" s="26">
        <v>1000</v>
      </c>
      <c r="AG90" s="26">
        <v>0</v>
      </c>
      <c r="AH90" s="26">
        <v>0</v>
      </c>
      <c r="AK90" s="6">
        <v>5</v>
      </c>
      <c r="AL90" s="6" t="s">
        <v>2176</v>
      </c>
      <c r="AM90" s="93">
        <v>1000</v>
      </c>
      <c r="AN90" s="93">
        <v>1000</v>
      </c>
      <c r="AO90" s="93">
        <v>0</v>
      </c>
      <c r="AP90" s="93">
        <v>0</v>
      </c>
      <c r="BN90" s="24" t="s">
        <v>141</v>
      </c>
      <c r="BO90" s="26">
        <v>18</v>
      </c>
      <c r="BP90" s="26">
        <v>13</v>
      </c>
      <c r="BQ90" s="26">
        <v>17</v>
      </c>
      <c r="BR90" s="26">
        <v>13</v>
      </c>
      <c r="BS90" s="26">
        <v>13</v>
      </c>
      <c r="BT90" s="26">
        <v>11</v>
      </c>
      <c r="BU90" s="26">
        <v>21</v>
      </c>
      <c r="BV90" s="26">
        <v>98</v>
      </c>
      <c r="BW90" s="26">
        <v>17</v>
      </c>
      <c r="BX90" s="26">
        <v>15</v>
      </c>
      <c r="BY90" s="26">
        <v>6</v>
      </c>
      <c r="BZ90" s="26">
        <v>5</v>
      </c>
      <c r="CA90" s="26">
        <v>0</v>
      </c>
      <c r="CB90" s="26">
        <v>12</v>
      </c>
      <c r="CC90" s="26">
        <v>22</v>
      </c>
      <c r="CD90" s="26">
        <v>4</v>
      </c>
      <c r="CE90" s="26">
        <v>96</v>
      </c>
      <c r="CF90" s="26">
        <v>2</v>
      </c>
      <c r="CG90" s="26">
        <v>12</v>
      </c>
      <c r="CH90" s="26">
        <v>9</v>
      </c>
      <c r="CI90" s="26">
        <v>14</v>
      </c>
      <c r="CJ90" s="26">
        <v>9</v>
      </c>
      <c r="CK90" s="26">
        <v>22</v>
      </c>
      <c r="CL90" s="26">
        <v>1</v>
      </c>
      <c r="CM90" s="26">
        <v>11</v>
      </c>
      <c r="CN90" s="26">
        <v>4</v>
      </c>
      <c r="CO90" s="26">
        <v>340</v>
      </c>
      <c r="CP90" s="26">
        <v>0</v>
      </c>
      <c r="CQ90" s="59">
        <v>195</v>
      </c>
      <c r="CR90" s="26">
        <v>1000</v>
      </c>
      <c r="CS90" s="26">
        <v>1000</v>
      </c>
      <c r="CT90" s="26">
        <v>0</v>
      </c>
      <c r="CU90" s="26">
        <v>0</v>
      </c>
    </row>
    <row r="91" spans="1:99" ht="15" thickBot="1" x14ac:dyDescent="0.35">
      <c r="A91" s="24" t="s">
        <v>142</v>
      </c>
      <c r="B91" s="26">
        <v>28</v>
      </c>
      <c r="C91" s="26">
        <v>56</v>
      </c>
      <c r="D91" s="66">
        <v>23</v>
      </c>
      <c r="E91" s="66">
        <v>22</v>
      </c>
      <c r="F91" s="26">
        <v>136</v>
      </c>
      <c r="G91" s="26">
        <v>150</v>
      </c>
      <c r="H91" s="66">
        <v>21</v>
      </c>
      <c r="I91" s="26">
        <v>120</v>
      </c>
      <c r="J91" s="66">
        <v>23</v>
      </c>
      <c r="K91" s="66">
        <v>23</v>
      </c>
      <c r="L91" s="26">
        <v>90</v>
      </c>
      <c r="M91" s="26">
        <v>10</v>
      </c>
      <c r="N91" s="66">
        <v>23</v>
      </c>
      <c r="O91" s="66">
        <v>23</v>
      </c>
      <c r="P91" s="26">
        <v>9</v>
      </c>
      <c r="Q91" s="26">
        <v>6</v>
      </c>
      <c r="R91" s="26">
        <v>12</v>
      </c>
      <c r="S91" s="26">
        <v>16</v>
      </c>
      <c r="T91" s="66">
        <v>20</v>
      </c>
      <c r="U91" s="26">
        <v>12</v>
      </c>
      <c r="V91" s="26">
        <v>4</v>
      </c>
      <c r="W91" s="26">
        <v>11</v>
      </c>
      <c r="X91" s="66">
        <v>21</v>
      </c>
      <c r="Y91" s="66">
        <v>22</v>
      </c>
      <c r="Z91" s="66">
        <v>23</v>
      </c>
      <c r="AA91" s="26">
        <v>28</v>
      </c>
      <c r="AB91" s="66">
        <v>9</v>
      </c>
      <c r="AC91" s="66">
        <v>11</v>
      </c>
      <c r="AD91" s="26">
        <v>48</v>
      </c>
      <c r="AE91" s="26">
        <v>1000</v>
      </c>
      <c r="AF91" s="26">
        <v>1000</v>
      </c>
      <c r="AG91" s="26">
        <v>0</v>
      </c>
      <c r="AH91" s="26">
        <v>0</v>
      </c>
      <c r="AK91" s="6">
        <v>6</v>
      </c>
      <c r="AL91" s="6" t="s">
        <v>2177</v>
      </c>
      <c r="AM91" s="93">
        <v>1000</v>
      </c>
      <c r="AN91" s="93">
        <v>1000</v>
      </c>
      <c r="AO91" s="93">
        <v>0</v>
      </c>
      <c r="AP91" s="93">
        <v>0</v>
      </c>
      <c r="BN91" s="24" t="s">
        <v>142</v>
      </c>
      <c r="BO91" s="26">
        <v>0</v>
      </c>
      <c r="BP91" s="26">
        <v>1</v>
      </c>
      <c r="BQ91" s="26">
        <v>0</v>
      </c>
      <c r="BR91" s="26">
        <v>1</v>
      </c>
      <c r="BS91" s="26">
        <v>1</v>
      </c>
      <c r="BT91" s="26">
        <v>9</v>
      </c>
      <c r="BU91" s="26">
        <v>2</v>
      </c>
      <c r="BV91" s="26">
        <v>0</v>
      </c>
      <c r="BW91" s="26">
        <v>0</v>
      </c>
      <c r="BX91" s="26">
        <v>0</v>
      </c>
      <c r="BY91" s="26">
        <v>11</v>
      </c>
      <c r="BZ91" s="26">
        <v>13</v>
      </c>
      <c r="CA91" s="26">
        <v>0</v>
      </c>
      <c r="CB91" s="26">
        <v>0</v>
      </c>
      <c r="CC91" s="26">
        <v>116</v>
      </c>
      <c r="CD91" s="26">
        <v>22</v>
      </c>
      <c r="CE91" s="26">
        <v>54</v>
      </c>
      <c r="CF91" s="26">
        <v>7</v>
      </c>
      <c r="CG91" s="26">
        <v>3</v>
      </c>
      <c r="CH91" s="26">
        <v>145</v>
      </c>
      <c r="CI91" s="26">
        <v>240</v>
      </c>
      <c r="CJ91" s="26">
        <v>12</v>
      </c>
      <c r="CK91" s="26">
        <v>2</v>
      </c>
      <c r="CL91" s="26">
        <v>1</v>
      </c>
      <c r="CM91" s="26">
        <v>0</v>
      </c>
      <c r="CN91" s="26">
        <v>9</v>
      </c>
      <c r="CO91" s="26">
        <v>337</v>
      </c>
      <c r="CP91" s="26">
        <v>12</v>
      </c>
      <c r="CQ91" s="26">
        <v>2</v>
      </c>
      <c r="CR91" s="26">
        <v>1000</v>
      </c>
      <c r="CS91" s="26">
        <v>1000</v>
      </c>
      <c r="CT91" s="26">
        <v>0</v>
      </c>
      <c r="CU91" s="26">
        <v>0</v>
      </c>
    </row>
    <row r="92" spans="1:99" ht="15" thickBot="1" x14ac:dyDescent="0.35">
      <c r="A92" s="24" t="s">
        <v>143</v>
      </c>
      <c r="B92" s="26">
        <v>10</v>
      </c>
      <c r="C92" s="26">
        <v>18</v>
      </c>
      <c r="D92" s="66">
        <v>13</v>
      </c>
      <c r="E92" s="66">
        <v>11</v>
      </c>
      <c r="F92" s="26">
        <v>125</v>
      </c>
      <c r="G92" s="26">
        <v>11</v>
      </c>
      <c r="H92" s="66">
        <v>2</v>
      </c>
      <c r="I92" s="26">
        <v>114</v>
      </c>
      <c r="J92" s="66">
        <v>13</v>
      </c>
      <c r="K92" s="66">
        <v>15</v>
      </c>
      <c r="L92" s="26">
        <v>90</v>
      </c>
      <c r="M92" s="26">
        <v>10</v>
      </c>
      <c r="N92" s="66">
        <v>23</v>
      </c>
      <c r="O92" s="66">
        <v>15</v>
      </c>
      <c r="P92" s="26">
        <v>108</v>
      </c>
      <c r="Q92" s="26">
        <v>14</v>
      </c>
      <c r="R92" s="26">
        <v>11</v>
      </c>
      <c r="S92" s="26">
        <v>12</v>
      </c>
      <c r="T92" s="66">
        <v>20</v>
      </c>
      <c r="U92" s="26">
        <v>8</v>
      </c>
      <c r="V92" s="26">
        <v>81</v>
      </c>
      <c r="W92" s="26">
        <v>9</v>
      </c>
      <c r="X92" s="66">
        <v>18</v>
      </c>
      <c r="Y92" s="66">
        <v>22</v>
      </c>
      <c r="Z92" s="66">
        <v>21</v>
      </c>
      <c r="AA92" s="26">
        <v>172</v>
      </c>
      <c r="AB92" s="66">
        <v>12</v>
      </c>
      <c r="AC92" s="66">
        <v>14</v>
      </c>
      <c r="AD92" s="26">
        <v>7</v>
      </c>
      <c r="AE92" s="26">
        <v>999</v>
      </c>
      <c r="AF92" s="26">
        <v>1000</v>
      </c>
      <c r="AG92" s="26">
        <v>1</v>
      </c>
      <c r="AH92" s="26">
        <v>0.1</v>
      </c>
      <c r="AK92" s="6">
        <v>7</v>
      </c>
      <c r="AL92" s="6" t="s">
        <v>2178</v>
      </c>
      <c r="AM92" s="93">
        <v>999</v>
      </c>
      <c r="AN92" s="93">
        <v>1000</v>
      </c>
      <c r="AO92" s="93">
        <v>1</v>
      </c>
      <c r="AP92" s="93">
        <v>0.1</v>
      </c>
      <c r="BN92" s="24" t="s">
        <v>143</v>
      </c>
      <c r="BO92" s="26">
        <v>13</v>
      </c>
      <c r="BP92" s="26">
        <v>5</v>
      </c>
      <c r="BQ92" s="26">
        <v>10</v>
      </c>
      <c r="BR92" s="26">
        <v>12</v>
      </c>
      <c r="BS92" s="26">
        <v>12</v>
      </c>
      <c r="BT92" s="26">
        <v>12</v>
      </c>
      <c r="BU92" s="26">
        <v>21</v>
      </c>
      <c r="BV92" s="26">
        <v>91</v>
      </c>
      <c r="BW92" s="26">
        <v>10</v>
      </c>
      <c r="BX92" s="26">
        <v>8</v>
      </c>
      <c r="BY92" s="26">
        <v>11</v>
      </c>
      <c r="BZ92" s="26">
        <v>13</v>
      </c>
      <c r="CA92" s="26">
        <v>0</v>
      </c>
      <c r="CB92" s="26">
        <v>8</v>
      </c>
      <c r="CC92" s="26">
        <v>9</v>
      </c>
      <c r="CD92" s="26">
        <v>9</v>
      </c>
      <c r="CE92" s="26">
        <v>55</v>
      </c>
      <c r="CF92" s="26">
        <v>11</v>
      </c>
      <c r="CG92" s="26">
        <v>3</v>
      </c>
      <c r="CH92" s="26">
        <v>149</v>
      </c>
      <c r="CI92" s="26">
        <v>8</v>
      </c>
      <c r="CJ92" s="26">
        <v>14</v>
      </c>
      <c r="CK92" s="26">
        <v>5</v>
      </c>
      <c r="CL92" s="26">
        <v>1</v>
      </c>
      <c r="CM92" s="26">
        <v>2</v>
      </c>
      <c r="CN92" s="26">
        <v>3</v>
      </c>
      <c r="CO92" s="26">
        <v>303</v>
      </c>
      <c r="CP92" s="26">
        <v>9</v>
      </c>
      <c r="CQ92" s="26">
        <v>193</v>
      </c>
      <c r="CR92" s="26">
        <v>1000</v>
      </c>
      <c r="CS92" s="26">
        <v>1000</v>
      </c>
      <c r="CT92" s="26">
        <v>0</v>
      </c>
      <c r="CU92" s="26">
        <v>0</v>
      </c>
    </row>
    <row r="93" spans="1:99" ht="15" thickBot="1" x14ac:dyDescent="0.35">
      <c r="A93" s="24" t="s">
        <v>144</v>
      </c>
      <c r="B93" s="26">
        <v>22</v>
      </c>
      <c r="C93" s="26">
        <v>13</v>
      </c>
      <c r="D93" s="66">
        <v>18</v>
      </c>
      <c r="E93" s="66">
        <v>16</v>
      </c>
      <c r="F93" s="26">
        <v>130</v>
      </c>
      <c r="G93" s="26">
        <v>179</v>
      </c>
      <c r="H93" s="66">
        <v>14</v>
      </c>
      <c r="I93" s="26">
        <v>107</v>
      </c>
      <c r="J93" s="66">
        <v>18</v>
      </c>
      <c r="K93" s="66">
        <v>16</v>
      </c>
      <c r="L93" s="26">
        <v>90</v>
      </c>
      <c r="M93" s="26">
        <v>10</v>
      </c>
      <c r="N93" s="66">
        <v>23</v>
      </c>
      <c r="O93" s="66">
        <v>23</v>
      </c>
      <c r="P93" s="26">
        <v>3</v>
      </c>
      <c r="Q93" s="26">
        <v>15</v>
      </c>
      <c r="R93" s="26">
        <v>14</v>
      </c>
      <c r="S93" s="26">
        <v>51</v>
      </c>
      <c r="T93" s="66">
        <v>11</v>
      </c>
      <c r="U93" s="26">
        <v>104</v>
      </c>
      <c r="V93" s="26">
        <v>5</v>
      </c>
      <c r="W93" s="26">
        <v>9</v>
      </c>
      <c r="X93" s="66">
        <v>6</v>
      </c>
      <c r="Y93" s="66">
        <v>22</v>
      </c>
      <c r="Z93" s="66">
        <v>8</v>
      </c>
      <c r="AA93" s="26">
        <v>8</v>
      </c>
      <c r="AB93" s="66">
        <v>9</v>
      </c>
      <c r="AC93" s="66">
        <v>10</v>
      </c>
      <c r="AD93" s="26">
        <v>47</v>
      </c>
      <c r="AE93" s="26">
        <v>1001</v>
      </c>
      <c r="AF93" s="26">
        <v>1000</v>
      </c>
      <c r="AG93" s="26">
        <v>-1</v>
      </c>
      <c r="AH93" s="26">
        <v>-0.1</v>
      </c>
      <c r="AK93" s="6">
        <v>8</v>
      </c>
      <c r="AL93" s="6" t="s">
        <v>2179</v>
      </c>
      <c r="AM93" s="93">
        <v>1001</v>
      </c>
      <c r="AN93" s="93">
        <v>1000</v>
      </c>
      <c r="AO93" s="93">
        <v>-1</v>
      </c>
      <c r="AP93" s="93">
        <v>-0.1</v>
      </c>
      <c r="BN93" s="24" t="s">
        <v>144</v>
      </c>
      <c r="BO93" s="26">
        <v>6</v>
      </c>
      <c r="BP93" s="26">
        <v>10</v>
      </c>
      <c r="BQ93" s="26">
        <v>5</v>
      </c>
      <c r="BR93" s="26">
        <v>7</v>
      </c>
      <c r="BS93" s="26">
        <v>7</v>
      </c>
      <c r="BT93" s="26">
        <v>3</v>
      </c>
      <c r="BU93" s="26">
        <v>9</v>
      </c>
      <c r="BV93" s="26">
        <v>98</v>
      </c>
      <c r="BW93" s="26">
        <v>5</v>
      </c>
      <c r="BX93" s="26">
        <v>7</v>
      </c>
      <c r="BY93" s="26">
        <v>11</v>
      </c>
      <c r="BZ93" s="26">
        <v>13</v>
      </c>
      <c r="CA93" s="26">
        <v>0</v>
      </c>
      <c r="CB93" s="26">
        <v>0</v>
      </c>
      <c r="CC93" s="26">
        <v>122</v>
      </c>
      <c r="CD93" s="26">
        <v>8</v>
      </c>
      <c r="CE93" s="26">
        <v>9</v>
      </c>
      <c r="CF93" s="26">
        <v>2</v>
      </c>
      <c r="CG93" s="26">
        <v>12</v>
      </c>
      <c r="CH93" s="26">
        <v>3</v>
      </c>
      <c r="CI93" s="26">
        <v>239</v>
      </c>
      <c r="CJ93" s="26">
        <v>14</v>
      </c>
      <c r="CK93" s="26">
        <v>26</v>
      </c>
      <c r="CL93" s="26">
        <v>1</v>
      </c>
      <c r="CM93" s="26">
        <v>15</v>
      </c>
      <c r="CN93" s="26">
        <v>15</v>
      </c>
      <c r="CO93" s="26">
        <v>337</v>
      </c>
      <c r="CP93" s="26">
        <v>13</v>
      </c>
      <c r="CQ93" s="26">
        <v>3</v>
      </c>
      <c r="CR93" s="26">
        <v>1000</v>
      </c>
      <c r="CS93" s="26">
        <v>1000</v>
      </c>
      <c r="CT93" s="26">
        <v>0</v>
      </c>
      <c r="CU93" s="26">
        <v>0</v>
      </c>
    </row>
    <row r="94" spans="1:99" ht="15" thickBot="1" x14ac:dyDescent="0.35">
      <c r="A94" s="24" t="s">
        <v>145</v>
      </c>
      <c r="B94" s="26">
        <v>7</v>
      </c>
      <c r="C94" s="26">
        <v>10</v>
      </c>
      <c r="D94" s="66">
        <v>8</v>
      </c>
      <c r="E94" s="66">
        <v>8</v>
      </c>
      <c r="F94" s="26">
        <v>122</v>
      </c>
      <c r="G94" s="26">
        <v>10</v>
      </c>
      <c r="H94" s="66">
        <v>14</v>
      </c>
      <c r="I94" s="26">
        <v>114</v>
      </c>
      <c r="J94" s="66">
        <v>8</v>
      </c>
      <c r="K94" s="66">
        <v>10</v>
      </c>
      <c r="L94" s="26">
        <v>95</v>
      </c>
      <c r="M94" s="26">
        <v>41</v>
      </c>
      <c r="N94" s="66">
        <v>23</v>
      </c>
      <c r="O94" s="66">
        <v>15</v>
      </c>
      <c r="P94" s="26">
        <v>11</v>
      </c>
      <c r="Q94" s="26">
        <v>10</v>
      </c>
      <c r="R94" s="26">
        <v>32</v>
      </c>
      <c r="S94" s="26">
        <v>12</v>
      </c>
      <c r="T94" s="66">
        <v>11</v>
      </c>
      <c r="U94" s="26">
        <v>11</v>
      </c>
      <c r="V94" s="26">
        <v>80</v>
      </c>
      <c r="W94" s="26">
        <v>11</v>
      </c>
      <c r="X94" s="66">
        <v>13</v>
      </c>
      <c r="Y94" s="66">
        <v>22</v>
      </c>
      <c r="Z94" s="66">
        <v>12</v>
      </c>
      <c r="AA94" s="26">
        <v>267</v>
      </c>
      <c r="AB94" s="66">
        <v>6</v>
      </c>
      <c r="AC94" s="66">
        <v>6</v>
      </c>
      <c r="AD94" s="26">
        <v>11</v>
      </c>
      <c r="AE94" s="26">
        <v>1000</v>
      </c>
      <c r="AF94" s="26">
        <v>1000</v>
      </c>
      <c r="AG94" s="26">
        <v>0</v>
      </c>
      <c r="AH94" s="26">
        <v>0</v>
      </c>
      <c r="AK94" s="6">
        <v>9</v>
      </c>
      <c r="AL94" s="6" t="s">
        <v>2180</v>
      </c>
      <c r="AM94" s="93">
        <v>1000</v>
      </c>
      <c r="AN94" s="93">
        <v>1000</v>
      </c>
      <c r="AO94" s="93">
        <v>0</v>
      </c>
      <c r="AP94" s="93">
        <v>0</v>
      </c>
      <c r="BN94" s="24" t="s">
        <v>145</v>
      </c>
      <c r="BO94" s="26">
        <v>16</v>
      </c>
      <c r="BP94" s="26">
        <v>13</v>
      </c>
      <c r="BQ94" s="26">
        <v>15</v>
      </c>
      <c r="BR94" s="26">
        <v>62</v>
      </c>
      <c r="BS94" s="26">
        <v>15</v>
      </c>
      <c r="BT94" s="26">
        <v>13</v>
      </c>
      <c r="BU94" s="26">
        <v>9</v>
      </c>
      <c r="BV94" s="26">
        <v>91</v>
      </c>
      <c r="BW94" s="26">
        <v>15</v>
      </c>
      <c r="BX94" s="26">
        <v>13</v>
      </c>
      <c r="BY94" s="26">
        <v>6</v>
      </c>
      <c r="BZ94" s="26">
        <v>5</v>
      </c>
      <c r="CA94" s="26">
        <v>0</v>
      </c>
      <c r="CB94" s="26">
        <v>8</v>
      </c>
      <c r="CC94" s="26">
        <v>21</v>
      </c>
      <c r="CD94" s="26">
        <v>18</v>
      </c>
      <c r="CE94" s="26">
        <v>2</v>
      </c>
      <c r="CF94" s="26">
        <v>11</v>
      </c>
      <c r="CG94" s="26">
        <v>12</v>
      </c>
      <c r="CH94" s="26">
        <v>146</v>
      </c>
      <c r="CI94" s="26">
        <v>9</v>
      </c>
      <c r="CJ94" s="26">
        <v>12</v>
      </c>
      <c r="CK94" s="26">
        <v>19</v>
      </c>
      <c r="CL94" s="26">
        <v>1</v>
      </c>
      <c r="CM94" s="26">
        <v>11</v>
      </c>
      <c r="CN94" s="26">
        <v>1</v>
      </c>
      <c r="CO94" s="26">
        <v>340</v>
      </c>
      <c r="CP94" s="26">
        <v>17</v>
      </c>
      <c r="CQ94" s="26">
        <v>99</v>
      </c>
      <c r="CR94" s="26">
        <v>1000</v>
      </c>
      <c r="CS94" s="26">
        <v>1000</v>
      </c>
      <c r="CT94" s="26">
        <v>0</v>
      </c>
      <c r="CU94" s="26">
        <v>0</v>
      </c>
    </row>
    <row r="95" spans="1:99" ht="15" thickBot="1" x14ac:dyDescent="0.35">
      <c r="A95" s="24" t="s">
        <v>146</v>
      </c>
      <c r="B95" s="26">
        <v>16</v>
      </c>
      <c r="C95" s="26">
        <v>13</v>
      </c>
      <c r="D95" s="66">
        <v>11</v>
      </c>
      <c r="E95" s="66">
        <v>6</v>
      </c>
      <c r="F95" s="26">
        <v>120</v>
      </c>
      <c r="G95" s="26">
        <v>2</v>
      </c>
      <c r="H95" s="66">
        <v>21</v>
      </c>
      <c r="I95" s="26">
        <v>118</v>
      </c>
      <c r="J95" s="66">
        <v>11</v>
      </c>
      <c r="K95" s="66">
        <v>11</v>
      </c>
      <c r="L95" s="26">
        <v>92</v>
      </c>
      <c r="M95" s="26">
        <v>37</v>
      </c>
      <c r="N95" s="66">
        <v>23</v>
      </c>
      <c r="O95" s="66">
        <v>23</v>
      </c>
      <c r="P95" s="26">
        <v>223</v>
      </c>
      <c r="Q95" s="26">
        <v>3</v>
      </c>
      <c r="R95" s="26">
        <v>1</v>
      </c>
      <c r="S95" s="26">
        <v>12</v>
      </c>
      <c r="T95" s="66">
        <v>11</v>
      </c>
      <c r="U95" s="26">
        <v>2</v>
      </c>
      <c r="V95" s="26">
        <v>83</v>
      </c>
      <c r="W95" s="26">
        <v>9</v>
      </c>
      <c r="X95" s="66">
        <v>14</v>
      </c>
      <c r="Y95" s="66">
        <v>22</v>
      </c>
      <c r="Z95" s="66">
        <v>15</v>
      </c>
      <c r="AA95" s="26">
        <v>31</v>
      </c>
      <c r="AB95" s="66">
        <v>10</v>
      </c>
      <c r="AC95" s="66">
        <v>13</v>
      </c>
      <c r="AD95" s="26">
        <v>46</v>
      </c>
      <c r="AE95" s="26">
        <v>999</v>
      </c>
      <c r="AF95" s="26">
        <v>1000</v>
      </c>
      <c r="AG95" s="26">
        <v>1</v>
      </c>
      <c r="AH95" s="26">
        <v>0.1</v>
      </c>
      <c r="AK95" s="6">
        <v>10</v>
      </c>
      <c r="AL95" s="6" t="s">
        <v>2181</v>
      </c>
      <c r="AM95" s="93">
        <v>999</v>
      </c>
      <c r="AN95" s="93">
        <v>1000</v>
      </c>
      <c r="AO95" s="93">
        <v>1</v>
      </c>
      <c r="AP95" s="93">
        <v>0.1</v>
      </c>
      <c r="BN95" s="24" t="s">
        <v>146</v>
      </c>
      <c r="BO95" s="26">
        <v>7</v>
      </c>
      <c r="BP95" s="26">
        <v>10</v>
      </c>
      <c r="BQ95" s="26">
        <v>12</v>
      </c>
      <c r="BR95" s="26">
        <v>64</v>
      </c>
      <c r="BS95" s="26">
        <v>17</v>
      </c>
      <c r="BT95" s="26">
        <v>35</v>
      </c>
      <c r="BU95" s="26">
        <v>2</v>
      </c>
      <c r="BV95" s="26">
        <v>2</v>
      </c>
      <c r="BW95" s="26">
        <v>12</v>
      </c>
      <c r="BX95" s="26">
        <v>12</v>
      </c>
      <c r="BY95" s="26">
        <v>9</v>
      </c>
      <c r="BZ95" s="26">
        <v>9</v>
      </c>
      <c r="CA95" s="26">
        <v>0</v>
      </c>
      <c r="CB95" s="26">
        <v>0</v>
      </c>
      <c r="CC95" s="26">
        <v>2</v>
      </c>
      <c r="CD95" s="26">
        <v>25</v>
      </c>
      <c r="CE95" s="26">
        <v>214</v>
      </c>
      <c r="CF95" s="26">
        <v>11</v>
      </c>
      <c r="CG95" s="26">
        <v>12</v>
      </c>
      <c r="CH95" s="26">
        <v>173</v>
      </c>
      <c r="CI95" s="26">
        <v>6</v>
      </c>
      <c r="CJ95" s="26">
        <v>14</v>
      </c>
      <c r="CK95" s="26">
        <v>18</v>
      </c>
      <c r="CL95" s="26">
        <v>1</v>
      </c>
      <c r="CM95" s="26">
        <v>8</v>
      </c>
      <c r="CN95" s="26">
        <v>6</v>
      </c>
      <c r="CO95" s="26">
        <v>305</v>
      </c>
      <c r="CP95" s="26">
        <v>10</v>
      </c>
      <c r="CQ95" s="26">
        <v>4</v>
      </c>
      <c r="CR95" s="26">
        <v>1000</v>
      </c>
      <c r="CS95" s="26">
        <v>1000</v>
      </c>
      <c r="CT95" s="26">
        <v>0</v>
      </c>
      <c r="CU95" s="26">
        <v>0</v>
      </c>
    </row>
    <row r="96" spans="1:99" ht="15" thickBot="1" x14ac:dyDescent="0.35">
      <c r="A96" s="24" t="s">
        <v>147</v>
      </c>
      <c r="B96" s="26">
        <v>3</v>
      </c>
      <c r="C96" s="26">
        <v>2</v>
      </c>
      <c r="D96" s="66">
        <v>5</v>
      </c>
      <c r="E96" s="66">
        <v>1</v>
      </c>
      <c r="F96" s="26">
        <v>1</v>
      </c>
      <c r="G96" s="26">
        <v>1</v>
      </c>
      <c r="H96" s="66">
        <v>14</v>
      </c>
      <c r="I96" s="26">
        <v>3</v>
      </c>
      <c r="J96" s="66">
        <v>5</v>
      </c>
      <c r="K96" s="66">
        <v>2</v>
      </c>
      <c r="L96" s="26">
        <v>101</v>
      </c>
      <c r="M96" s="26">
        <v>46</v>
      </c>
      <c r="N96" s="66">
        <v>23</v>
      </c>
      <c r="O96" s="66">
        <v>11</v>
      </c>
      <c r="P96" s="26">
        <v>224</v>
      </c>
      <c r="Q96" s="26">
        <v>9</v>
      </c>
      <c r="R96" s="26">
        <v>13</v>
      </c>
      <c r="S96" s="26">
        <v>16</v>
      </c>
      <c r="T96" s="66">
        <v>20</v>
      </c>
      <c r="U96" s="26">
        <v>1</v>
      </c>
      <c r="V96" s="26">
        <v>99</v>
      </c>
      <c r="W96" s="26">
        <v>33</v>
      </c>
      <c r="X96" s="66">
        <v>1</v>
      </c>
      <c r="Y96" s="66">
        <v>22</v>
      </c>
      <c r="Z96" s="66">
        <v>15</v>
      </c>
      <c r="AA96" s="26">
        <v>268</v>
      </c>
      <c r="AB96" s="66">
        <v>23</v>
      </c>
      <c r="AC96" s="66">
        <v>23</v>
      </c>
      <c r="AD96" s="26">
        <v>15</v>
      </c>
      <c r="AE96" s="26">
        <v>1000</v>
      </c>
      <c r="AF96" s="26">
        <v>1000</v>
      </c>
      <c r="AG96" s="26">
        <v>0</v>
      </c>
      <c r="AH96" s="26">
        <v>0</v>
      </c>
      <c r="AK96" s="6">
        <v>11</v>
      </c>
      <c r="AL96" s="6" t="s">
        <v>2182</v>
      </c>
      <c r="AM96" s="93">
        <v>1000</v>
      </c>
      <c r="AN96" s="93">
        <v>1000</v>
      </c>
      <c r="AO96" s="93">
        <v>0</v>
      </c>
      <c r="AP96" s="93">
        <v>0</v>
      </c>
      <c r="BN96" s="24" t="s">
        <v>147</v>
      </c>
      <c r="BO96" s="26">
        <v>20</v>
      </c>
      <c r="BP96" s="26">
        <v>21</v>
      </c>
      <c r="BQ96" s="26">
        <v>18</v>
      </c>
      <c r="BR96" s="26">
        <v>214</v>
      </c>
      <c r="BS96" s="26">
        <v>22</v>
      </c>
      <c r="BT96" s="26">
        <v>36</v>
      </c>
      <c r="BU96" s="26">
        <v>9</v>
      </c>
      <c r="BV96" s="26">
        <v>105</v>
      </c>
      <c r="BW96" s="26">
        <v>18</v>
      </c>
      <c r="BX96" s="26">
        <v>21</v>
      </c>
      <c r="BY96" s="26">
        <v>0</v>
      </c>
      <c r="BZ96" s="26">
        <v>0</v>
      </c>
      <c r="CA96" s="26">
        <v>0</v>
      </c>
      <c r="CB96" s="26">
        <v>12</v>
      </c>
      <c r="CC96" s="26">
        <v>1</v>
      </c>
      <c r="CD96" s="26">
        <v>19</v>
      </c>
      <c r="CE96" s="26">
        <v>10</v>
      </c>
      <c r="CF96" s="26">
        <v>7</v>
      </c>
      <c r="CG96" s="26">
        <v>3</v>
      </c>
      <c r="CH96" s="26">
        <v>174</v>
      </c>
      <c r="CI96" s="26">
        <v>1</v>
      </c>
      <c r="CJ96" s="26">
        <v>4</v>
      </c>
      <c r="CK96" s="26">
        <v>268</v>
      </c>
      <c r="CL96" s="26">
        <v>1</v>
      </c>
      <c r="CM96" s="26">
        <v>8</v>
      </c>
      <c r="CN96" s="26">
        <v>0</v>
      </c>
      <c r="CO96" s="26">
        <v>0</v>
      </c>
      <c r="CP96" s="26">
        <v>0</v>
      </c>
      <c r="CQ96" s="26">
        <v>8</v>
      </c>
      <c r="CR96" s="26">
        <v>1000</v>
      </c>
      <c r="CS96" s="26">
        <v>1000</v>
      </c>
      <c r="CT96" s="26">
        <v>0</v>
      </c>
      <c r="CU96" s="26">
        <v>0</v>
      </c>
    </row>
    <row r="97" spans="1:99" ht="15" thickBot="1" x14ac:dyDescent="0.35">
      <c r="A97" s="24" t="s">
        <v>148</v>
      </c>
      <c r="B97" s="26">
        <v>10</v>
      </c>
      <c r="C97" s="26">
        <v>53</v>
      </c>
      <c r="D97" s="66">
        <v>10</v>
      </c>
      <c r="E97" s="66">
        <v>9</v>
      </c>
      <c r="F97" s="26">
        <v>123</v>
      </c>
      <c r="G97" s="26">
        <v>9</v>
      </c>
      <c r="H97" s="66">
        <v>19</v>
      </c>
      <c r="I97" s="26">
        <v>114</v>
      </c>
      <c r="J97" s="66">
        <v>10</v>
      </c>
      <c r="K97" s="66">
        <v>9</v>
      </c>
      <c r="L97" s="26">
        <v>0</v>
      </c>
      <c r="M97" s="26">
        <v>34</v>
      </c>
      <c r="N97" s="66">
        <v>23</v>
      </c>
      <c r="O97" s="66">
        <v>11</v>
      </c>
      <c r="P97" s="26">
        <v>107</v>
      </c>
      <c r="Q97" s="26">
        <v>7</v>
      </c>
      <c r="R97" s="26">
        <v>6</v>
      </c>
      <c r="S97" s="26">
        <v>16</v>
      </c>
      <c r="T97" s="66">
        <v>23</v>
      </c>
      <c r="U97" s="26">
        <v>9</v>
      </c>
      <c r="V97" s="26">
        <v>7</v>
      </c>
      <c r="W97" s="26">
        <v>28</v>
      </c>
      <c r="X97" s="66">
        <v>4</v>
      </c>
      <c r="Y97" s="66">
        <v>22</v>
      </c>
      <c r="Z97" s="66">
        <v>18</v>
      </c>
      <c r="AA97" s="26">
        <v>267</v>
      </c>
      <c r="AB97" s="66">
        <v>23</v>
      </c>
      <c r="AC97" s="66">
        <v>23</v>
      </c>
      <c r="AD97" s="26">
        <v>5</v>
      </c>
      <c r="AE97" s="26">
        <v>999</v>
      </c>
      <c r="AF97" s="26">
        <v>1000</v>
      </c>
      <c r="AG97" s="26">
        <v>1</v>
      </c>
      <c r="AH97" s="26">
        <v>0.1</v>
      </c>
      <c r="AK97" s="6">
        <v>12</v>
      </c>
      <c r="AL97" s="6" t="s">
        <v>2183</v>
      </c>
      <c r="AM97" s="93">
        <v>999</v>
      </c>
      <c r="AN97" s="93">
        <v>1000</v>
      </c>
      <c r="AO97" s="93">
        <v>1</v>
      </c>
      <c r="AP97" s="93">
        <v>0.1</v>
      </c>
      <c r="BN97" s="24" t="s">
        <v>148</v>
      </c>
      <c r="BO97" s="26">
        <v>13</v>
      </c>
      <c r="BP97" s="26">
        <v>4</v>
      </c>
      <c r="BQ97" s="26">
        <v>13</v>
      </c>
      <c r="BR97" s="26">
        <v>14</v>
      </c>
      <c r="BS97" s="26">
        <v>14</v>
      </c>
      <c r="BT97" s="26">
        <v>14</v>
      </c>
      <c r="BU97" s="26">
        <v>4</v>
      </c>
      <c r="BV97" s="26">
        <v>91</v>
      </c>
      <c r="BW97" s="26">
        <v>13</v>
      </c>
      <c r="BX97" s="26">
        <v>14</v>
      </c>
      <c r="BY97" s="26">
        <v>23</v>
      </c>
      <c r="BZ97" s="26">
        <v>12</v>
      </c>
      <c r="CA97" s="26">
        <v>0</v>
      </c>
      <c r="CB97" s="26">
        <v>12</v>
      </c>
      <c r="CC97" s="26">
        <v>10</v>
      </c>
      <c r="CD97" s="26">
        <v>21</v>
      </c>
      <c r="CE97" s="26">
        <v>97</v>
      </c>
      <c r="CF97" s="26">
        <v>7</v>
      </c>
      <c r="CG97" s="26">
        <v>0</v>
      </c>
      <c r="CH97" s="26">
        <v>148</v>
      </c>
      <c r="CI97" s="26">
        <v>237</v>
      </c>
      <c r="CJ97" s="26">
        <v>9</v>
      </c>
      <c r="CK97" s="26">
        <v>28</v>
      </c>
      <c r="CL97" s="26">
        <v>1</v>
      </c>
      <c r="CM97" s="26">
        <v>5</v>
      </c>
      <c r="CN97" s="26">
        <v>1</v>
      </c>
      <c r="CO97" s="26">
        <v>0</v>
      </c>
      <c r="CP97" s="26">
        <v>0</v>
      </c>
      <c r="CQ97" s="26">
        <v>195</v>
      </c>
      <c r="CR97" s="26">
        <v>1000</v>
      </c>
      <c r="CS97" s="26">
        <v>1000</v>
      </c>
      <c r="CT97" s="26">
        <v>0</v>
      </c>
      <c r="CU97" s="26">
        <v>0</v>
      </c>
    </row>
    <row r="98" spans="1:99" ht="15" thickBot="1" x14ac:dyDescent="0.35">
      <c r="A98" s="24" t="s">
        <v>149</v>
      </c>
      <c r="B98" s="26">
        <v>1</v>
      </c>
      <c r="C98" s="26">
        <v>2</v>
      </c>
      <c r="D98" s="66">
        <v>5</v>
      </c>
      <c r="E98" s="66">
        <v>4</v>
      </c>
      <c r="F98" s="26">
        <v>4</v>
      </c>
      <c r="G98" s="26">
        <v>181</v>
      </c>
      <c r="H98" s="66">
        <v>14</v>
      </c>
      <c r="I98" s="26">
        <v>3</v>
      </c>
      <c r="J98" s="66">
        <v>5</v>
      </c>
      <c r="K98" s="66">
        <v>1</v>
      </c>
      <c r="L98" s="26">
        <v>101</v>
      </c>
      <c r="M98" s="26">
        <v>46</v>
      </c>
      <c r="N98" s="66">
        <v>23</v>
      </c>
      <c r="O98" s="66">
        <v>11</v>
      </c>
      <c r="P98" s="26">
        <v>1</v>
      </c>
      <c r="Q98" s="26">
        <v>3</v>
      </c>
      <c r="R98" s="26">
        <v>28</v>
      </c>
      <c r="S98" s="26">
        <v>12</v>
      </c>
      <c r="T98" s="66">
        <v>11</v>
      </c>
      <c r="U98" s="26">
        <v>105</v>
      </c>
      <c r="V98" s="26">
        <v>11</v>
      </c>
      <c r="W98" s="26">
        <v>340</v>
      </c>
      <c r="X98" s="66">
        <v>0</v>
      </c>
      <c r="Y98" s="66">
        <v>22</v>
      </c>
      <c r="Z98" s="66">
        <v>8</v>
      </c>
      <c r="AA98" s="26">
        <v>8</v>
      </c>
      <c r="AB98" s="66">
        <v>23</v>
      </c>
      <c r="AC98" s="66">
        <v>23</v>
      </c>
      <c r="AD98" s="26">
        <v>5</v>
      </c>
      <c r="AE98" s="26">
        <v>1001</v>
      </c>
      <c r="AF98" s="26">
        <v>1000</v>
      </c>
      <c r="AG98" s="26">
        <v>-1</v>
      </c>
      <c r="AH98" s="26">
        <v>-0.1</v>
      </c>
      <c r="AK98" s="6">
        <v>13</v>
      </c>
      <c r="AL98" s="6" t="s">
        <v>2184</v>
      </c>
      <c r="AM98" s="93">
        <v>1001</v>
      </c>
      <c r="AN98" s="93">
        <v>1000</v>
      </c>
      <c r="AO98" s="93">
        <v>-1</v>
      </c>
      <c r="AP98" s="93">
        <v>-0.1</v>
      </c>
      <c r="BN98" s="24" t="s">
        <v>149</v>
      </c>
      <c r="BO98" s="26">
        <v>22</v>
      </c>
      <c r="BP98" s="26">
        <v>21</v>
      </c>
      <c r="BQ98" s="26">
        <v>18</v>
      </c>
      <c r="BR98" s="26">
        <v>66</v>
      </c>
      <c r="BS98" s="26">
        <v>19</v>
      </c>
      <c r="BT98" s="26">
        <v>1</v>
      </c>
      <c r="BU98" s="26">
        <v>9</v>
      </c>
      <c r="BV98" s="26">
        <v>105</v>
      </c>
      <c r="BW98" s="26">
        <v>18</v>
      </c>
      <c r="BX98" s="26">
        <v>22</v>
      </c>
      <c r="BY98" s="26">
        <v>0</v>
      </c>
      <c r="BZ98" s="26">
        <v>0</v>
      </c>
      <c r="CA98" s="26">
        <v>0</v>
      </c>
      <c r="CB98" s="26">
        <v>12</v>
      </c>
      <c r="CC98" s="26">
        <v>124</v>
      </c>
      <c r="CD98" s="26">
        <v>25</v>
      </c>
      <c r="CE98" s="26">
        <v>6</v>
      </c>
      <c r="CF98" s="26">
        <v>11</v>
      </c>
      <c r="CG98" s="26">
        <v>12</v>
      </c>
      <c r="CH98" s="26">
        <v>2</v>
      </c>
      <c r="CI98" s="26">
        <v>12</v>
      </c>
      <c r="CJ98" s="26">
        <v>0</v>
      </c>
      <c r="CK98" s="26">
        <v>269</v>
      </c>
      <c r="CL98" s="26">
        <v>1</v>
      </c>
      <c r="CM98" s="26">
        <v>15</v>
      </c>
      <c r="CN98" s="26">
        <v>15</v>
      </c>
      <c r="CO98" s="26">
        <v>0</v>
      </c>
      <c r="CP98" s="26">
        <v>0</v>
      </c>
      <c r="CQ98" s="26">
        <v>195</v>
      </c>
      <c r="CR98" s="26">
        <v>1000</v>
      </c>
      <c r="CS98" s="26">
        <v>1000</v>
      </c>
      <c r="CT98" s="26">
        <v>0</v>
      </c>
      <c r="CU98" s="26">
        <v>0</v>
      </c>
    </row>
    <row r="99" spans="1:99" ht="15" thickBot="1" x14ac:dyDescent="0.35">
      <c r="A99" s="24" t="s">
        <v>150</v>
      </c>
      <c r="B99" s="26">
        <v>3</v>
      </c>
      <c r="C99" s="26">
        <v>6</v>
      </c>
      <c r="D99" s="66">
        <v>5</v>
      </c>
      <c r="E99" s="66">
        <v>3</v>
      </c>
      <c r="F99" s="26">
        <v>3</v>
      </c>
      <c r="G99" s="26">
        <v>5</v>
      </c>
      <c r="H99" s="66">
        <v>14</v>
      </c>
      <c r="I99" s="26">
        <v>4</v>
      </c>
      <c r="J99" s="66">
        <v>5</v>
      </c>
      <c r="K99" s="66">
        <v>4</v>
      </c>
      <c r="L99" s="26">
        <v>95</v>
      </c>
      <c r="M99" s="26">
        <v>41</v>
      </c>
      <c r="N99" s="66">
        <v>23</v>
      </c>
      <c r="O99" s="66">
        <v>11</v>
      </c>
      <c r="P99" s="26">
        <v>109</v>
      </c>
      <c r="Q99" s="26">
        <v>3</v>
      </c>
      <c r="R99" s="26">
        <v>2</v>
      </c>
      <c r="S99" s="26">
        <v>12</v>
      </c>
      <c r="T99" s="66">
        <v>11</v>
      </c>
      <c r="U99" s="26">
        <v>100</v>
      </c>
      <c r="V99" s="26">
        <v>96</v>
      </c>
      <c r="W99" s="26">
        <v>338</v>
      </c>
      <c r="X99" s="66">
        <v>16</v>
      </c>
      <c r="Y99" s="66">
        <v>22</v>
      </c>
      <c r="Z99" s="66">
        <v>12</v>
      </c>
      <c r="AA99" s="26">
        <v>10</v>
      </c>
      <c r="AB99" s="66">
        <v>23</v>
      </c>
      <c r="AC99" s="66">
        <v>23</v>
      </c>
      <c r="AD99" s="26">
        <v>1</v>
      </c>
      <c r="AE99" s="26">
        <v>1000</v>
      </c>
      <c r="AF99" s="26">
        <v>1000</v>
      </c>
      <c r="AG99" s="26">
        <v>0</v>
      </c>
      <c r="AH99" s="26">
        <v>0</v>
      </c>
      <c r="AK99" s="6">
        <v>14</v>
      </c>
      <c r="AL99" s="6" t="s">
        <v>2185</v>
      </c>
      <c r="AM99" s="93">
        <v>1000</v>
      </c>
      <c r="AN99" s="93">
        <v>1000</v>
      </c>
      <c r="AO99" s="93">
        <v>0</v>
      </c>
      <c r="AP99" s="93">
        <v>0</v>
      </c>
      <c r="BN99" s="24" t="s">
        <v>150</v>
      </c>
      <c r="BO99" s="26">
        <v>20</v>
      </c>
      <c r="BP99" s="26">
        <v>17</v>
      </c>
      <c r="BQ99" s="26">
        <v>18</v>
      </c>
      <c r="BR99" s="26">
        <v>212</v>
      </c>
      <c r="BS99" s="26">
        <v>20</v>
      </c>
      <c r="BT99" s="26">
        <v>18</v>
      </c>
      <c r="BU99" s="26">
        <v>9</v>
      </c>
      <c r="BV99" s="26">
        <v>104</v>
      </c>
      <c r="BW99" s="26">
        <v>18</v>
      </c>
      <c r="BX99" s="26">
        <v>19</v>
      </c>
      <c r="BY99" s="26">
        <v>6</v>
      </c>
      <c r="BZ99" s="26">
        <v>5</v>
      </c>
      <c r="CA99" s="26">
        <v>0</v>
      </c>
      <c r="CB99" s="26">
        <v>12</v>
      </c>
      <c r="CC99" s="26">
        <v>8</v>
      </c>
      <c r="CD99" s="26">
        <v>25</v>
      </c>
      <c r="CE99" s="26">
        <v>213</v>
      </c>
      <c r="CF99" s="26">
        <v>11</v>
      </c>
      <c r="CG99" s="26">
        <v>12</v>
      </c>
      <c r="CH99" s="26">
        <v>7</v>
      </c>
      <c r="CI99" s="26">
        <v>4</v>
      </c>
      <c r="CJ99" s="26">
        <v>2</v>
      </c>
      <c r="CK99" s="26">
        <v>16</v>
      </c>
      <c r="CL99" s="26">
        <v>1</v>
      </c>
      <c r="CM99" s="26">
        <v>11</v>
      </c>
      <c r="CN99" s="26">
        <v>13</v>
      </c>
      <c r="CO99" s="26">
        <v>0</v>
      </c>
      <c r="CP99" s="26">
        <v>0</v>
      </c>
      <c r="CQ99" s="26">
        <v>199</v>
      </c>
      <c r="CR99" s="26">
        <v>1000</v>
      </c>
      <c r="CS99" s="26">
        <v>1000</v>
      </c>
      <c r="CT99" s="26">
        <v>0</v>
      </c>
      <c r="CU99" s="26">
        <v>0</v>
      </c>
    </row>
    <row r="100" spans="1:99" ht="15" thickBot="1" x14ac:dyDescent="0.35">
      <c r="A100" s="24" t="s">
        <v>151</v>
      </c>
      <c r="B100" s="26">
        <v>27</v>
      </c>
      <c r="C100" s="26">
        <v>98</v>
      </c>
      <c r="D100" s="66">
        <v>18</v>
      </c>
      <c r="E100" s="66">
        <v>13</v>
      </c>
      <c r="F100" s="26">
        <v>127</v>
      </c>
      <c r="G100" s="26">
        <v>8</v>
      </c>
      <c r="H100" s="66">
        <v>23</v>
      </c>
      <c r="I100" s="26">
        <v>120</v>
      </c>
      <c r="J100" s="66">
        <v>18</v>
      </c>
      <c r="K100" s="66">
        <v>20</v>
      </c>
      <c r="L100" s="26">
        <v>90</v>
      </c>
      <c r="M100" s="26">
        <v>37</v>
      </c>
      <c r="N100" s="66">
        <v>23</v>
      </c>
      <c r="O100" s="66">
        <v>11</v>
      </c>
      <c r="P100" s="26">
        <v>110</v>
      </c>
      <c r="Q100" s="26">
        <v>8</v>
      </c>
      <c r="R100" s="26">
        <v>31</v>
      </c>
      <c r="S100" s="26">
        <v>12</v>
      </c>
      <c r="T100" s="66">
        <v>22</v>
      </c>
      <c r="U100" s="26">
        <v>7</v>
      </c>
      <c r="V100" s="26">
        <v>82</v>
      </c>
      <c r="W100" s="26">
        <v>30</v>
      </c>
      <c r="X100" s="66">
        <v>20</v>
      </c>
      <c r="Y100" s="66">
        <v>22</v>
      </c>
      <c r="Z100" s="66">
        <v>8</v>
      </c>
      <c r="AA100" s="26">
        <v>8</v>
      </c>
      <c r="AB100" s="66">
        <v>1</v>
      </c>
      <c r="AC100" s="66">
        <v>0</v>
      </c>
      <c r="AD100" s="26">
        <v>6</v>
      </c>
      <c r="AE100" s="26">
        <v>1000</v>
      </c>
      <c r="AF100" s="26">
        <v>1000</v>
      </c>
      <c r="AG100" s="26">
        <v>0</v>
      </c>
      <c r="AH100" s="26">
        <v>0</v>
      </c>
      <c r="AK100" s="6">
        <v>15</v>
      </c>
      <c r="AL100" s="6" t="s">
        <v>2186</v>
      </c>
      <c r="AM100" s="93">
        <v>1000</v>
      </c>
      <c r="AN100" s="93">
        <v>1000</v>
      </c>
      <c r="AO100" s="93">
        <v>0</v>
      </c>
      <c r="AP100" s="93">
        <v>0</v>
      </c>
      <c r="BN100" s="24" t="s">
        <v>151</v>
      </c>
      <c r="BO100" s="26">
        <v>1</v>
      </c>
      <c r="BP100" s="26">
        <v>0</v>
      </c>
      <c r="BQ100" s="26">
        <v>5</v>
      </c>
      <c r="BR100" s="26">
        <v>10</v>
      </c>
      <c r="BS100" s="26">
        <v>10</v>
      </c>
      <c r="BT100" s="26">
        <v>15</v>
      </c>
      <c r="BU100" s="26">
        <v>0</v>
      </c>
      <c r="BV100" s="26">
        <v>0</v>
      </c>
      <c r="BW100" s="26">
        <v>5</v>
      </c>
      <c r="BX100" s="26">
        <v>3</v>
      </c>
      <c r="BY100" s="26">
        <v>11</v>
      </c>
      <c r="BZ100" s="26">
        <v>9</v>
      </c>
      <c r="CA100" s="26">
        <v>0</v>
      </c>
      <c r="CB100" s="26">
        <v>12</v>
      </c>
      <c r="CC100" s="26">
        <v>7</v>
      </c>
      <c r="CD100" s="26">
        <v>20</v>
      </c>
      <c r="CE100" s="26">
        <v>3</v>
      </c>
      <c r="CF100" s="26">
        <v>11</v>
      </c>
      <c r="CG100" s="26">
        <v>1</v>
      </c>
      <c r="CH100" s="26">
        <v>150</v>
      </c>
      <c r="CI100" s="26">
        <v>7</v>
      </c>
      <c r="CJ100" s="26">
        <v>7</v>
      </c>
      <c r="CK100" s="26">
        <v>3</v>
      </c>
      <c r="CL100" s="26">
        <v>1</v>
      </c>
      <c r="CM100" s="26">
        <v>15</v>
      </c>
      <c r="CN100" s="26">
        <v>15</v>
      </c>
      <c r="CO100" s="26">
        <v>345</v>
      </c>
      <c r="CP100" s="26">
        <v>139</v>
      </c>
      <c r="CQ100" s="26">
        <v>194</v>
      </c>
      <c r="CR100" s="26">
        <v>999</v>
      </c>
      <c r="CS100" s="26">
        <v>1000</v>
      </c>
      <c r="CT100" s="26">
        <v>1</v>
      </c>
      <c r="CU100" s="26">
        <v>0.1</v>
      </c>
    </row>
    <row r="101" spans="1:99" ht="15" thickBot="1" x14ac:dyDescent="0.35">
      <c r="A101" s="24" t="s">
        <v>152</v>
      </c>
      <c r="B101" s="26">
        <v>16</v>
      </c>
      <c r="C101" s="26">
        <v>18</v>
      </c>
      <c r="D101" s="66">
        <v>16</v>
      </c>
      <c r="E101" s="66">
        <v>19</v>
      </c>
      <c r="F101" s="26">
        <v>133</v>
      </c>
      <c r="G101" s="26">
        <v>178</v>
      </c>
      <c r="H101" s="66">
        <v>19</v>
      </c>
      <c r="I101" s="26">
        <v>117</v>
      </c>
      <c r="J101" s="66">
        <v>16</v>
      </c>
      <c r="K101" s="66">
        <v>17</v>
      </c>
      <c r="L101" s="26">
        <v>4</v>
      </c>
      <c r="M101" s="26">
        <v>4</v>
      </c>
      <c r="N101" s="66">
        <v>1</v>
      </c>
      <c r="O101" s="66">
        <v>11</v>
      </c>
      <c r="P101" s="26">
        <v>4</v>
      </c>
      <c r="Q101" s="26">
        <v>78</v>
      </c>
      <c r="R101" s="26">
        <v>33</v>
      </c>
      <c r="S101" s="26">
        <v>51</v>
      </c>
      <c r="T101" s="66">
        <v>20</v>
      </c>
      <c r="U101" s="26">
        <v>103</v>
      </c>
      <c r="V101" s="26">
        <v>6</v>
      </c>
      <c r="W101" s="26">
        <v>30</v>
      </c>
      <c r="X101" s="66">
        <v>15</v>
      </c>
      <c r="Y101" s="66">
        <v>22</v>
      </c>
      <c r="Z101" s="66">
        <v>21</v>
      </c>
      <c r="AA101" s="26">
        <v>11</v>
      </c>
      <c r="AB101" s="66">
        <v>15</v>
      </c>
      <c r="AC101" s="66">
        <v>10</v>
      </c>
      <c r="AD101" s="26">
        <v>13</v>
      </c>
      <c r="AE101" s="26">
        <v>1001</v>
      </c>
      <c r="AF101" s="26">
        <v>1000</v>
      </c>
      <c r="AG101" s="26">
        <v>-1</v>
      </c>
      <c r="AH101" s="26">
        <v>-0.1</v>
      </c>
      <c r="AK101" s="6">
        <v>16</v>
      </c>
      <c r="AL101" s="6" t="s">
        <v>2187</v>
      </c>
      <c r="AM101" s="93">
        <v>1001</v>
      </c>
      <c r="AN101" s="93">
        <v>1000</v>
      </c>
      <c r="AO101" s="93">
        <v>-1</v>
      </c>
      <c r="AP101" s="93">
        <v>-0.1</v>
      </c>
      <c r="BN101" s="24" t="s">
        <v>152</v>
      </c>
      <c r="BO101" s="26">
        <v>7</v>
      </c>
      <c r="BP101" s="26">
        <v>5</v>
      </c>
      <c r="BQ101" s="26">
        <v>7</v>
      </c>
      <c r="BR101" s="26">
        <v>4</v>
      </c>
      <c r="BS101" s="26">
        <v>4</v>
      </c>
      <c r="BT101" s="26">
        <v>4</v>
      </c>
      <c r="BU101" s="26">
        <v>4</v>
      </c>
      <c r="BV101" s="26">
        <v>3</v>
      </c>
      <c r="BW101" s="26">
        <v>7</v>
      </c>
      <c r="BX101" s="26">
        <v>6</v>
      </c>
      <c r="BY101" s="26">
        <v>19</v>
      </c>
      <c r="BZ101" s="26">
        <v>19</v>
      </c>
      <c r="CA101" s="26">
        <v>79</v>
      </c>
      <c r="CB101" s="26">
        <v>12</v>
      </c>
      <c r="CC101" s="26">
        <v>121</v>
      </c>
      <c r="CD101" s="26">
        <v>3</v>
      </c>
      <c r="CE101" s="26">
        <v>1</v>
      </c>
      <c r="CF101" s="26">
        <v>2</v>
      </c>
      <c r="CG101" s="26">
        <v>3</v>
      </c>
      <c r="CH101" s="26">
        <v>4</v>
      </c>
      <c r="CI101" s="26">
        <v>238</v>
      </c>
      <c r="CJ101" s="26">
        <v>7</v>
      </c>
      <c r="CK101" s="26">
        <v>17</v>
      </c>
      <c r="CL101" s="26">
        <v>1</v>
      </c>
      <c r="CM101" s="26">
        <v>2</v>
      </c>
      <c r="CN101" s="26">
        <v>12</v>
      </c>
      <c r="CO101" s="26">
        <v>300</v>
      </c>
      <c r="CP101" s="26">
        <v>13</v>
      </c>
      <c r="CQ101" s="26">
        <v>97</v>
      </c>
      <c r="CR101" s="26">
        <v>1001</v>
      </c>
      <c r="CS101" s="26">
        <v>1000</v>
      </c>
      <c r="CT101" s="26">
        <v>-1</v>
      </c>
      <c r="CU101" s="26">
        <v>-0.1</v>
      </c>
    </row>
    <row r="102" spans="1:99" ht="15" thickBot="1" x14ac:dyDescent="0.35">
      <c r="A102" s="24" t="s">
        <v>153</v>
      </c>
      <c r="B102" s="26">
        <v>25</v>
      </c>
      <c r="C102" s="26">
        <v>55</v>
      </c>
      <c r="D102" s="66">
        <v>21</v>
      </c>
      <c r="E102" s="66">
        <v>15</v>
      </c>
      <c r="F102" s="26">
        <v>131</v>
      </c>
      <c r="G102" s="26">
        <v>149</v>
      </c>
      <c r="H102" s="66">
        <v>19</v>
      </c>
      <c r="I102" s="26">
        <v>114</v>
      </c>
      <c r="J102" s="66">
        <v>21</v>
      </c>
      <c r="K102" s="66">
        <v>21</v>
      </c>
      <c r="L102" s="26">
        <v>90</v>
      </c>
      <c r="M102" s="26">
        <v>10</v>
      </c>
      <c r="N102" s="66">
        <v>1</v>
      </c>
      <c r="O102" s="66">
        <v>11</v>
      </c>
      <c r="P102" s="26">
        <v>106</v>
      </c>
      <c r="Q102" s="26">
        <v>11</v>
      </c>
      <c r="R102" s="26">
        <v>27</v>
      </c>
      <c r="S102" s="26">
        <v>16</v>
      </c>
      <c r="T102" s="66">
        <v>20</v>
      </c>
      <c r="U102" s="26">
        <v>10</v>
      </c>
      <c r="V102" s="26">
        <v>10</v>
      </c>
      <c r="W102" s="26">
        <v>31</v>
      </c>
      <c r="X102" s="66">
        <v>19</v>
      </c>
      <c r="Y102" s="66">
        <v>22</v>
      </c>
      <c r="Z102" s="66">
        <v>8</v>
      </c>
      <c r="AA102" s="26">
        <v>8</v>
      </c>
      <c r="AB102" s="66">
        <v>15</v>
      </c>
      <c r="AC102" s="66">
        <v>6</v>
      </c>
      <c r="AD102" s="26">
        <v>8</v>
      </c>
      <c r="AE102" s="26">
        <v>1000</v>
      </c>
      <c r="AF102" s="26">
        <v>1000</v>
      </c>
      <c r="AG102" s="26">
        <v>0</v>
      </c>
      <c r="AH102" s="26">
        <v>0</v>
      </c>
      <c r="AK102" s="6">
        <v>17</v>
      </c>
      <c r="AL102" s="6" t="s">
        <v>2188</v>
      </c>
      <c r="AM102" s="93">
        <v>1000</v>
      </c>
      <c r="AN102" s="93">
        <v>1000</v>
      </c>
      <c r="AO102" s="93">
        <v>0</v>
      </c>
      <c r="AP102" s="93">
        <v>0</v>
      </c>
      <c r="BN102" s="24" t="s">
        <v>153</v>
      </c>
      <c r="BO102" s="26">
        <v>3</v>
      </c>
      <c r="BP102" s="26">
        <v>2</v>
      </c>
      <c r="BQ102" s="26">
        <v>2</v>
      </c>
      <c r="BR102" s="26">
        <v>8</v>
      </c>
      <c r="BS102" s="26">
        <v>6</v>
      </c>
      <c r="BT102" s="26">
        <v>10</v>
      </c>
      <c r="BU102" s="26">
        <v>4</v>
      </c>
      <c r="BV102" s="26">
        <v>91</v>
      </c>
      <c r="BW102" s="26">
        <v>2</v>
      </c>
      <c r="BX102" s="26">
        <v>2</v>
      </c>
      <c r="BY102" s="26">
        <v>11</v>
      </c>
      <c r="BZ102" s="26">
        <v>13</v>
      </c>
      <c r="CA102" s="26">
        <v>79</v>
      </c>
      <c r="CB102" s="26">
        <v>12</v>
      </c>
      <c r="CC102" s="26">
        <v>11</v>
      </c>
      <c r="CD102" s="26">
        <v>17</v>
      </c>
      <c r="CE102" s="26">
        <v>7</v>
      </c>
      <c r="CF102" s="26">
        <v>7</v>
      </c>
      <c r="CG102" s="26">
        <v>3</v>
      </c>
      <c r="CH102" s="26">
        <v>147</v>
      </c>
      <c r="CI102" s="26">
        <v>13</v>
      </c>
      <c r="CJ102" s="26">
        <v>6</v>
      </c>
      <c r="CK102" s="26">
        <v>4</v>
      </c>
      <c r="CL102" s="26">
        <v>1</v>
      </c>
      <c r="CM102" s="26">
        <v>15</v>
      </c>
      <c r="CN102" s="26">
        <v>15</v>
      </c>
      <c r="CO102" s="26">
        <v>300</v>
      </c>
      <c r="CP102" s="26">
        <v>17</v>
      </c>
      <c r="CQ102" s="26">
        <v>192</v>
      </c>
      <c r="CR102" s="26">
        <v>1000</v>
      </c>
      <c r="CS102" s="26">
        <v>1000</v>
      </c>
      <c r="CT102" s="26">
        <v>0</v>
      </c>
      <c r="CU102" s="26">
        <v>0</v>
      </c>
    </row>
    <row r="103" spans="1:99" ht="15" thickBot="1" x14ac:dyDescent="0.35">
      <c r="A103" s="24" t="s">
        <v>154</v>
      </c>
      <c r="B103" s="26">
        <v>8</v>
      </c>
      <c r="C103" s="26">
        <v>10</v>
      </c>
      <c r="D103" s="66">
        <v>10</v>
      </c>
      <c r="E103" s="66">
        <v>7</v>
      </c>
      <c r="F103" s="26">
        <v>121</v>
      </c>
      <c r="G103" s="26">
        <v>3</v>
      </c>
      <c r="H103" s="66">
        <v>14</v>
      </c>
      <c r="I103" s="26">
        <v>107</v>
      </c>
      <c r="J103" s="66">
        <v>10</v>
      </c>
      <c r="K103" s="66">
        <v>6</v>
      </c>
      <c r="L103" s="26">
        <v>91</v>
      </c>
      <c r="M103" s="26">
        <v>37</v>
      </c>
      <c r="N103" s="66">
        <v>23</v>
      </c>
      <c r="O103" s="66">
        <v>11</v>
      </c>
      <c r="P103" s="26">
        <v>221</v>
      </c>
      <c r="Q103" s="26">
        <v>5</v>
      </c>
      <c r="R103" s="26">
        <v>5</v>
      </c>
      <c r="S103" s="26">
        <v>51</v>
      </c>
      <c r="T103" s="66">
        <v>20</v>
      </c>
      <c r="U103" s="26">
        <v>5</v>
      </c>
      <c r="V103" s="26">
        <v>95</v>
      </c>
      <c r="W103" s="26">
        <v>28</v>
      </c>
      <c r="X103" s="66">
        <v>3</v>
      </c>
      <c r="Y103" s="66">
        <v>22</v>
      </c>
      <c r="Z103" s="66">
        <v>23</v>
      </c>
      <c r="AA103" s="26">
        <v>31</v>
      </c>
      <c r="AB103" s="66">
        <v>4</v>
      </c>
      <c r="AC103" s="66">
        <v>13</v>
      </c>
      <c r="AD103" s="26">
        <v>15</v>
      </c>
      <c r="AE103" s="26">
        <v>999</v>
      </c>
      <c r="AF103" s="26">
        <v>1000</v>
      </c>
      <c r="AG103" s="26">
        <v>1</v>
      </c>
      <c r="AH103" s="26">
        <v>0.1</v>
      </c>
      <c r="AK103" s="6">
        <v>18</v>
      </c>
      <c r="AL103" s="6" t="s">
        <v>2189</v>
      </c>
      <c r="AM103" s="93">
        <v>999</v>
      </c>
      <c r="AN103" s="93">
        <v>1000</v>
      </c>
      <c r="AO103" s="93">
        <v>1</v>
      </c>
      <c r="AP103" s="93">
        <v>0.1</v>
      </c>
      <c r="BN103" s="24" t="s">
        <v>154</v>
      </c>
      <c r="BO103" s="26">
        <v>15</v>
      </c>
      <c r="BP103" s="26">
        <v>13</v>
      </c>
      <c r="BQ103" s="26">
        <v>13</v>
      </c>
      <c r="BR103" s="26">
        <v>63</v>
      </c>
      <c r="BS103" s="26">
        <v>16</v>
      </c>
      <c r="BT103" s="26">
        <v>20</v>
      </c>
      <c r="BU103" s="26">
        <v>9</v>
      </c>
      <c r="BV103" s="26">
        <v>98</v>
      </c>
      <c r="BW103" s="26">
        <v>13</v>
      </c>
      <c r="BX103" s="26">
        <v>17</v>
      </c>
      <c r="BY103" s="26">
        <v>10</v>
      </c>
      <c r="BZ103" s="26">
        <v>9</v>
      </c>
      <c r="CA103" s="26">
        <v>0</v>
      </c>
      <c r="CB103" s="26">
        <v>12</v>
      </c>
      <c r="CC103" s="26">
        <v>4</v>
      </c>
      <c r="CD103" s="26">
        <v>23</v>
      </c>
      <c r="CE103" s="26">
        <v>98</v>
      </c>
      <c r="CF103" s="26">
        <v>2</v>
      </c>
      <c r="CG103" s="26">
        <v>3</v>
      </c>
      <c r="CH103" s="26">
        <v>152</v>
      </c>
      <c r="CI103" s="26">
        <v>5</v>
      </c>
      <c r="CJ103" s="26">
        <v>9</v>
      </c>
      <c r="CK103" s="26">
        <v>29</v>
      </c>
      <c r="CL103" s="26">
        <v>1</v>
      </c>
      <c r="CM103" s="26">
        <v>0</v>
      </c>
      <c r="CN103" s="26">
        <v>6</v>
      </c>
      <c r="CO103" s="26">
        <v>342</v>
      </c>
      <c r="CP103" s="26">
        <v>10</v>
      </c>
      <c r="CQ103" s="26">
        <v>8</v>
      </c>
      <c r="CR103" s="26">
        <v>1000</v>
      </c>
      <c r="CS103" s="26">
        <v>1000</v>
      </c>
      <c r="CT103" s="26">
        <v>0</v>
      </c>
      <c r="CU103" s="26">
        <v>0</v>
      </c>
    </row>
    <row r="104" spans="1:99" ht="15" thickBot="1" x14ac:dyDescent="0.35">
      <c r="A104" s="24" t="s">
        <v>155</v>
      </c>
      <c r="B104" s="26">
        <v>13</v>
      </c>
      <c r="C104" s="26">
        <v>18</v>
      </c>
      <c r="D104" s="66">
        <v>13</v>
      </c>
      <c r="E104" s="66">
        <v>17</v>
      </c>
      <c r="F104" s="26">
        <v>129</v>
      </c>
      <c r="G104" s="26">
        <v>182</v>
      </c>
      <c r="H104" s="66">
        <v>19</v>
      </c>
      <c r="I104" s="26">
        <v>117</v>
      </c>
      <c r="J104" s="66">
        <v>13</v>
      </c>
      <c r="K104" s="66">
        <v>13</v>
      </c>
      <c r="L104" s="26">
        <v>90</v>
      </c>
      <c r="M104" s="26">
        <v>10</v>
      </c>
      <c r="N104" s="66">
        <v>23</v>
      </c>
      <c r="O104" s="66">
        <v>23</v>
      </c>
      <c r="P104" s="26">
        <v>0</v>
      </c>
      <c r="Q104" s="26">
        <v>77</v>
      </c>
      <c r="R104" s="26">
        <v>29</v>
      </c>
      <c r="S104" s="26">
        <v>12</v>
      </c>
      <c r="T104" s="66">
        <v>11</v>
      </c>
      <c r="U104" s="26">
        <v>107</v>
      </c>
      <c r="V104" s="26">
        <v>0</v>
      </c>
      <c r="W104" s="26">
        <v>9</v>
      </c>
      <c r="X104" s="66">
        <v>17</v>
      </c>
      <c r="Y104" s="66">
        <v>23</v>
      </c>
      <c r="Z104" s="66">
        <v>12</v>
      </c>
      <c r="AA104" s="26">
        <v>9</v>
      </c>
      <c r="AB104" s="66">
        <v>3</v>
      </c>
      <c r="AC104" s="66">
        <v>3</v>
      </c>
      <c r="AD104" s="26">
        <v>9</v>
      </c>
      <c r="AE104" s="26">
        <v>1001</v>
      </c>
      <c r="AF104" s="26">
        <v>1000</v>
      </c>
      <c r="AG104" s="26">
        <v>-1</v>
      </c>
      <c r="AH104" s="26">
        <v>-0.1</v>
      </c>
      <c r="AK104" s="6">
        <v>19</v>
      </c>
      <c r="AL104" s="6" t="s">
        <v>2190</v>
      </c>
      <c r="AM104" s="93">
        <v>1001</v>
      </c>
      <c r="AN104" s="93">
        <v>1000</v>
      </c>
      <c r="AO104" s="93">
        <v>-1</v>
      </c>
      <c r="AP104" s="93">
        <v>-0.1</v>
      </c>
      <c r="BN104" s="24" t="s">
        <v>155</v>
      </c>
      <c r="BO104" s="26">
        <v>10</v>
      </c>
      <c r="BP104" s="26">
        <v>5</v>
      </c>
      <c r="BQ104" s="26">
        <v>10</v>
      </c>
      <c r="BR104" s="26">
        <v>6</v>
      </c>
      <c r="BS104" s="26">
        <v>8</v>
      </c>
      <c r="BT104" s="26">
        <v>0</v>
      </c>
      <c r="BU104" s="26">
        <v>4</v>
      </c>
      <c r="BV104" s="26">
        <v>3</v>
      </c>
      <c r="BW104" s="26">
        <v>10</v>
      </c>
      <c r="BX104" s="26">
        <v>10</v>
      </c>
      <c r="BY104" s="26">
        <v>11</v>
      </c>
      <c r="BZ104" s="26">
        <v>13</v>
      </c>
      <c r="CA104" s="26">
        <v>0</v>
      </c>
      <c r="CB104" s="26">
        <v>0</v>
      </c>
      <c r="CC104" s="26">
        <v>125</v>
      </c>
      <c r="CD104" s="26">
        <v>4</v>
      </c>
      <c r="CE104" s="26">
        <v>5</v>
      </c>
      <c r="CF104" s="26">
        <v>11</v>
      </c>
      <c r="CG104" s="26">
        <v>12</v>
      </c>
      <c r="CH104" s="26">
        <v>0</v>
      </c>
      <c r="CI104" s="26">
        <v>244</v>
      </c>
      <c r="CJ104" s="26">
        <v>14</v>
      </c>
      <c r="CK104" s="26">
        <v>6</v>
      </c>
      <c r="CL104" s="26">
        <v>0</v>
      </c>
      <c r="CM104" s="26">
        <v>11</v>
      </c>
      <c r="CN104" s="26">
        <v>14</v>
      </c>
      <c r="CO104" s="26">
        <v>343</v>
      </c>
      <c r="CP104" s="26">
        <v>20</v>
      </c>
      <c r="CQ104" s="26">
        <v>101</v>
      </c>
      <c r="CR104" s="26">
        <v>1000</v>
      </c>
      <c r="CS104" s="26">
        <v>1000</v>
      </c>
      <c r="CT104" s="26">
        <v>0</v>
      </c>
      <c r="CU104" s="26">
        <v>0</v>
      </c>
    </row>
    <row r="105" spans="1:99" ht="15" thickBot="1" x14ac:dyDescent="0.35">
      <c r="A105" s="24" t="s">
        <v>156</v>
      </c>
      <c r="B105" s="26">
        <v>24</v>
      </c>
      <c r="C105" s="26">
        <v>18</v>
      </c>
      <c r="D105" s="66">
        <v>21</v>
      </c>
      <c r="E105" s="66">
        <v>18</v>
      </c>
      <c r="F105" s="26">
        <v>132</v>
      </c>
      <c r="G105" s="26">
        <v>151</v>
      </c>
      <c r="H105" s="66">
        <v>14</v>
      </c>
      <c r="I105" s="26">
        <v>114</v>
      </c>
      <c r="J105" s="66">
        <v>21</v>
      </c>
      <c r="K105" s="66">
        <v>19</v>
      </c>
      <c r="L105" s="26">
        <v>2</v>
      </c>
      <c r="M105" s="26">
        <v>4</v>
      </c>
      <c r="N105" s="66">
        <v>23</v>
      </c>
      <c r="O105" s="66">
        <v>23</v>
      </c>
      <c r="P105" s="26">
        <v>8</v>
      </c>
      <c r="Q105" s="26">
        <v>81</v>
      </c>
      <c r="R105" s="26">
        <v>8</v>
      </c>
      <c r="S105" s="26">
        <v>53</v>
      </c>
      <c r="T105" s="66">
        <v>20</v>
      </c>
      <c r="U105" s="26">
        <v>99</v>
      </c>
      <c r="V105" s="26">
        <v>8</v>
      </c>
      <c r="W105" s="26">
        <v>9</v>
      </c>
      <c r="X105" s="66">
        <v>11</v>
      </c>
      <c r="Y105" s="66">
        <v>22</v>
      </c>
      <c r="Z105" s="66">
        <v>18</v>
      </c>
      <c r="AA105" s="26">
        <v>12</v>
      </c>
      <c r="AB105" s="66">
        <v>13</v>
      </c>
      <c r="AC105" s="66">
        <v>10</v>
      </c>
      <c r="AD105" s="26">
        <v>45</v>
      </c>
      <c r="AE105" s="26">
        <v>1001</v>
      </c>
      <c r="AF105" s="26">
        <v>1000</v>
      </c>
      <c r="AG105" s="26">
        <v>-1</v>
      </c>
      <c r="AH105" s="26">
        <v>-0.1</v>
      </c>
      <c r="AK105" s="6">
        <v>20</v>
      </c>
      <c r="AL105" s="6" t="s">
        <v>2191</v>
      </c>
      <c r="AM105" s="93">
        <v>1001</v>
      </c>
      <c r="AN105" s="93">
        <v>1000</v>
      </c>
      <c r="AO105" s="93">
        <v>-1</v>
      </c>
      <c r="AP105" s="93">
        <v>-0.1</v>
      </c>
      <c r="BN105" s="24" t="s">
        <v>156</v>
      </c>
      <c r="BO105" s="26">
        <v>4</v>
      </c>
      <c r="BP105" s="26">
        <v>5</v>
      </c>
      <c r="BQ105" s="26">
        <v>2</v>
      </c>
      <c r="BR105" s="26">
        <v>5</v>
      </c>
      <c r="BS105" s="26">
        <v>5</v>
      </c>
      <c r="BT105" s="26">
        <v>8</v>
      </c>
      <c r="BU105" s="26">
        <v>9</v>
      </c>
      <c r="BV105" s="26">
        <v>91</v>
      </c>
      <c r="BW105" s="26">
        <v>2</v>
      </c>
      <c r="BX105" s="26">
        <v>4</v>
      </c>
      <c r="BY105" s="26">
        <v>21</v>
      </c>
      <c r="BZ105" s="26">
        <v>19</v>
      </c>
      <c r="CA105" s="26">
        <v>0</v>
      </c>
      <c r="CB105" s="26">
        <v>0</v>
      </c>
      <c r="CC105" s="26">
        <v>117</v>
      </c>
      <c r="CD105" s="26">
        <v>0</v>
      </c>
      <c r="CE105" s="26">
        <v>90</v>
      </c>
      <c r="CF105" s="26">
        <v>0</v>
      </c>
      <c r="CG105" s="26">
        <v>3</v>
      </c>
      <c r="CH105" s="26">
        <v>8</v>
      </c>
      <c r="CI105" s="26">
        <v>236</v>
      </c>
      <c r="CJ105" s="26">
        <v>14</v>
      </c>
      <c r="CK105" s="26">
        <v>21</v>
      </c>
      <c r="CL105" s="26">
        <v>1</v>
      </c>
      <c r="CM105" s="26">
        <v>5</v>
      </c>
      <c r="CN105" s="26">
        <v>11</v>
      </c>
      <c r="CO105" s="26">
        <v>302</v>
      </c>
      <c r="CP105" s="26">
        <v>13</v>
      </c>
      <c r="CQ105" s="26">
        <v>5</v>
      </c>
      <c r="CR105" s="26">
        <v>1001</v>
      </c>
      <c r="CS105" s="26">
        <v>1000</v>
      </c>
      <c r="CT105" s="26">
        <v>-1</v>
      </c>
      <c r="CU105" s="26">
        <v>-0.1</v>
      </c>
    </row>
    <row r="106" spans="1:99" ht="15" thickBot="1" x14ac:dyDescent="0.35">
      <c r="A106" s="24" t="s">
        <v>157</v>
      </c>
      <c r="B106" s="26">
        <v>16</v>
      </c>
      <c r="C106" s="26">
        <v>18</v>
      </c>
      <c r="D106" s="66">
        <v>16</v>
      </c>
      <c r="E106" s="66">
        <v>12</v>
      </c>
      <c r="F106" s="26">
        <v>126</v>
      </c>
      <c r="G106" s="26">
        <v>6</v>
      </c>
      <c r="H106" s="66">
        <v>14</v>
      </c>
      <c r="I106" s="26">
        <v>107</v>
      </c>
      <c r="J106" s="66">
        <v>16</v>
      </c>
      <c r="K106" s="66">
        <v>14</v>
      </c>
      <c r="L106" s="26">
        <v>90</v>
      </c>
      <c r="M106" s="26">
        <v>10</v>
      </c>
      <c r="N106" s="66">
        <v>23</v>
      </c>
      <c r="O106" s="66">
        <v>23</v>
      </c>
      <c r="P106" s="26">
        <v>220</v>
      </c>
      <c r="Q106" s="26">
        <v>77</v>
      </c>
      <c r="R106" s="26">
        <v>4</v>
      </c>
      <c r="S106" s="26">
        <v>17</v>
      </c>
      <c r="T106" s="66">
        <v>20</v>
      </c>
      <c r="U106" s="26">
        <v>6</v>
      </c>
      <c r="V106" s="26">
        <v>79</v>
      </c>
      <c r="W106" s="26">
        <v>9</v>
      </c>
      <c r="X106" s="66">
        <v>7</v>
      </c>
      <c r="Y106" s="66">
        <v>22</v>
      </c>
      <c r="Z106" s="66">
        <v>8</v>
      </c>
      <c r="AA106" s="26">
        <v>8</v>
      </c>
      <c r="AB106" s="66">
        <v>9</v>
      </c>
      <c r="AC106" s="66">
        <v>10</v>
      </c>
      <c r="AD106" s="26">
        <v>13</v>
      </c>
      <c r="AE106" s="26">
        <v>1000</v>
      </c>
      <c r="AF106" s="26">
        <v>1000</v>
      </c>
      <c r="AG106" s="26">
        <v>0</v>
      </c>
      <c r="AH106" s="26">
        <v>0</v>
      </c>
      <c r="AK106" s="6">
        <v>21</v>
      </c>
      <c r="AL106" s="6" t="s">
        <v>2192</v>
      </c>
      <c r="AM106" s="93">
        <v>1000</v>
      </c>
      <c r="AN106" s="93">
        <v>1000</v>
      </c>
      <c r="AO106" s="93">
        <v>0</v>
      </c>
      <c r="AP106" s="93">
        <v>0</v>
      </c>
      <c r="BN106" s="24" t="s">
        <v>157</v>
      </c>
      <c r="BO106" s="26">
        <v>7</v>
      </c>
      <c r="BP106" s="26">
        <v>5</v>
      </c>
      <c r="BQ106" s="26">
        <v>7</v>
      </c>
      <c r="BR106" s="26">
        <v>11</v>
      </c>
      <c r="BS106" s="26">
        <v>11</v>
      </c>
      <c r="BT106" s="26">
        <v>17</v>
      </c>
      <c r="BU106" s="26">
        <v>9</v>
      </c>
      <c r="BV106" s="26">
        <v>98</v>
      </c>
      <c r="BW106" s="26">
        <v>7</v>
      </c>
      <c r="BX106" s="26">
        <v>9</v>
      </c>
      <c r="BY106" s="26">
        <v>11</v>
      </c>
      <c r="BZ106" s="26">
        <v>13</v>
      </c>
      <c r="CA106" s="26">
        <v>0</v>
      </c>
      <c r="CB106" s="26">
        <v>0</v>
      </c>
      <c r="CC106" s="26">
        <v>5</v>
      </c>
      <c r="CD106" s="26">
        <v>4</v>
      </c>
      <c r="CE106" s="26">
        <v>99</v>
      </c>
      <c r="CF106" s="26">
        <v>6</v>
      </c>
      <c r="CG106" s="26">
        <v>3</v>
      </c>
      <c r="CH106" s="26">
        <v>151</v>
      </c>
      <c r="CI106" s="26">
        <v>10</v>
      </c>
      <c r="CJ106" s="26">
        <v>14</v>
      </c>
      <c r="CK106" s="26">
        <v>25</v>
      </c>
      <c r="CL106" s="26">
        <v>1</v>
      </c>
      <c r="CM106" s="26">
        <v>15</v>
      </c>
      <c r="CN106" s="26">
        <v>15</v>
      </c>
      <c r="CO106" s="26">
        <v>337</v>
      </c>
      <c r="CP106" s="26">
        <v>13</v>
      </c>
      <c r="CQ106" s="26">
        <v>97</v>
      </c>
      <c r="CR106" s="26">
        <v>1000</v>
      </c>
      <c r="CS106" s="26">
        <v>1000</v>
      </c>
      <c r="CT106" s="26">
        <v>0</v>
      </c>
      <c r="CU106" s="26">
        <v>0</v>
      </c>
    </row>
    <row r="107" spans="1:99" ht="15" thickBot="1" x14ac:dyDescent="0.35">
      <c r="A107" s="24" t="s">
        <v>158</v>
      </c>
      <c r="B107" s="26">
        <v>24</v>
      </c>
      <c r="C107" s="26">
        <v>10</v>
      </c>
      <c r="D107" s="66">
        <v>21</v>
      </c>
      <c r="E107" s="66">
        <v>21</v>
      </c>
      <c r="F107" s="26">
        <v>135</v>
      </c>
      <c r="G107" s="26">
        <v>177</v>
      </c>
      <c r="H107" s="66">
        <v>14</v>
      </c>
      <c r="I107" s="26">
        <v>117</v>
      </c>
      <c r="J107" s="66">
        <v>21</v>
      </c>
      <c r="K107" s="66">
        <v>18</v>
      </c>
      <c r="L107" s="26">
        <v>2</v>
      </c>
      <c r="M107" s="26">
        <v>0</v>
      </c>
      <c r="N107" s="66">
        <v>23</v>
      </c>
      <c r="O107" s="66">
        <v>15</v>
      </c>
      <c r="P107" s="26">
        <v>5</v>
      </c>
      <c r="Q107" s="26">
        <v>81</v>
      </c>
      <c r="R107" s="26">
        <v>26</v>
      </c>
      <c r="S107" s="26">
        <v>12</v>
      </c>
      <c r="T107" s="66">
        <v>11</v>
      </c>
      <c r="U107" s="26">
        <v>102</v>
      </c>
      <c r="V107" s="26">
        <v>3</v>
      </c>
      <c r="W107" s="26">
        <v>9</v>
      </c>
      <c r="X107" s="66">
        <v>5</v>
      </c>
      <c r="Y107" s="66">
        <v>22</v>
      </c>
      <c r="Z107" s="66">
        <v>18</v>
      </c>
      <c r="AA107" s="26">
        <v>29</v>
      </c>
      <c r="AB107" s="66">
        <v>16</v>
      </c>
      <c r="AC107" s="66">
        <v>15</v>
      </c>
      <c r="AD107" s="26">
        <v>49</v>
      </c>
      <c r="AE107" s="26">
        <v>1001</v>
      </c>
      <c r="AF107" s="26">
        <v>1000</v>
      </c>
      <c r="AG107" s="26">
        <v>-1</v>
      </c>
      <c r="AH107" s="26">
        <v>-0.1</v>
      </c>
      <c r="AK107" s="6">
        <v>22</v>
      </c>
      <c r="AL107" s="6" t="s">
        <v>2193</v>
      </c>
      <c r="AM107" s="93">
        <v>1001</v>
      </c>
      <c r="AN107" s="93">
        <v>1000</v>
      </c>
      <c r="AO107" s="93">
        <v>-1</v>
      </c>
      <c r="AP107" s="93">
        <v>-0.1</v>
      </c>
      <c r="BN107" s="24" t="s">
        <v>158</v>
      </c>
      <c r="BO107" s="26">
        <v>4</v>
      </c>
      <c r="BP107" s="26">
        <v>13</v>
      </c>
      <c r="BQ107" s="26">
        <v>2</v>
      </c>
      <c r="BR107" s="26">
        <v>2</v>
      </c>
      <c r="BS107" s="26">
        <v>2</v>
      </c>
      <c r="BT107" s="26">
        <v>5</v>
      </c>
      <c r="BU107" s="26">
        <v>9</v>
      </c>
      <c r="BV107" s="26">
        <v>3</v>
      </c>
      <c r="BW107" s="26">
        <v>2</v>
      </c>
      <c r="BX107" s="26">
        <v>5</v>
      </c>
      <c r="BY107" s="26">
        <v>21</v>
      </c>
      <c r="BZ107" s="26">
        <v>456</v>
      </c>
      <c r="CA107" s="26">
        <v>0</v>
      </c>
      <c r="CB107" s="26">
        <v>8</v>
      </c>
      <c r="CC107" s="26">
        <v>120</v>
      </c>
      <c r="CD107" s="26">
        <v>0</v>
      </c>
      <c r="CE107" s="26">
        <v>8</v>
      </c>
      <c r="CF107" s="26">
        <v>11</v>
      </c>
      <c r="CG107" s="26">
        <v>12</v>
      </c>
      <c r="CH107" s="26">
        <v>5</v>
      </c>
      <c r="CI107" s="26">
        <v>241</v>
      </c>
      <c r="CJ107" s="26">
        <v>14</v>
      </c>
      <c r="CK107" s="26">
        <v>27</v>
      </c>
      <c r="CL107" s="26">
        <v>1</v>
      </c>
      <c r="CM107" s="26">
        <v>5</v>
      </c>
      <c r="CN107" s="26">
        <v>8</v>
      </c>
      <c r="CO107" s="26">
        <v>7</v>
      </c>
      <c r="CP107" s="26">
        <v>8</v>
      </c>
      <c r="CQ107" s="26">
        <v>1</v>
      </c>
      <c r="CR107" s="26">
        <v>1000</v>
      </c>
      <c r="CS107" s="26">
        <v>1000</v>
      </c>
      <c r="CT107" s="26">
        <v>0</v>
      </c>
      <c r="CU107" s="26">
        <v>0</v>
      </c>
    </row>
    <row r="108" spans="1:99" ht="15" thickBot="1" x14ac:dyDescent="0.35">
      <c r="A108" s="24" t="s">
        <v>159</v>
      </c>
      <c r="B108" s="26">
        <v>4</v>
      </c>
      <c r="C108" s="26">
        <v>6</v>
      </c>
      <c r="D108" s="66">
        <v>2</v>
      </c>
      <c r="E108" s="66">
        <v>2</v>
      </c>
      <c r="F108" s="26">
        <v>2</v>
      </c>
      <c r="G108" s="26">
        <v>7</v>
      </c>
      <c r="H108" s="66">
        <v>19</v>
      </c>
      <c r="I108" s="26">
        <v>1</v>
      </c>
      <c r="J108" s="66">
        <v>2</v>
      </c>
      <c r="K108" s="66">
        <v>7</v>
      </c>
      <c r="L108" s="26">
        <v>101</v>
      </c>
      <c r="M108" s="26">
        <v>46</v>
      </c>
      <c r="N108" s="66">
        <v>23</v>
      </c>
      <c r="O108" s="66">
        <v>11</v>
      </c>
      <c r="P108" s="26">
        <v>111</v>
      </c>
      <c r="Q108" s="26">
        <v>81</v>
      </c>
      <c r="R108" s="26">
        <v>3</v>
      </c>
      <c r="S108" s="26">
        <v>12</v>
      </c>
      <c r="T108" s="66">
        <v>11</v>
      </c>
      <c r="U108" s="26">
        <v>4</v>
      </c>
      <c r="V108" s="26">
        <v>98</v>
      </c>
      <c r="W108" s="26">
        <v>339</v>
      </c>
      <c r="X108" s="66">
        <v>22</v>
      </c>
      <c r="Y108" s="66">
        <v>22</v>
      </c>
      <c r="Z108" s="66">
        <v>8</v>
      </c>
      <c r="AA108" s="26">
        <v>8</v>
      </c>
      <c r="AB108" s="66">
        <v>23</v>
      </c>
      <c r="AC108" s="66">
        <v>23</v>
      </c>
      <c r="AD108" s="26">
        <v>2</v>
      </c>
      <c r="AE108" s="26">
        <v>1000</v>
      </c>
      <c r="AF108" s="26">
        <v>1000</v>
      </c>
      <c r="AG108" s="26">
        <v>0</v>
      </c>
      <c r="AH108" s="26">
        <v>0</v>
      </c>
      <c r="AK108" s="6">
        <v>23</v>
      </c>
      <c r="AL108" s="6" t="s">
        <v>2194</v>
      </c>
      <c r="AM108" s="93">
        <v>1000</v>
      </c>
      <c r="AN108" s="93">
        <v>1000</v>
      </c>
      <c r="AO108" s="93">
        <v>0</v>
      </c>
      <c r="AP108" s="93">
        <v>0</v>
      </c>
      <c r="BN108" s="24" t="s">
        <v>159</v>
      </c>
      <c r="BO108" s="26">
        <v>19</v>
      </c>
      <c r="BP108" s="26">
        <v>17</v>
      </c>
      <c r="BQ108" s="26">
        <v>21</v>
      </c>
      <c r="BR108" s="26">
        <v>213</v>
      </c>
      <c r="BS108" s="26">
        <v>21</v>
      </c>
      <c r="BT108" s="26">
        <v>16</v>
      </c>
      <c r="BU108" s="26">
        <v>4</v>
      </c>
      <c r="BV108" s="26">
        <v>107</v>
      </c>
      <c r="BW108" s="26">
        <v>21</v>
      </c>
      <c r="BX108" s="26">
        <v>16</v>
      </c>
      <c r="BY108" s="26">
        <v>0</v>
      </c>
      <c r="BZ108" s="26">
        <v>0</v>
      </c>
      <c r="CA108" s="26">
        <v>0</v>
      </c>
      <c r="CB108" s="26">
        <v>12</v>
      </c>
      <c r="CC108" s="26">
        <v>6</v>
      </c>
      <c r="CD108" s="26">
        <v>0</v>
      </c>
      <c r="CE108" s="26">
        <v>100</v>
      </c>
      <c r="CF108" s="26">
        <v>11</v>
      </c>
      <c r="CG108" s="26">
        <v>12</v>
      </c>
      <c r="CH108" s="26">
        <v>171</v>
      </c>
      <c r="CI108" s="26">
        <v>2</v>
      </c>
      <c r="CJ108" s="26">
        <v>1</v>
      </c>
      <c r="CK108" s="26">
        <v>1</v>
      </c>
      <c r="CL108" s="26">
        <v>1</v>
      </c>
      <c r="CM108" s="26">
        <v>15</v>
      </c>
      <c r="CN108" s="26">
        <v>15</v>
      </c>
      <c r="CO108" s="26">
        <v>0</v>
      </c>
      <c r="CP108" s="26">
        <v>0</v>
      </c>
      <c r="CQ108" s="26">
        <v>198</v>
      </c>
      <c r="CR108" s="26">
        <v>1000</v>
      </c>
      <c r="CS108" s="26">
        <v>1000</v>
      </c>
      <c r="CT108" s="26">
        <v>0</v>
      </c>
      <c r="CU108" s="26">
        <v>0</v>
      </c>
    </row>
    <row r="109" spans="1:99" ht="15" thickBot="1" x14ac:dyDescent="0.35">
      <c r="A109" s="24" t="s">
        <v>160</v>
      </c>
      <c r="B109" s="26">
        <v>0</v>
      </c>
      <c r="C109" s="26">
        <v>2</v>
      </c>
      <c r="D109" s="66">
        <v>2</v>
      </c>
      <c r="E109" s="66">
        <v>0</v>
      </c>
      <c r="F109" s="26">
        <v>0</v>
      </c>
      <c r="G109" s="26">
        <v>0</v>
      </c>
      <c r="H109" s="66">
        <v>2</v>
      </c>
      <c r="I109" s="26">
        <v>1</v>
      </c>
      <c r="J109" s="66">
        <v>2</v>
      </c>
      <c r="K109" s="66">
        <v>3</v>
      </c>
      <c r="L109" s="26">
        <v>101</v>
      </c>
      <c r="M109" s="26">
        <v>46</v>
      </c>
      <c r="N109" s="66">
        <v>23</v>
      </c>
      <c r="O109" s="66">
        <v>11</v>
      </c>
      <c r="P109" s="26">
        <v>519</v>
      </c>
      <c r="Q109" s="26">
        <v>3</v>
      </c>
      <c r="R109" s="26">
        <v>34</v>
      </c>
      <c r="S109" s="26">
        <v>12</v>
      </c>
      <c r="T109" s="66">
        <v>11</v>
      </c>
      <c r="U109" s="26">
        <v>0</v>
      </c>
      <c r="V109" s="26">
        <v>100</v>
      </c>
      <c r="W109" s="26">
        <v>34</v>
      </c>
      <c r="X109" s="66">
        <v>9</v>
      </c>
      <c r="Y109" s="66">
        <v>22</v>
      </c>
      <c r="Z109" s="66">
        <v>8</v>
      </c>
      <c r="AA109" s="26">
        <v>8</v>
      </c>
      <c r="AB109" s="66">
        <v>23</v>
      </c>
      <c r="AC109" s="66">
        <v>23</v>
      </c>
      <c r="AD109" s="26">
        <v>1</v>
      </c>
      <c r="AE109" s="26">
        <v>1000</v>
      </c>
      <c r="AF109" s="26">
        <v>1000</v>
      </c>
      <c r="AG109" s="26">
        <v>0</v>
      </c>
      <c r="AH109" s="26">
        <v>0</v>
      </c>
      <c r="AK109" s="6">
        <v>24</v>
      </c>
      <c r="AL109" s="6" t="s">
        <v>2195</v>
      </c>
      <c r="AM109" s="93">
        <v>1000</v>
      </c>
      <c r="AN109" s="93">
        <v>1000</v>
      </c>
      <c r="AO109" s="93">
        <v>0</v>
      </c>
      <c r="AP109" s="93">
        <v>0</v>
      </c>
      <c r="BN109" s="24" t="s">
        <v>160</v>
      </c>
      <c r="BO109" s="26">
        <v>23</v>
      </c>
      <c r="BP109" s="26">
        <v>21</v>
      </c>
      <c r="BQ109" s="26">
        <v>21</v>
      </c>
      <c r="BR109" s="26">
        <v>215</v>
      </c>
      <c r="BS109" s="26">
        <v>23</v>
      </c>
      <c r="BT109" s="26">
        <v>37</v>
      </c>
      <c r="BU109" s="26">
        <v>21</v>
      </c>
      <c r="BV109" s="26">
        <v>107</v>
      </c>
      <c r="BW109" s="26">
        <v>21</v>
      </c>
      <c r="BX109" s="26">
        <v>20</v>
      </c>
      <c r="BY109" s="26">
        <v>0</v>
      </c>
      <c r="BZ109" s="26">
        <v>0</v>
      </c>
      <c r="CA109" s="26">
        <v>0</v>
      </c>
      <c r="CB109" s="26">
        <v>12</v>
      </c>
      <c r="CC109" s="26">
        <v>0</v>
      </c>
      <c r="CD109" s="26">
        <v>25</v>
      </c>
      <c r="CE109" s="26">
        <v>0</v>
      </c>
      <c r="CF109" s="26">
        <v>11</v>
      </c>
      <c r="CG109" s="26">
        <v>12</v>
      </c>
      <c r="CH109" s="26">
        <v>175</v>
      </c>
      <c r="CI109" s="26">
        <v>0</v>
      </c>
      <c r="CJ109" s="26">
        <v>3</v>
      </c>
      <c r="CK109" s="26">
        <v>23</v>
      </c>
      <c r="CL109" s="26">
        <v>1</v>
      </c>
      <c r="CM109" s="26">
        <v>15</v>
      </c>
      <c r="CN109" s="26">
        <v>15</v>
      </c>
      <c r="CO109" s="26">
        <v>0</v>
      </c>
      <c r="CP109" s="26">
        <v>0</v>
      </c>
      <c r="CQ109" s="26">
        <v>199</v>
      </c>
      <c r="CR109" s="26">
        <v>1000</v>
      </c>
      <c r="CS109" s="26">
        <v>1000</v>
      </c>
      <c r="CT109" s="26">
        <v>0</v>
      </c>
      <c r="CU109" s="26">
        <v>0</v>
      </c>
    </row>
    <row r="110" spans="1:99" ht="15" thickBot="1" x14ac:dyDescent="0.35"/>
    <row r="111" spans="1:99" ht="15" thickBot="1" x14ac:dyDescent="0.35">
      <c r="A111" s="25" t="s">
        <v>124</v>
      </c>
      <c r="B111" s="27">
        <v>2563</v>
      </c>
      <c r="BN111" s="25" t="s">
        <v>124</v>
      </c>
      <c r="BO111" s="27">
        <v>3114</v>
      </c>
    </row>
    <row r="112" spans="1:99" ht="15" thickBot="1" x14ac:dyDescent="0.35">
      <c r="A112" s="25" t="s">
        <v>125</v>
      </c>
      <c r="B112" s="27">
        <v>0</v>
      </c>
      <c r="BN112" s="25" t="s">
        <v>125</v>
      </c>
      <c r="BO112" s="27">
        <v>0</v>
      </c>
    </row>
    <row r="113" spans="1:67" ht="15" thickBot="1" x14ac:dyDescent="0.35">
      <c r="A113" s="25" t="s">
        <v>126</v>
      </c>
      <c r="B113" s="27">
        <v>24003</v>
      </c>
      <c r="BN113" s="25" t="s">
        <v>126</v>
      </c>
      <c r="BO113" s="27">
        <v>24002</v>
      </c>
    </row>
    <row r="114" spans="1:67" ht="15" thickBot="1" x14ac:dyDescent="0.35">
      <c r="A114" s="25" t="s">
        <v>127</v>
      </c>
      <c r="B114" s="27">
        <v>24000</v>
      </c>
      <c r="BN114" s="25" t="s">
        <v>127</v>
      </c>
      <c r="BO114" s="27">
        <v>24000</v>
      </c>
    </row>
    <row r="115" spans="1:67" ht="15" thickBot="1" x14ac:dyDescent="0.35">
      <c r="A115" s="25" t="s">
        <v>128</v>
      </c>
      <c r="B115" s="27">
        <v>3</v>
      </c>
      <c r="BN115" s="25" t="s">
        <v>128</v>
      </c>
      <c r="BO115" s="27">
        <v>2</v>
      </c>
    </row>
    <row r="116" spans="1:67" ht="15" thickBot="1" x14ac:dyDescent="0.35">
      <c r="A116" s="25" t="s">
        <v>129</v>
      </c>
      <c r="B116" s="27"/>
      <c r="BN116" s="25" t="s">
        <v>129</v>
      </c>
      <c r="BO116" s="27"/>
    </row>
    <row r="117" spans="1:67" ht="15" thickBot="1" x14ac:dyDescent="0.35">
      <c r="A117" s="25" t="s">
        <v>130</v>
      </c>
      <c r="B117" s="27"/>
      <c r="BN117" s="25" t="s">
        <v>130</v>
      </c>
      <c r="BO117" s="27"/>
    </row>
    <row r="118" spans="1:67" ht="15" thickBot="1" x14ac:dyDescent="0.35">
      <c r="A118" s="25" t="s">
        <v>131</v>
      </c>
      <c r="B118" s="27">
        <v>0</v>
      </c>
      <c r="BN118" s="25" t="s">
        <v>131</v>
      </c>
      <c r="BO118" s="27">
        <v>0</v>
      </c>
    </row>
    <row r="120" spans="1:67" x14ac:dyDescent="0.3">
      <c r="A120" s="28" t="s">
        <v>132</v>
      </c>
      <c r="BN120" s="28" t="s">
        <v>132</v>
      </c>
    </row>
    <row r="122" spans="1:67" x14ac:dyDescent="0.3">
      <c r="A122" s="29" t="s">
        <v>790</v>
      </c>
      <c r="BN122" s="29" t="s">
        <v>825</v>
      </c>
    </row>
    <row r="123" spans="1:67" x14ac:dyDescent="0.3">
      <c r="A123" s="29" t="s">
        <v>791</v>
      </c>
      <c r="BN123" s="29" t="s">
        <v>826</v>
      </c>
    </row>
  </sheetData>
  <hyperlinks>
    <hyperlink ref="A120" r:id="rId1" display="https://miau.my-x.hu/myx-free/coco/test/772439420241203165355.html" xr:uid="{573F4DA8-9FF4-48BA-BD69-738C278F0A88}"/>
    <hyperlink ref="BN120" r:id="rId2" display="https://miau.my-x.hu/myx-free/coco/test/389914520241203165627.html" xr:uid="{E68A1888-A7BB-461B-9C24-7FCFEC7DC5FD}"/>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99C59-A245-4305-93EA-C0F3C2161CF3}">
  <sheetPr>
    <tabColor rgb="FF00B0F0"/>
  </sheetPr>
  <dimension ref="B1:BQ123"/>
  <sheetViews>
    <sheetView topLeftCell="BA44" zoomScale="71" zoomScaleNormal="55" workbookViewId="0">
      <selection activeCell="AM86" sqref="AM86"/>
    </sheetView>
  </sheetViews>
  <sheetFormatPr defaultRowHeight="14.4" x14ac:dyDescent="0.3"/>
  <cols>
    <col min="20" max="20" width="9.109375" bestFit="1" customWidth="1"/>
  </cols>
  <sheetData>
    <row r="1" spans="2:66" ht="18" x14ac:dyDescent="0.3">
      <c r="T1" s="20"/>
      <c r="AZ1" s="20"/>
    </row>
    <row r="2" spans="2:66" x14ac:dyDescent="0.3">
      <c r="T2" s="21"/>
      <c r="AZ2" s="21"/>
    </row>
    <row r="5" spans="2:66" ht="18" x14ac:dyDescent="0.3">
      <c r="T5" s="22" t="s">
        <v>65</v>
      </c>
      <c r="U5" s="23">
        <v>6840523</v>
      </c>
      <c r="V5" s="22" t="s">
        <v>66</v>
      </c>
      <c r="W5" s="23">
        <v>24</v>
      </c>
      <c r="X5" s="22" t="s">
        <v>67</v>
      </c>
      <c r="Y5" s="23">
        <v>13</v>
      </c>
      <c r="Z5" s="22" t="s">
        <v>68</v>
      </c>
      <c r="AA5" s="23">
        <v>24</v>
      </c>
      <c r="AB5" s="22" t="s">
        <v>69</v>
      </c>
      <c r="AC5" s="23">
        <v>0</v>
      </c>
      <c r="AD5" s="22" t="s">
        <v>70</v>
      </c>
      <c r="AE5" s="23" t="s">
        <v>841</v>
      </c>
      <c r="AZ5" s="22" t="s">
        <v>65</v>
      </c>
      <c r="BA5" s="23">
        <v>8039091</v>
      </c>
      <c r="BB5" s="22" t="s">
        <v>66</v>
      </c>
      <c r="BC5" s="23">
        <v>24</v>
      </c>
      <c r="BD5" s="22" t="s">
        <v>67</v>
      </c>
      <c r="BE5" s="23">
        <v>13</v>
      </c>
      <c r="BF5" s="22" t="s">
        <v>68</v>
      </c>
      <c r="BG5" s="23">
        <v>24</v>
      </c>
      <c r="BH5" s="22" t="s">
        <v>69</v>
      </c>
      <c r="BI5" s="23">
        <v>0</v>
      </c>
      <c r="BJ5" s="22" t="s">
        <v>70</v>
      </c>
      <c r="BK5" s="23" t="s">
        <v>1012</v>
      </c>
    </row>
    <row r="6" spans="2:66" ht="18.600000000000001" thickBot="1" x14ac:dyDescent="0.35">
      <c r="D6" s="6" t="str">
        <f>Model_All!D7</f>
        <v>total_replies_to_prof</v>
      </c>
      <c r="E6" s="6" t="str">
        <f>Model_All!E7</f>
        <v>total_characters</v>
      </c>
      <c r="F6" s="6" t="str">
        <f>Model_All!H7</f>
        <v>unique_interactions</v>
      </c>
      <c r="G6" s="6" t="str">
        <f>Model_All!J7</f>
        <v>engagement_rate</v>
      </c>
      <c r="H6" s="6" t="str">
        <f>Model_All!K7</f>
        <v>normanlized_score(sum of reply - avarage time to reply)</v>
      </c>
      <c r="I6" s="6" t="str">
        <f>Model_All!N7</f>
        <v>deadline_exceeded(Quasi exam III)</v>
      </c>
      <c r="J6" s="6" t="str">
        <f>Model_All!O7</f>
        <v>Pattern_followed(quasi exam i)</v>
      </c>
      <c r="K6" s="6" t="str">
        <f>Model_All!T7</f>
        <v>max_streak</v>
      </c>
      <c r="L6" s="6" t="str">
        <f>Model_All!X7</f>
        <v>avg_reply_time</v>
      </c>
      <c r="M6" s="6" t="str">
        <f>Model_All!Y7</f>
        <v>valid_response</v>
      </c>
      <c r="N6" s="6" t="str">
        <f>Model_All!Z7</f>
        <v>modification_count</v>
      </c>
      <c r="O6" s="6" t="str">
        <f>Model_All!AB7</f>
        <v>response_time_in_hours(Task-I)</v>
      </c>
      <c r="P6" s="6" t="str">
        <f>Model_All!AC7</f>
        <v>response_time_in_hours(Task-II)</v>
      </c>
      <c r="Q6" s="6" t="str">
        <f>Model_All!AE7</f>
        <v>Y</v>
      </c>
      <c r="T6" s="20"/>
      <c r="AZ6" s="20"/>
    </row>
    <row r="7" spans="2:66" ht="27" thickBot="1" x14ac:dyDescent="0.35">
      <c r="B7" s="6">
        <f>Rank_Excluded_attriubtes!C9</f>
        <v>1</v>
      </c>
      <c r="C7" s="6" t="str">
        <f>Rank_Excluded_attriubtes!D9</f>
        <v>student_1</v>
      </c>
      <c r="D7" s="6">
        <f>Model_All!D8</f>
        <v>24</v>
      </c>
      <c r="E7" s="6">
        <f>Model_All!E8</f>
        <v>4</v>
      </c>
      <c r="F7" s="6">
        <f>Model_All!H8</f>
        <v>1</v>
      </c>
      <c r="G7" s="6">
        <f>Model_All!J8</f>
        <v>24</v>
      </c>
      <c r="H7" s="6">
        <f>Model_All!K8</f>
        <v>24</v>
      </c>
      <c r="I7" s="6">
        <f>Model_All!N8</f>
        <v>1</v>
      </c>
      <c r="J7" s="6">
        <f>Model_All!O8</f>
        <v>13</v>
      </c>
      <c r="K7" s="6">
        <f>Model_All!T8</f>
        <v>4</v>
      </c>
      <c r="L7" s="6">
        <f>Model_All!X8</f>
        <v>1</v>
      </c>
      <c r="M7" s="6">
        <f>Model_All!Y8</f>
        <v>2</v>
      </c>
      <c r="N7" s="6">
        <f>Model_All!Z8</f>
        <v>16</v>
      </c>
      <c r="O7" s="6">
        <f>Model_All!AB8</f>
        <v>1</v>
      </c>
      <c r="P7" s="6">
        <f>Model_All!AC8</f>
        <v>1</v>
      </c>
      <c r="Q7" s="6">
        <f>Model_All!AE8</f>
        <v>1000</v>
      </c>
      <c r="T7" s="24" t="s">
        <v>71</v>
      </c>
      <c r="U7" s="24" t="str">
        <f>D6</f>
        <v>total_replies_to_prof</v>
      </c>
      <c r="V7" s="24" t="str">
        <f t="shared" ref="V7:AG7" si="0">E6</f>
        <v>total_characters</v>
      </c>
      <c r="W7" s="24" t="str">
        <f t="shared" si="0"/>
        <v>unique_interactions</v>
      </c>
      <c r="X7" s="24" t="str">
        <f t="shared" si="0"/>
        <v>engagement_rate</v>
      </c>
      <c r="Y7" s="24" t="str">
        <f t="shared" si="0"/>
        <v>normanlized_score(sum of reply - avarage time to reply)</v>
      </c>
      <c r="Z7" s="24" t="str">
        <f t="shared" si="0"/>
        <v>deadline_exceeded(Quasi exam III)</v>
      </c>
      <c r="AA7" s="24" t="str">
        <f t="shared" si="0"/>
        <v>Pattern_followed(quasi exam i)</v>
      </c>
      <c r="AB7" s="24" t="str">
        <f t="shared" si="0"/>
        <v>max_streak</v>
      </c>
      <c r="AC7" s="24" t="str">
        <f t="shared" si="0"/>
        <v>avg_reply_time</v>
      </c>
      <c r="AD7" s="24" t="str">
        <f t="shared" si="0"/>
        <v>valid_response</v>
      </c>
      <c r="AE7" s="24" t="str">
        <f t="shared" si="0"/>
        <v>modification_count</v>
      </c>
      <c r="AF7" s="24" t="str">
        <f t="shared" si="0"/>
        <v>response_time_in_hours(Task-I)</v>
      </c>
      <c r="AG7" s="24" t="str">
        <f t="shared" si="0"/>
        <v>response_time_in_hours(Task-II)</v>
      </c>
      <c r="AH7" s="24" t="s">
        <v>842</v>
      </c>
      <c r="AK7" s="58" t="s">
        <v>165</v>
      </c>
      <c r="AL7" s="58" t="s">
        <v>165</v>
      </c>
      <c r="AM7" s="58" t="s">
        <v>165</v>
      </c>
      <c r="AN7" s="58" t="s">
        <v>165</v>
      </c>
      <c r="AO7" s="58" t="s">
        <v>165</v>
      </c>
      <c r="AP7" s="58" t="s">
        <v>165</v>
      </c>
      <c r="AQ7" s="58" t="s">
        <v>165</v>
      </c>
      <c r="AR7" s="58" t="s">
        <v>165</v>
      </c>
      <c r="AS7" s="58" t="s">
        <v>165</v>
      </c>
      <c r="AT7" s="58" t="s">
        <v>165</v>
      </c>
      <c r="AU7" s="58" t="s">
        <v>165</v>
      </c>
      <c r="AV7" s="58" t="s">
        <v>165</v>
      </c>
      <c r="AW7" s="58" t="s">
        <v>165</v>
      </c>
      <c r="AX7" s="58" t="s">
        <v>168</v>
      </c>
      <c r="AZ7" s="24" t="s">
        <v>71</v>
      </c>
      <c r="BA7" s="24" t="s">
        <v>72</v>
      </c>
      <c r="BB7" s="24" t="s">
        <v>73</v>
      </c>
      <c r="BC7" s="24" t="s">
        <v>74</v>
      </c>
      <c r="BD7" s="24" t="s">
        <v>75</v>
      </c>
      <c r="BE7" s="24" t="s">
        <v>76</v>
      </c>
      <c r="BF7" s="24" t="s">
        <v>77</v>
      </c>
      <c r="BG7" s="24" t="s">
        <v>78</v>
      </c>
      <c r="BH7" s="24" t="s">
        <v>79</v>
      </c>
      <c r="BI7" s="24" t="s">
        <v>80</v>
      </c>
      <c r="BJ7" s="24" t="s">
        <v>81</v>
      </c>
      <c r="BK7" s="24" t="s">
        <v>82</v>
      </c>
      <c r="BL7" s="24" t="s">
        <v>83</v>
      </c>
      <c r="BM7" s="24" t="s">
        <v>84</v>
      </c>
      <c r="BN7" s="24" t="s">
        <v>842</v>
      </c>
    </row>
    <row r="8" spans="2:66" ht="15" thickBot="1" x14ac:dyDescent="0.35">
      <c r="B8" s="6">
        <f>Rank_Excluded_attriubtes!C10</f>
        <v>2</v>
      </c>
      <c r="C8" s="6" t="str">
        <f>Rank_Excluded_attriubtes!D10</f>
        <v>student_2</v>
      </c>
      <c r="D8" s="6">
        <f>Model_All!D9</f>
        <v>10</v>
      </c>
      <c r="E8" s="6">
        <f>Model_All!E9</f>
        <v>10</v>
      </c>
      <c r="F8" s="6">
        <f>Model_All!H9</f>
        <v>10</v>
      </c>
      <c r="G8" s="6">
        <f>Model_All!J9</f>
        <v>10</v>
      </c>
      <c r="H8" s="6">
        <f>Model_All!K9</f>
        <v>12</v>
      </c>
      <c r="I8" s="6">
        <f>Model_All!N9</f>
        <v>1</v>
      </c>
      <c r="J8" s="6">
        <f>Model_All!O9</f>
        <v>9</v>
      </c>
      <c r="K8" s="6">
        <f>Model_All!T9</f>
        <v>13</v>
      </c>
      <c r="L8" s="6">
        <f>Model_All!X9</f>
        <v>16</v>
      </c>
      <c r="M8" s="6">
        <f>Model_All!Y9</f>
        <v>2</v>
      </c>
      <c r="N8" s="6">
        <f>Model_All!Z9</f>
        <v>16</v>
      </c>
      <c r="O8" s="6">
        <f>Model_All!AB9</f>
        <v>23</v>
      </c>
      <c r="P8" s="6">
        <f>Model_All!AC9</f>
        <v>23</v>
      </c>
      <c r="Q8" s="6">
        <f>Model_All!AE9</f>
        <v>1000</v>
      </c>
      <c r="T8" s="24" t="s">
        <v>137</v>
      </c>
      <c r="U8" s="26">
        <v>24</v>
      </c>
      <c r="V8" s="26">
        <v>4</v>
      </c>
      <c r="W8" s="26">
        <v>1</v>
      </c>
      <c r="X8" s="26">
        <v>24</v>
      </c>
      <c r="Y8" s="26">
        <v>24</v>
      </c>
      <c r="Z8" s="26">
        <v>1</v>
      </c>
      <c r="AA8" s="26">
        <v>13</v>
      </c>
      <c r="AB8" s="26">
        <v>4</v>
      </c>
      <c r="AC8" s="26">
        <v>1</v>
      </c>
      <c r="AD8" s="26">
        <v>2</v>
      </c>
      <c r="AE8" s="26">
        <v>16</v>
      </c>
      <c r="AF8" s="26">
        <v>1</v>
      </c>
      <c r="AG8" s="26">
        <v>1</v>
      </c>
      <c r="AH8" s="26">
        <v>1000</v>
      </c>
      <c r="AK8" s="6">
        <f>$W$5-U8+1</f>
        <v>1</v>
      </c>
      <c r="AL8" s="6">
        <f t="shared" ref="AL8:AW23" si="1">$W$5-V8+1</f>
        <v>21</v>
      </c>
      <c r="AM8" s="6">
        <f t="shared" si="1"/>
        <v>24</v>
      </c>
      <c r="AN8" s="6">
        <f t="shared" si="1"/>
        <v>1</v>
      </c>
      <c r="AO8" s="6">
        <f t="shared" si="1"/>
        <v>1</v>
      </c>
      <c r="AP8" s="6">
        <f t="shared" si="1"/>
        <v>24</v>
      </c>
      <c r="AQ8" s="6">
        <f t="shared" si="1"/>
        <v>12</v>
      </c>
      <c r="AR8" s="6">
        <f t="shared" si="1"/>
        <v>21</v>
      </c>
      <c r="AS8" s="6">
        <f t="shared" si="1"/>
        <v>24</v>
      </c>
      <c r="AT8" s="6">
        <f t="shared" si="1"/>
        <v>23</v>
      </c>
      <c r="AU8" s="6">
        <f t="shared" si="1"/>
        <v>9</v>
      </c>
      <c r="AV8" s="6">
        <f t="shared" si="1"/>
        <v>24</v>
      </c>
      <c r="AW8" s="6">
        <f t="shared" si="1"/>
        <v>24</v>
      </c>
      <c r="AX8" s="6">
        <v>1000</v>
      </c>
      <c r="AZ8" s="24" t="s">
        <v>137</v>
      </c>
      <c r="BA8" s="26">
        <v>1</v>
      </c>
      <c r="BB8" s="26">
        <v>21</v>
      </c>
      <c r="BC8" s="26">
        <v>24</v>
      </c>
      <c r="BD8" s="26">
        <v>1</v>
      </c>
      <c r="BE8" s="26">
        <v>1</v>
      </c>
      <c r="BF8" s="26">
        <v>24</v>
      </c>
      <c r="BG8" s="26">
        <v>12</v>
      </c>
      <c r="BH8" s="26">
        <v>21</v>
      </c>
      <c r="BI8" s="26">
        <v>24</v>
      </c>
      <c r="BJ8" s="26">
        <v>23</v>
      </c>
      <c r="BK8" s="26">
        <v>9</v>
      </c>
      <c r="BL8" s="26">
        <v>24</v>
      </c>
      <c r="BM8" s="26">
        <v>24</v>
      </c>
      <c r="BN8" s="26">
        <v>1000</v>
      </c>
    </row>
    <row r="9" spans="2:66" ht="15" thickBot="1" x14ac:dyDescent="0.35">
      <c r="B9" s="6">
        <f>Rank_Excluded_attriubtes!C11</f>
        <v>3</v>
      </c>
      <c r="C9" s="6" t="str">
        <f>Rank_Excluded_attriubtes!D11</f>
        <v>student_3</v>
      </c>
      <c r="D9" s="6">
        <f>Model_All!D10</f>
        <v>16</v>
      </c>
      <c r="E9" s="6">
        <f>Model_All!E10</f>
        <v>19</v>
      </c>
      <c r="F9" s="6">
        <f>Model_All!H10</f>
        <v>10</v>
      </c>
      <c r="G9" s="6">
        <f>Model_All!J10</f>
        <v>16</v>
      </c>
      <c r="H9" s="6">
        <f>Model_All!K10</f>
        <v>19</v>
      </c>
      <c r="I9" s="6">
        <f>Model_All!N10</f>
        <v>1</v>
      </c>
      <c r="J9" s="6">
        <f>Model_All!O10</f>
        <v>1</v>
      </c>
      <c r="K9" s="6">
        <f>Model_All!T10</f>
        <v>13</v>
      </c>
      <c r="L9" s="6">
        <f>Model_All!X10</f>
        <v>22</v>
      </c>
      <c r="M9" s="6">
        <f>Model_All!Y10</f>
        <v>2</v>
      </c>
      <c r="N9" s="6">
        <f>Model_All!Z10</f>
        <v>9</v>
      </c>
      <c r="O9" s="6">
        <f>Model_All!AB10</f>
        <v>22</v>
      </c>
      <c r="P9" s="6">
        <f>Model_All!AC10</f>
        <v>22</v>
      </c>
      <c r="Q9" s="6">
        <f>Model_All!AE10</f>
        <v>1000</v>
      </c>
      <c r="T9" s="24" t="s">
        <v>138</v>
      </c>
      <c r="U9" s="26">
        <v>10</v>
      </c>
      <c r="V9" s="26">
        <v>10</v>
      </c>
      <c r="W9" s="26">
        <v>10</v>
      </c>
      <c r="X9" s="26">
        <v>10</v>
      </c>
      <c r="Y9" s="26">
        <v>12</v>
      </c>
      <c r="Z9" s="26">
        <v>1</v>
      </c>
      <c r="AA9" s="26">
        <v>9</v>
      </c>
      <c r="AB9" s="26">
        <v>13</v>
      </c>
      <c r="AC9" s="26">
        <v>16</v>
      </c>
      <c r="AD9" s="26">
        <v>2</v>
      </c>
      <c r="AE9" s="26">
        <v>16</v>
      </c>
      <c r="AF9" s="26">
        <v>23</v>
      </c>
      <c r="AG9" s="26">
        <v>23</v>
      </c>
      <c r="AH9" s="26">
        <v>1000</v>
      </c>
      <c r="AK9" s="6">
        <f t="shared" ref="AK9:AK31" si="2">$W$5-U9+1</f>
        <v>15</v>
      </c>
      <c r="AL9" s="6">
        <f t="shared" si="1"/>
        <v>15</v>
      </c>
      <c r="AM9" s="6">
        <f t="shared" si="1"/>
        <v>15</v>
      </c>
      <c r="AN9" s="6">
        <f t="shared" si="1"/>
        <v>15</v>
      </c>
      <c r="AO9" s="6">
        <f t="shared" si="1"/>
        <v>13</v>
      </c>
      <c r="AP9" s="6">
        <f t="shared" si="1"/>
        <v>24</v>
      </c>
      <c r="AQ9" s="6">
        <f t="shared" si="1"/>
        <v>16</v>
      </c>
      <c r="AR9" s="6">
        <f t="shared" si="1"/>
        <v>12</v>
      </c>
      <c r="AS9" s="6">
        <f t="shared" si="1"/>
        <v>9</v>
      </c>
      <c r="AT9" s="6">
        <f t="shared" si="1"/>
        <v>23</v>
      </c>
      <c r="AU9" s="6">
        <f t="shared" si="1"/>
        <v>9</v>
      </c>
      <c r="AV9" s="6">
        <f t="shared" si="1"/>
        <v>2</v>
      </c>
      <c r="AW9" s="6">
        <f t="shared" si="1"/>
        <v>2</v>
      </c>
      <c r="AX9" s="6">
        <v>1000</v>
      </c>
      <c r="AZ9" s="24" t="s">
        <v>138</v>
      </c>
      <c r="BA9" s="26">
        <v>15</v>
      </c>
      <c r="BB9" s="26">
        <v>15</v>
      </c>
      <c r="BC9" s="26">
        <v>15</v>
      </c>
      <c r="BD9" s="26">
        <v>15</v>
      </c>
      <c r="BE9" s="26">
        <v>13</v>
      </c>
      <c r="BF9" s="26">
        <v>24</v>
      </c>
      <c r="BG9" s="26">
        <v>16</v>
      </c>
      <c r="BH9" s="26">
        <v>12</v>
      </c>
      <c r="BI9" s="26">
        <v>9</v>
      </c>
      <c r="BJ9" s="26">
        <v>23</v>
      </c>
      <c r="BK9" s="26">
        <v>9</v>
      </c>
      <c r="BL9" s="26">
        <v>2</v>
      </c>
      <c r="BM9" s="26">
        <v>2</v>
      </c>
      <c r="BN9" s="26">
        <v>1000</v>
      </c>
    </row>
    <row r="10" spans="2:66" ht="15" thickBot="1" x14ac:dyDescent="0.35">
      <c r="B10" s="6">
        <f>Rank_Excluded_attriubtes!C12</f>
        <v>4</v>
      </c>
      <c r="C10" s="6" t="str">
        <f>Rank_Excluded_attriubtes!D12</f>
        <v>student_4</v>
      </c>
      <c r="D10" s="6">
        <f>Model_All!D11</f>
        <v>2</v>
      </c>
      <c r="E10" s="6">
        <f>Model_All!E11</f>
        <v>1</v>
      </c>
      <c r="F10" s="6">
        <f>Model_All!H11</f>
        <v>10</v>
      </c>
      <c r="G10" s="6">
        <f>Model_All!J11</f>
        <v>2</v>
      </c>
      <c r="H10" s="6">
        <f>Model_All!K11</f>
        <v>2</v>
      </c>
      <c r="I10" s="6">
        <f>Model_All!N11</f>
        <v>1</v>
      </c>
      <c r="J10" s="6">
        <f>Model_All!O11</f>
        <v>1</v>
      </c>
      <c r="K10" s="6">
        <f>Model_All!T11</f>
        <v>2</v>
      </c>
      <c r="L10" s="6">
        <f>Model_All!X11</f>
        <v>12</v>
      </c>
      <c r="M10" s="6">
        <f>Model_All!Y11</f>
        <v>2</v>
      </c>
      <c r="N10" s="6">
        <f>Model_All!Z11</f>
        <v>3</v>
      </c>
      <c r="O10" s="6">
        <f>Model_All!AB11</f>
        <v>12</v>
      </c>
      <c r="P10" s="6">
        <f>Model_All!AC11</f>
        <v>18</v>
      </c>
      <c r="Q10" s="6">
        <f>Model_All!AE11</f>
        <v>1000</v>
      </c>
      <c r="T10" s="24" t="s">
        <v>139</v>
      </c>
      <c r="U10" s="26">
        <v>16</v>
      </c>
      <c r="V10" s="26">
        <v>19</v>
      </c>
      <c r="W10" s="26">
        <v>10</v>
      </c>
      <c r="X10" s="26">
        <v>16</v>
      </c>
      <c r="Y10" s="26">
        <v>19</v>
      </c>
      <c r="Z10" s="26">
        <v>1</v>
      </c>
      <c r="AA10" s="26">
        <v>1</v>
      </c>
      <c r="AB10" s="26">
        <v>13</v>
      </c>
      <c r="AC10" s="26">
        <v>22</v>
      </c>
      <c r="AD10" s="26">
        <v>2</v>
      </c>
      <c r="AE10" s="26">
        <v>9</v>
      </c>
      <c r="AF10" s="26">
        <v>22</v>
      </c>
      <c r="AG10" s="26">
        <v>22</v>
      </c>
      <c r="AH10" s="26">
        <v>1000</v>
      </c>
      <c r="AK10" s="6">
        <f t="shared" si="2"/>
        <v>9</v>
      </c>
      <c r="AL10" s="6">
        <f t="shared" si="1"/>
        <v>6</v>
      </c>
      <c r="AM10" s="6">
        <f t="shared" si="1"/>
        <v>15</v>
      </c>
      <c r="AN10" s="6">
        <f t="shared" si="1"/>
        <v>9</v>
      </c>
      <c r="AO10" s="6">
        <f t="shared" si="1"/>
        <v>6</v>
      </c>
      <c r="AP10" s="6">
        <f t="shared" si="1"/>
        <v>24</v>
      </c>
      <c r="AQ10" s="6">
        <f t="shared" si="1"/>
        <v>24</v>
      </c>
      <c r="AR10" s="6">
        <f t="shared" si="1"/>
        <v>12</v>
      </c>
      <c r="AS10" s="6">
        <f t="shared" si="1"/>
        <v>3</v>
      </c>
      <c r="AT10" s="6">
        <f t="shared" si="1"/>
        <v>23</v>
      </c>
      <c r="AU10" s="6">
        <f t="shared" si="1"/>
        <v>16</v>
      </c>
      <c r="AV10" s="6">
        <f t="shared" si="1"/>
        <v>3</v>
      </c>
      <c r="AW10" s="6">
        <f t="shared" si="1"/>
        <v>3</v>
      </c>
      <c r="AX10" s="6">
        <v>1000</v>
      </c>
      <c r="AZ10" s="24" t="s">
        <v>139</v>
      </c>
      <c r="BA10" s="26">
        <v>9</v>
      </c>
      <c r="BB10" s="26">
        <v>6</v>
      </c>
      <c r="BC10" s="26">
        <v>15</v>
      </c>
      <c r="BD10" s="26">
        <v>9</v>
      </c>
      <c r="BE10" s="26">
        <v>6</v>
      </c>
      <c r="BF10" s="26">
        <v>24</v>
      </c>
      <c r="BG10" s="26">
        <v>24</v>
      </c>
      <c r="BH10" s="26">
        <v>12</v>
      </c>
      <c r="BI10" s="26">
        <v>3</v>
      </c>
      <c r="BJ10" s="26">
        <v>23</v>
      </c>
      <c r="BK10" s="26">
        <v>16</v>
      </c>
      <c r="BL10" s="26">
        <v>3</v>
      </c>
      <c r="BM10" s="26">
        <v>3</v>
      </c>
      <c r="BN10" s="26">
        <v>1000</v>
      </c>
    </row>
    <row r="11" spans="2:66" ht="15" thickBot="1" x14ac:dyDescent="0.35">
      <c r="B11" s="6">
        <f>Rank_Excluded_attriubtes!C13</f>
        <v>5</v>
      </c>
      <c r="C11" s="6" t="str">
        <f>Rank_Excluded_attriubtes!D13</f>
        <v>student_5</v>
      </c>
      <c r="D11" s="6">
        <f>Model_All!D12</f>
        <v>18</v>
      </c>
      <c r="E11" s="6">
        <f>Model_All!E12</f>
        <v>14</v>
      </c>
      <c r="F11" s="6">
        <f>Model_All!H12</f>
        <v>22</v>
      </c>
      <c r="G11" s="6">
        <f>Model_All!J12</f>
        <v>18</v>
      </c>
      <c r="H11" s="6">
        <f>Model_All!K12</f>
        <v>16</v>
      </c>
      <c r="I11" s="6">
        <f>Model_All!N12</f>
        <v>1</v>
      </c>
      <c r="J11" s="6">
        <f>Model_All!O12</f>
        <v>13</v>
      </c>
      <c r="K11" s="6">
        <f>Model_All!T12</f>
        <v>13</v>
      </c>
      <c r="L11" s="6">
        <f>Model_All!X12</f>
        <v>14</v>
      </c>
      <c r="M11" s="6">
        <f>Model_All!Y12</f>
        <v>2</v>
      </c>
      <c r="N11" s="6">
        <f>Model_All!Z12</f>
        <v>12</v>
      </c>
      <c r="O11" s="6">
        <f>Model_All!AB12</f>
        <v>18</v>
      </c>
      <c r="P11" s="6">
        <f>Model_All!AC12</f>
        <v>1</v>
      </c>
      <c r="Q11" s="6">
        <f>Model_All!AE12</f>
        <v>1000</v>
      </c>
      <c r="T11" s="24" t="s">
        <v>140</v>
      </c>
      <c r="U11" s="26">
        <v>2</v>
      </c>
      <c r="V11" s="26">
        <v>1</v>
      </c>
      <c r="W11" s="26">
        <v>10</v>
      </c>
      <c r="X11" s="26">
        <v>2</v>
      </c>
      <c r="Y11" s="26">
        <v>2</v>
      </c>
      <c r="Z11" s="26">
        <v>1</v>
      </c>
      <c r="AA11" s="26">
        <v>1</v>
      </c>
      <c r="AB11" s="26">
        <v>2</v>
      </c>
      <c r="AC11" s="26">
        <v>12</v>
      </c>
      <c r="AD11" s="26">
        <v>2</v>
      </c>
      <c r="AE11" s="26">
        <v>3</v>
      </c>
      <c r="AF11" s="26">
        <v>12</v>
      </c>
      <c r="AG11" s="26">
        <v>18</v>
      </c>
      <c r="AH11" s="26">
        <v>1000</v>
      </c>
      <c r="AK11" s="6">
        <f t="shared" si="2"/>
        <v>23</v>
      </c>
      <c r="AL11" s="6">
        <f t="shared" si="1"/>
        <v>24</v>
      </c>
      <c r="AM11" s="6">
        <f t="shared" si="1"/>
        <v>15</v>
      </c>
      <c r="AN11" s="6">
        <f t="shared" si="1"/>
        <v>23</v>
      </c>
      <c r="AO11" s="6">
        <f t="shared" si="1"/>
        <v>23</v>
      </c>
      <c r="AP11" s="6">
        <f t="shared" si="1"/>
        <v>24</v>
      </c>
      <c r="AQ11" s="6">
        <f t="shared" si="1"/>
        <v>24</v>
      </c>
      <c r="AR11" s="6">
        <f t="shared" si="1"/>
        <v>23</v>
      </c>
      <c r="AS11" s="6">
        <f t="shared" si="1"/>
        <v>13</v>
      </c>
      <c r="AT11" s="6">
        <f t="shared" si="1"/>
        <v>23</v>
      </c>
      <c r="AU11" s="6">
        <f t="shared" si="1"/>
        <v>22</v>
      </c>
      <c r="AV11" s="6">
        <f t="shared" si="1"/>
        <v>13</v>
      </c>
      <c r="AW11" s="6">
        <f t="shared" si="1"/>
        <v>7</v>
      </c>
      <c r="AX11" s="6">
        <v>1000</v>
      </c>
      <c r="AZ11" s="24" t="s">
        <v>140</v>
      </c>
      <c r="BA11" s="26">
        <v>23</v>
      </c>
      <c r="BB11" s="26">
        <v>24</v>
      </c>
      <c r="BC11" s="26">
        <v>15</v>
      </c>
      <c r="BD11" s="26">
        <v>23</v>
      </c>
      <c r="BE11" s="26">
        <v>23</v>
      </c>
      <c r="BF11" s="26">
        <v>24</v>
      </c>
      <c r="BG11" s="26">
        <v>24</v>
      </c>
      <c r="BH11" s="26">
        <v>23</v>
      </c>
      <c r="BI11" s="26">
        <v>13</v>
      </c>
      <c r="BJ11" s="26">
        <v>23</v>
      </c>
      <c r="BK11" s="26">
        <v>22</v>
      </c>
      <c r="BL11" s="26">
        <v>13</v>
      </c>
      <c r="BM11" s="26">
        <v>7</v>
      </c>
      <c r="BN11" s="26">
        <v>1000</v>
      </c>
    </row>
    <row r="12" spans="2:66" ht="15" thickBot="1" x14ac:dyDescent="0.35">
      <c r="B12" s="6">
        <f>Rank_Excluded_attriubtes!C14</f>
        <v>6</v>
      </c>
      <c r="C12" s="6" t="str">
        <f>Rank_Excluded_attriubtes!D14</f>
        <v>student_6</v>
      </c>
      <c r="D12" s="6">
        <f>Model_All!D13</f>
        <v>1</v>
      </c>
      <c r="E12" s="6">
        <f>Model_All!E13</f>
        <v>2</v>
      </c>
      <c r="F12" s="6">
        <f>Model_All!H13</f>
        <v>3</v>
      </c>
      <c r="G12" s="6">
        <f>Model_All!J13</f>
        <v>1</v>
      </c>
      <c r="H12" s="6">
        <f>Model_All!K13</f>
        <v>1</v>
      </c>
      <c r="I12" s="6">
        <f>Model_All!N13</f>
        <v>1</v>
      </c>
      <c r="J12" s="6">
        <f>Model_All!O13</f>
        <v>1</v>
      </c>
      <c r="K12" s="6">
        <f>Model_All!T13</f>
        <v>4</v>
      </c>
      <c r="L12" s="6">
        <f>Model_All!X13</f>
        <v>3</v>
      </c>
      <c r="M12" s="6">
        <f>Model_All!Y13</f>
        <v>2</v>
      </c>
      <c r="N12" s="6">
        <f>Model_All!Z13</f>
        <v>1</v>
      </c>
      <c r="O12" s="6">
        <f>Model_All!AB13</f>
        <v>15</v>
      </c>
      <c r="P12" s="6">
        <f>Model_All!AC13</f>
        <v>13</v>
      </c>
      <c r="Q12" s="6">
        <f>Model_All!AE13</f>
        <v>1000</v>
      </c>
      <c r="T12" s="24" t="s">
        <v>141</v>
      </c>
      <c r="U12" s="26">
        <v>18</v>
      </c>
      <c r="V12" s="26">
        <v>14</v>
      </c>
      <c r="W12" s="26">
        <v>22</v>
      </c>
      <c r="X12" s="26">
        <v>18</v>
      </c>
      <c r="Y12" s="26">
        <v>16</v>
      </c>
      <c r="Z12" s="26">
        <v>1</v>
      </c>
      <c r="AA12" s="26">
        <v>13</v>
      </c>
      <c r="AB12" s="26">
        <v>13</v>
      </c>
      <c r="AC12" s="26">
        <v>14</v>
      </c>
      <c r="AD12" s="26">
        <v>2</v>
      </c>
      <c r="AE12" s="26">
        <v>12</v>
      </c>
      <c r="AF12" s="26">
        <v>18</v>
      </c>
      <c r="AG12" s="26">
        <v>1</v>
      </c>
      <c r="AH12" s="26">
        <v>1000</v>
      </c>
      <c r="AK12" s="6">
        <f t="shared" si="2"/>
        <v>7</v>
      </c>
      <c r="AL12" s="6">
        <f t="shared" si="1"/>
        <v>11</v>
      </c>
      <c r="AM12" s="6">
        <f t="shared" si="1"/>
        <v>3</v>
      </c>
      <c r="AN12" s="6">
        <f t="shared" si="1"/>
        <v>7</v>
      </c>
      <c r="AO12" s="6">
        <f t="shared" si="1"/>
        <v>9</v>
      </c>
      <c r="AP12" s="6">
        <f t="shared" si="1"/>
        <v>24</v>
      </c>
      <c r="AQ12" s="6">
        <f t="shared" si="1"/>
        <v>12</v>
      </c>
      <c r="AR12" s="6">
        <f t="shared" si="1"/>
        <v>12</v>
      </c>
      <c r="AS12" s="6">
        <f t="shared" si="1"/>
        <v>11</v>
      </c>
      <c r="AT12" s="6">
        <f t="shared" si="1"/>
        <v>23</v>
      </c>
      <c r="AU12" s="6">
        <f t="shared" si="1"/>
        <v>13</v>
      </c>
      <c r="AV12" s="6">
        <f t="shared" si="1"/>
        <v>7</v>
      </c>
      <c r="AW12" s="6">
        <f t="shared" si="1"/>
        <v>24</v>
      </c>
      <c r="AX12" s="6">
        <v>1000</v>
      </c>
      <c r="AZ12" s="24" t="s">
        <v>141</v>
      </c>
      <c r="BA12" s="26">
        <v>7</v>
      </c>
      <c r="BB12" s="26">
        <v>11</v>
      </c>
      <c r="BC12" s="26">
        <v>3</v>
      </c>
      <c r="BD12" s="26">
        <v>7</v>
      </c>
      <c r="BE12" s="26">
        <v>9</v>
      </c>
      <c r="BF12" s="26">
        <v>24</v>
      </c>
      <c r="BG12" s="26">
        <v>12</v>
      </c>
      <c r="BH12" s="26">
        <v>12</v>
      </c>
      <c r="BI12" s="26">
        <v>11</v>
      </c>
      <c r="BJ12" s="26">
        <v>23</v>
      </c>
      <c r="BK12" s="26">
        <v>13</v>
      </c>
      <c r="BL12" s="26">
        <v>7</v>
      </c>
      <c r="BM12" s="26">
        <v>24</v>
      </c>
      <c r="BN12" s="26">
        <v>1000</v>
      </c>
    </row>
    <row r="13" spans="2:66" ht="15" thickBot="1" x14ac:dyDescent="0.35">
      <c r="B13" s="6">
        <f>Rank_Excluded_attriubtes!C15</f>
        <v>7</v>
      </c>
      <c r="C13" s="6" t="str">
        <f>Rank_Excluded_attriubtes!D15</f>
        <v>student_7</v>
      </c>
      <c r="D13" s="6">
        <f>Model_All!D14</f>
        <v>11</v>
      </c>
      <c r="E13" s="6">
        <f>Model_All!E14</f>
        <v>13</v>
      </c>
      <c r="F13" s="6">
        <f>Model_All!H14</f>
        <v>22</v>
      </c>
      <c r="G13" s="6">
        <f>Model_All!J14</f>
        <v>11</v>
      </c>
      <c r="H13" s="6">
        <f>Model_All!K14</f>
        <v>9</v>
      </c>
      <c r="I13" s="6">
        <f>Model_All!N14</f>
        <v>1</v>
      </c>
      <c r="J13" s="6">
        <f>Model_All!O14</f>
        <v>9</v>
      </c>
      <c r="K13" s="6">
        <f>Model_All!T14</f>
        <v>4</v>
      </c>
      <c r="L13" s="6">
        <f>Model_All!X14</f>
        <v>6</v>
      </c>
      <c r="M13" s="6">
        <f>Model_All!Y14</f>
        <v>2</v>
      </c>
      <c r="N13" s="6">
        <f>Model_All!Z14</f>
        <v>3</v>
      </c>
      <c r="O13" s="6">
        <f>Model_All!AB14</f>
        <v>12</v>
      </c>
      <c r="P13" s="6">
        <f>Model_All!AC14</f>
        <v>10</v>
      </c>
      <c r="Q13" s="6">
        <f>Model_All!AE14</f>
        <v>1000</v>
      </c>
      <c r="T13" s="24" t="s">
        <v>142</v>
      </c>
      <c r="U13" s="26">
        <v>1</v>
      </c>
      <c r="V13" s="26">
        <v>2</v>
      </c>
      <c r="W13" s="26">
        <v>3</v>
      </c>
      <c r="X13" s="26">
        <v>1</v>
      </c>
      <c r="Y13" s="26">
        <v>1</v>
      </c>
      <c r="Z13" s="26">
        <v>1</v>
      </c>
      <c r="AA13" s="26">
        <v>1</v>
      </c>
      <c r="AB13" s="26">
        <v>4</v>
      </c>
      <c r="AC13" s="26">
        <v>3</v>
      </c>
      <c r="AD13" s="26">
        <v>2</v>
      </c>
      <c r="AE13" s="26">
        <v>1</v>
      </c>
      <c r="AF13" s="26">
        <v>15</v>
      </c>
      <c r="AG13" s="26">
        <v>13</v>
      </c>
      <c r="AH13" s="26">
        <v>1000</v>
      </c>
      <c r="AK13" s="6">
        <f t="shared" si="2"/>
        <v>24</v>
      </c>
      <c r="AL13" s="6">
        <f t="shared" si="1"/>
        <v>23</v>
      </c>
      <c r="AM13" s="6">
        <f t="shared" si="1"/>
        <v>22</v>
      </c>
      <c r="AN13" s="6">
        <f t="shared" si="1"/>
        <v>24</v>
      </c>
      <c r="AO13" s="6">
        <f t="shared" si="1"/>
        <v>24</v>
      </c>
      <c r="AP13" s="6">
        <f t="shared" si="1"/>
        <v>24</v>
      </c>
      <c r="AQ13" s="6">
        <f t="shared" si="1"/>
        <v>24</v>
      </c>
      <c r="AR13" s="6">
        <f t="shared" si="1"/>
        <v>21</v>
      </c>
      <c r="AS13" s="6">
        <f t="shared" si="1"/>
        <v>22</v>
      </c>
      <c r="AT13" s="6">
        <f t="shared" si="1"/>
        <v>23</v>
      </c>
      <c r="AU13" s="6">
        <f t="shared" si="1"/>
        <v>24</v>
      </c>
      <c r="AV13" s="6">
        <f t="shared" si="1"/>
        <v>10</v>
      </c>
      <c r="AW13" s="6">
        <f t="shared" si="1"/>
        <v>12</v>
      </c>
      <c r="AX13" s="6">
        <v>1000</v>
      </c>
      <c r="AZ13" s="24" t="s">
        <v>142</v>
      </c>
      <c r="BA13" s="26">
        <v>24</v>
      </c>
      <c r="BB13" s="26">
        <v>23</v>
      </c>
      <c r="BC13" s="26">
        <v>22</v>
      </c>
      <c r="BD13" s="26">
        <v>24</v>
      </c>
      <c r="BE13" s="26">
        <v>24</v>
      </c>
      <c r="BF13" s="26">
        <v>24</v>
      </c>
      <c r="BG13" s="26">
        <v>24</v>
      </c>
      <c r="BH13" s="26">
        <v>21</v>
      </c>
      <c r="BI13" s="26">
        <v>22</v>
      </c>
      <c r="BJ13" s="26">
        <v>23</v>
      </c>
      <c r="BK13" s="26">
        <v>24</v>
      </c>
      <c r="BL13" s="26">
        <v>10</v>
      </c>
      <c r="BM13" s="26">
        <v>12</v>
      </c>
      <c r="BN13" s="26">
        <v>1000</v>
      </c>
    </row>
    <row r="14" spans="2:66" ht="15" thickBot="1" x14ac:dyDescent="0.35">
      <c r="B14" s="6">
        <f>Rank_Excluded_attriubtes!C16</f>
        <v>8</v>
      </c>
      <c r="C14" s="6" t="str">
        <f>Rank_Excluded_attriubtes!D16</f>
        <v>student_8</v>
      </c>
      <c r="D14" s="6">
        <f>Model_All!D15</f>
        <v>6</v>
      </c>
      <c r="E14" s="6">
        <f>Model_All!E15</f>
        <v>8</v>
      </c>
      <c r="F14" s="6">
        <f>Model_All!H15</f>
        <v>10</v>
      </c>
      <c r="G14" s="6">
        <f>Model_All!J15</f>
        <v>6</v>
      </c>
      <c r="H14" s="6">
        <f>Model_All!K15</f>
        <v>8</v>
      </c>
      <c r="I14" s="6">
        <f>Model_All!N15</f>
        <v>1</v>
      </c>
      <c r="J14" s="6">
        <f>Model_All!O15</f>
        <v>1</v>
      </c>
      <c r="K14" s="6">
        <f>Model_All!T15</f>
        <v>13</v>
      </c>
      <c r="L14" s="6">
        <f>Model_All!X15</f>
        <v>18</v>
      </c>
      <c r="M14" s="6">
        <f>Model_All!Y15</f>
        <v>2</v>
      </c>
      <c r="N14" s="6">
        <f>Model_All!Z15</f>
        <v>16</v>
      </c>
      <c r="O14" s="6">
        <f>Model_All!AB15</f>
        <v>15</v>
      </c>
      <c r="P14" s="6">
        <f>Model_All!AC15</f>
        <v>14</v>
      </c>
      <c r="Q14" s="6">
        <f>Model_All!AE15</f>
        <v>1000</v>
      </c>
      <c r="T14" s="24" t="s">
        <v>143</v>
      </c>
      <c r="U14" s="26">
        <v>11</v>
      </c>
      <c r="V14" s="26">
        <v>13</v>
      </c>
      <c r="W14" s="26">
        <v>22</v>
      </c>
      <c r="X14" s="26">
        <v>11</v>
      </c>
      <c r="Y14" s="26">
        <v>9</v>
      </c>
      <c r="Z14" s="26">
        <v>1</v>
      </c>
      <c r="AA14" s="26">
        <v>9</v>
      </c>
      <c r="AB14" s="26">
        <v>4</v>
      </c>
      <c r="AC14" s="26">
        <v>6</v>
      </c>
      <c r="AD14" s="26">
        <v>2</v>
      </c>
      <c r="AE14" s="26">
        <v>3</v>
      </c>
      <c r="AF14" s="26">
        <v>12</v>
      </c>
      <c r="AG14" s="26">
        <v>10</v>
      </c>
      <c r="AH14" s="26">
        <v>1000</v>
      </c>
      <c r="AK14" s="6">
        <f t="shared" si="2"/>
        <v>14</v>
      </c>
      <c r="AL14" s="6">
        <f t="shared" si="1"/>
        <v>12</v>
      </c>
      <c r="AM14" s="6">
        <f t="shared" si="1"/>
        <v>3</v>
      </c>
      <c r="AN14" s="6">
        <f t="shared" si="1"/>
        <v>14</v>
      </c>
      <c r="AO14" s="6">
        <f t="shared" si="1"/>
        <v>16</v>
      </c>
      <c r="AP14" s="6">
        <f t="shared" si="1"/>
        <v>24</v>
      </c>
      <c r="AQ14" s="6">
        <f t="shared" si="1"/>
        <v>16</v>
      </c>
      <c r="AR14" s="6">
        <f t="shared" si="1"/>
        <v>21</v>
      </c>
      <c r="AS14" s="6">
        <f t="shared" si="1"/>
        <v>19</v>
      </c>
      <c r="AT14" s="6">
        <f t="shared" si="1"/>
        <v>23</v>
      </c>
      <c r="AU14" s="6">
        <f t="shared" si="1"/>
        <v>22</v>
      </c>
      <c r="AV14" s="6">
        <f t="shared" si="1"/>
        <v>13</v>
      </c>
      <c r="AW14" s="6">
        <f t="shared" si="1"/>
        <v>15</v>
      </c>
      <c r="AX14" s="6">
        <v>1000</v>
      </c>
      <c r="AZ14" s="24" t="s">
        <v>143</v>
      </c>
      <c r="BA14" s="26">
        <v>14</v>
      </c>
      <c r="BB14" s="26">
        <v>12</v>
      </c>
      <c r="BC14" s="26">
        <v>3</v>
      </c>
      <c r="BD14" s="26">
        <v>14</v>
      </c>
      <c r="BE14" s="26">
        <v>16</v>
      </c>
      <c r="BF14" s="26">
        <v>24</v>
      </c>
      <c r="BG14" s="26">
        <v>16</v>
      </c>
      <c r="BH14" s="26">
        <v>21</v>
      </c>
      <c r="BI14" s="26">
        <v>19</v>
      </c>
      <c r="BJ14" s="26">
        <v>23</v>
      </c>
      <c r="BK14" s="26">
        <v>22</v>
      </c>
      <c r="BL14" s="26">
        <v>13</v>
      </c>
      <c r="BM14" s="26">
        <v>15</v>
      </c>
      <c r="BN14" s="26">
        <v>1000</v>
      </c>
    </row>
    <row r="15" spans="2:66" ht="15" thickBot="1" x14ac:dyDescent="0.35">
      <c r="B15" s="6">
        <f>Rank_Excluded_attriubtes!C17</f>
        <v>9</v>
      </c>
      <c r="C15" s="6" t="str">
        <f>Rank_Excluded_attriubtes!D17</f>
        <v>student_9</v>
      </c>
      <c r="D15" s="6">
        <f>Model_All!D16</f>
        <v>16</v>
      </c>
      <c r="E15" s="6">
        <f>Model_All!E16</f>
        <v>16</v>
      </c>
      <c r="F15" s="6">
        <f>Model_All!H16</f>
        <v>10</v>
      </c>
      <c r="G15" s="6">
        <f>Model_All!J16</f>
        <v>16</v>
      </c>
      <c r="H15" s="6">
        <f>Model_All!K16</f>
        <v>14</v>
      </c>
      <c r="I15" s="6">
        <f>Model_All!N16</f>
        <v>1</v>
      </c>
      <c r="J15" s="6">
        <f>Model_All!O16</f>
        <v>9</v>
      </c>
      <c r="K15" s="6">
        <f>Model_All!T16</f>
        <v>13</v>
      </c>
      <c r="L15" s="6">
        <f>Model_All!X16</f>
        <v>11</v>
      </c>
      <c r="M15" s="6">
        <f>Model_All!Y16</f>
        <v>2</v>
      </c>
      <c r="N15" s="6">
        <f>Model_All!Z16</f>
        <v>12</v>
      </c>
      <c r="O15" s="6">
        <f>Model_All!AB16</f>
        <v>18</v>
      </c>
      <c r="P15" s="6">
        <f>Model_All!AC16</f>
        <v>18</v>
      </c>
      <c r="Q15" s="6">
        <f>Model_All!AE16</f>
        <v>1000</v>
      </c>
      <c r="T15" s="24" t="s">
        <v>144</v>
      </c>
      <c r="U15" s="26">
        <v>6</v>
      </c>
      <c r="V15" s="26">
        <v>8</v>
      </c>
      <c r="W15" s="26">
        <v>10</v>
      </c>
      <c r="X15" s="26">
        <v>6</v>
      </c>
      <c r="Y15" s="26">
        <v>8</v>
      </c>
      <c r="Z15" s="26">
        <v>1</v>
      </c>
      <c r="AA15" s="26">
        <v>1</v>
      </c>
      <c r="AB15" s="26">
        <v>13</v>
      </c>
      <c r="AC15" s="26">
        <v>18</v>
      </c>
      <c r="AD15" s="26">
        <v>2</v>
      </c>
      <c r="AE15" s="26">
        <v>16</v>
      </c>
      <c r="AF15" s="26">
        <v>15</v>
      </c>
      <c r="AG15" s="26">
        <v>14</v>
      </c>
      <c r="AH15" s="26">
        <v>1000</v>
      </c>
      <c r="AK15" s="6">
        <f t="shared" si="2"/>
        <v>19</v>
      </c>
      <c r="AL15" s="6">
        <f t="shared" si="1"/>
        <v>17</v>
      </c>
      <c r="AM15" s="6">
        <f t="shared" si="1"/>
        <v>15</v>
      </c>
      <c r="AN15" s="6">
        <f t="shared" si="1"/>
        <v>19</v>
      </c>
      <c r="AO15" s="6">
        <f t="shared" si="1"/>
        <v>17</v>
      </c>
      <c r="AP15" s="6">
        <f t="shared" si="1"/>
        <v>24</v>
      </c>
      <c r="AQ15" s="6">
        <f t="shared" si="1"/>
        <v>24</v>
      </c>
      <c r="AR15" s="6">
        <f t="shared" si="1"/>
        <v>12</v>
      </c>
      <c r="AS15" s="6">
        <f t="shared" si="1"/>
        <v>7</v>
      </c>
      <c r="AT15" s="6">
        <f t="shared" si="1"/>
        <v>23</v>
      </c>
      <c r="AU15" s="6">
        <f t="shared" si="1"/>
        <v>9</v>
      </c>
      <c r="AV15" s="6">
        <f t="shared" si="1"/>
        <v>10</v>
      </c>
      <c r="AW15" s="6">
        <f t="shared" si="1"/>
        <v>11</v>
      </c>
      <c r="AX15" s="6">
        <v>1000</v>
      </c>
      <c r="AZ15" s="24" t="s">
        <v>144</v>
      </c>
      <c r="BA15" s="26">
        <v>19</v>
      </c>
      <c r="BB15" s="26">
        <v>17</v>
      </c>
      <c r="BC15" s="26">
        <v>15</v>
      </c>
      <c r="BD15" s="26">
        <v>19</v>
      </c>
      <c r="BE15" s="26">
        <v>17</v>
      </c>
      <c r="BF15" s="26">
        <v>24</v>
      </c>
      <c r="BG15" s="26">
        <v>24</v>
      </c>
      <c r="BH15" s="26">
        <v>12</v>
      </c>
      <c r="BI15" s="26">
        <v>7</v>
      </c>
      <c r="BJ15" s="26">
        <v>23</v>
      </c>
      <c r="BK15" s="26">
        <v>9</v>
      </c>
      <c r="BL15" s="26">
        <v>10</v>
      </c>
      <c r="BM15" s="26">
        <v>11</v>
      </c>
      <c r="BN15" s="26">
        <v>1000</v>
      </c>
    </row>
    <row r="16" spans="2:66" ht="15" thickBot="1" x14ac:dyDescent="0.35">
      <c r="B16" s="6">
        <f>Rank_Excluded_attriubtes!C18</f>
        <v>10</v>
      </c>
      <c r="C16" s="6" t="str">
        <f>Rank_Excluded_attriubtes!D18</f>
        <v>student_10</v>
      </c>
      <c r="D16" s="6">
        <f>Model_All!D17</f>
        <v>13</v>
      </c>
      <c r="E16" s="6">
        <f>Model_All!E17</f>
        <v>18</v>
      </c>
      <c r="F16" s="6">
        <f>Model_All!H17</f>
        <v>3</v>
      </c>
      <c r="G16" s="6">
        <f>Model_All!J17</f>
        <v>13</v>
      </c>
      <c r="H16" s="6">
        <f>Model_All!K17</f>
        <v>13</v>
      </c>
      <c r="I16" s="6">
        <f>Model_All!N17</f>
        <v>1</v>
      </c>
      <c r="J16" s="6">
        <f>Model_All!O17</f>
        <v>1</v>
      </c>
      <c r="K16" s="6">
        <f>Model_All!T17</f>
        <v>13</v>
      </c>
      <c r="L16" s="6">
        <f>Model_All!X17</f>
        <v>10</v>
      </c>
      <c r="M16" s="6">
        <f>Model_All!Y17</f>
        <v>2</v>
      </c>
      <c r="N16" s="6">
        <f>Model_All!Z17</f>
        <v>9</v>
      </c>
      <c r="O16" s="6">
        <f>Model_All!AB17</f>
        <v>14</v>
      </c>
      <c r="P16" s="6">
        <f>Model_All!AC17</f>
        <v>11</v>
      </c>
      <c r="Q16" s="6">
        <f>Model_All!AE17</f>
        <v>1000</v>
      </c>
      <c r="T16" s="24" t="s">
        <v>145</v>
      </c>
      <c r="U16" s="26">
        <v>16</v>
      </c>
      <c r="V16" s="26">
        <v>16</v>
      </c>
      <c r="W16" s="26">
        <v>10</v>
      </c>
      <c r="X16" s="26">
        <v>16</v>
      </c>
      <c r="Y16" s="26">
        <v>14</v>
      </c>
      <c r="Z16" s="26">
        <v>1</v>
      </c>
      <c r="AA16" s="26">
        <v>9</v>
      </c>
      <c r="AB16" s="26">
        <v>13</v>
      </c>
      <c r="AC16" s="26">
        <v>11</v>
      </c>
      <c r="AD16" s="26">
        <v>2</v>
      </c>
      <c r="AE16" s="26">
        <v>12</v>
      </c>
      <c r="AF16" s="26">
        <v>18</v>
      </c>
      <c r="AG16" s="26">
        <v>18</v>
      </c>
      <c r="AH16" s="26">
        <v>1000</v>
      </c>
      <c r="AK16" s="6">
        <f t="shared" si="2"/>
        <v>9</v>
      </c>
      <c r="AL16" s="6">
        <f t="shared" si="1"/>
        <v>9</v>
      </c>
      <c r="AM16" s="6">
        <f t="shared" si="1"/>
        <v>15</v>
      </c>
      <c r="AN16" s="6">
        <f t="shared" si="1"/>
        <v>9</v>
      </c>
      <c r="AO16" s="6">
        <f t="shared" si="1"/>
        <v>11</v>
      </c>
      <c r="AP16" s="6">
        <f t="shared" si="1"/>
        <v>24</v>
      </c>
      <c r="AQ16" s="6">
        <f t="shared" si="1"/>
        <v>16</v>
      </c>
      <c r="AR16" s="6">
        <f t="shared" si="1"/>
        <v>12</v>
      </c>
      <c r="AS16" s="6">
        <f t="shared" si="1"/>
        <v>14</v>
      </c>
      <c r="AT16" s="6">
        <f t="shared" si="1"/>
        <v>23</v>
      </c>
      <c r="AU16" s="6">
        <f t="shared" si="1"/>
        <v>13</v>
      </c>
      <c r="AV16" s="6">
        <f t="shared" si="1"/>
        <v>7</v>
      </c>
      <c r="AW16" s="6">
        <f t="shared" si="1"/>
        <v>7</v>
      </c>
      <c r="AX16" s="6">
        <v>1000</v>
      </c>
      <c r="AZ16" s="24" t="s">
        <v>145</v>
      </c>
      <c r="BA16" s="26">
        <v>9</v>
      </c>
      <c r="BB16" s="26">
        <v>9</v>
      </c>
      <c r="BC16" s="26">
        <v>15</v>
      </c>
      <c r="BD16" s="26">
        <v>9</v>
      </c>
      <c r="BE16" s="26">
        <v>11</v>
      </c>
      <c r="BF16" s="26">
        <v>24</v>
      </c>
      <c r="BG16" s="26">
        <v>16</v>
      </c>
      <c r="BH16" s="26">
        <v>12</v>
      </c>
      <c r="BI16" s="26">
        <v>14</v>
      </c>
      <c r="BJ16" s="26">
        <v>23</v>
      </c>
      <c r="BK16" s="26">
        <v>13</v>
      </c>
      <c r="BL16" s="26">
        <v>7</v>
      </c>
      <c r="BM16" s="26">
        <v>7</v>
      </c>
      <c r="BN16" s="26">
        <v>1000</v>
      </c>
    </row>
    <row r="17" spans="2:66" ht="15" thickBot="1" x14ac:dyDescent="0.35">
      <c r="B17" s="6">
        <f>Rank_Excluded_attriubtes!C19</f>
        <v>11</v>
      </c>
      <c r="C17" s="6" t="str">
        <f>Rank_Excluded_attriubtes!D19</f>
        <v>student_11</v>
      </c>
      <c r="D17" s="6">
        <f>Model_All!D18</f>
        <v>19</v>
      </c>
      <c r="E17" s="6">
        <f>Model_All!E18</f>
        <v>23</v>
      </c>
      <c r="F17" s="6">
        <f>Model_All!H18</f>
        <v>10</v>
      </c>
      <c r="G17" s="6">
        <f>Model_All!J18</f>
        <v>19</v>
      </c>
      <c r="H17" s="6">
        <f>Model_All!K18</f>
        <v>22</v>
      </c>
      <c r="I17" s="6">
        <f>Model_All!N18</f>
        <v>1</v>
      </c>
      <c r="J17" s="6">
        <f>Model_All!O18</f>
        <v>13</v>
      </c>
      <c r="K17" s="6">
        <f>Model_All!T18</f>
        <v>4</v>
      </c>
      <c r="L17" s="6">
        <f>Model_All!X18</f>
        <v>23</v>
      </c>
      <c r="M17" s="6">
        <f>Model_All!Y18</f>
        <v>2</v>
      </c>
      <c r="N17" s="6">
        <f>Model_All!Z18</f>
        <v>9</v>
      </c>
      <c r="O17" s="6">
        <f>Model_All!AB18</f>
        <v>1</v>
      </c>
      <c r="P17" s="6">
        <f>Model_All!AC18</f>
        <v>1</v>
      </c>
      <c r="Q17" s="6">
        <f>Model_All!AE18</f>
        <v>1000</v>
      </c>
      <c r="T17" s="24" t="s">
        <v>146</v>
      </c>
      <c r="U17" s="26">
        <v>13</v>
      </c>
      <c r="V17" s="26">
        <v>18</v>
      </c>
      <c r="W17" s="26">
        <v>3</v>
      </c>
      <c r="X17" s="26">
        <v>13</v>
      </c>
      <c r="Y17" s="26">
        <v>13</v>
      </c>
      <c r="Z17" s="26">
        <v>1</v>
      </c>
      <c r="AA17" s="26">
        <v>1</v>
      </c>
      <c r="AB17" s="26">
        <v>13</v>
      </c>
      <c r="AC17" s="26">
        <v>10</v>
      </c>
      <c r="AD17" s="26">
        <v>2</v>
      </c>
      <c r="AE17" s="26">
        <v>9</v>
      </c>
      <c r="AF17" s="26">
        <v>14</v>
      </c>
      <c r="AG17" s="26">
        <v>11</v>
      </c>
      <c r="AH17" s="26">
        <v>1000</v>
      </c>
      <c r="AK17" s="6">
        <f t="shared" si="2"/>
        <v>12</v>
      </c>
      <c r="AL17" s="6">
        <f t="shared" si="1"/>
        <v>7</v>
      </c>
      <c r="AM17" s="6">
        <f t="shared" si="1"/>
        <v>22</v>
      </c>
      <c r="AN17" s="6">
        <f t="shared" si="1"/>
        <v>12</v>
      </c>
      <c r="AO17" s="6">
        <f t="shared" si="1"/>
        <v>12</v>
      </c>
      <c r="AP17" s="6">
        <f t="shared" si="1"/>
        <v>24</v>
      </c>
      <c r="AQ17" s="6">
        <f t="shared" si="1"/>
        <v>24</v>
      </c>
      <c r="AR17" s="6">
        <f t="shared" si="1"/>
        <v>12</v>
      </c>
      <c r="AS17" s="6">
        <f t="shared" si="1"/>
        <v>15</v>
      </c>
      <c r="AT17" s="6">
        <f t="shared" si="1"/>
        <v>23</v>
      </c>
      <c r="AU17" s="6">
        <f t="shared" si="1"/>
        <v>16</v>
      </c>
      <c r="AV17" s="6">
        <f t="shared" si="1"/>
        <v>11</v>
      </c>
      <c r="AW17" s="6">
        <f t="shared" si="1"/>
        <v>14</v>
      </c>
      <c r="AX17" s="6">
        <v>1000</v>
      </c>
      <c r="AZ17" s="24" t="s">
        <v>146</v>
      </c>
      <c r="BA17" s="26">
        <v>12</v>
      </c>
      <c r="BB17" s="26">
        <v>7</v>
      </c>
      <c r="BC17" s="26">
        <v>22</v>
      </c>
      <c r="BD17" s="26">
        <v>12</v>
      </c>
      <c r="BE17" s="26">
        <v>12</v>
      </c>
      <c r="BF17" s="26">
        <v>24</v>
      </c>
      <c r="BG17" s="26">
        <v>24</v>
      </c>
      <c r="BH17" s="26">
        <v>12</v>
      </c>
      <c r="BI17" s="26">
        <v>15</v>
      </c>
      <c r="BJ17" s="26">
        <v>23</v>
      </c>
      <c r="BK17" s="26">
        <v>16</v>
      </c>
      <c r="BL17" s="26">
        <v>11</v>
      </c>
      <c r="BM17" s="26">
        <v>14</v>
      </c>
      <c r="BN17" s="26">
        <v>1000</v>
      </c>
    </row>
    <row r="18" spans="2:66" ht="15" thickBot="1" x14ac:dyDescent="0.35">
      <c r="B18" s="6">
        <f>Rank_Excluded_attriubtes!C20</f>
        <v>12</v>
      </c>
      <c r="C18" s="6" t="str">
        <f>Rank_Excluded_attriubtes!D20</f>
        <v>student_12</v>
      </c>
      <c r="D18" s="6">
        <f>Model_All!D19</f>
        <v>14</v>
      </c>
      <c r="E18" s="6">
        <f>Model_All!E19</f>
        <v>15</v>
      </c>
      <c r="F18" s="6">
        <f>Model_All!H19</f>
        <v>5</v>
      </c>
      <c r="G18" s="6">
        <f>Model_All!J19</f>
        <v>14</v>
      </c>
      <c r="H18" s="6">
        <f>Model_All!K19</f>
        <v>15</v>
      </c>
      <c r="I18" s="6">
        <f>Model_All!N19</f>
        <v>1</v>
      </c>
      <c r="J18" s="6">
        <f>Model_All!O19</f>
        <v>13</v>
      </c>
      <c r="K18" s="6">
        <f>Model_All!T19</f>
        <v>1</v>
      </c>
      <c r="L18" s="6">
        <f>Model_All!X19</f>
        <v>20</v>
      </c>
      <c r="M18" s="6">
        <f>Model_All!Y19</f>
        <v>2</v>
      </c>
      <c r="N18" s="6">
        <f>Model_All!Z19</f>
        <v>6</v>
      </c>
      <c r="O18" s="6">
        <f>Model_All!AB19</f>
        <v>1</v>
      </c>
      <c r="P18" s="6">
        <f>Model_All!AC19</f>
        <v>1</v>
      </c>
      <c r="Q18" s="6">
        <f>Model_All!AE19</f>
        <v>1000</v>
      </c>
      <c r="T18" s="24" t="s">
        <v>147</v>
      </c>
      <c r="U18" s="26">
        <v>19</v>
      </c>
      <c r="V18" s="26">
        <v>23</v>
      </c>
      <c r="W18" s="26">
        <v>10</v>
      </c>
      <c r="X18" s="26">
        <v>19</v>
      </c>
      <c r="Y18" s="26">
        <v>22</v>
      </c>
      <c r="Z18" s="26">
        <v>1</v>
      </c>
      <c r="AA18" s="26">
        <v>13</v>
      </c>
      <c r="AB18" s="26">
        <v>4</v>
      </c>
      <c r="AC18" s="26">
        <v>23</v>
      </c>
      <c r="AD18" s="26">
        <v>2</v>
      </c>
      <c r="AE18" s="26">
        <v>9</v>
      </c>
      <c r="AF18" s="26">
        <v>1</v>
      </c>
      <c r="AG18" s="26">
        <v>1</v>
      </c>
      <c r="AH18" s="26">
        <v>1000</v>
      </c>
      <c r="AK18" s="6">
        <f t="shared" si="2"/>
        <v>6</v>
      </c>
      <c r="AL18" s="6">
        <f t="shared" si="1"/>
        <v>2</v>
      </c>
      <c r="AM18" s="6">
        <f t="shared" si="1"/>
        <v>15</v>
      </c>
      <c r="AN18" s="6">
        <f t="shared" si="1"/>
        <v>6</v>
      </c>
      <c r="AO18" s="6">
        <f t="shared" si="1"/>
        <v>3</v>
      </c>
      <c r="AP18" s="6">
        <f t="shared" si="1"/>
        <v>24</v>
      </c>
      <c r="AQ18" s="6">
        <f t="shared" si="1"/>
        <v>12</v>
      </c>
      <c r="AR18" s="6">
        <f t="shared" si="1"/>
        <v>21</v>
      </c>
      <c r="AS18" s="6">
        <f t="shared" si="1"/>
        <v>2</v>
      </c>
      <c r="AT18" s="6">
        <f t="shared" si="1"/>
        <v>23</v>
      </c>
      <c r="AU18" s="6">
        <f t="shared" si="1"/>
        <v>16</v>
      </c>
      <c r="AV18" s="6">
        <f t="shared" si="1"/>
        <v>24</v>
      </c>
      <c r="AW18" s="6">
        <f t="shared" si="1"/>
        <v>24</v>
      </c>
      <c r="AX18" s="6">
        <v>1000</v>
      </c>
      <c r="AZ18" s="24" t="s">
        <v>147</v>
      </c>
      <c r="BA18" s="26">
        <v>6</v>
      </c>
      <c r="BB18" s="26">
        <v>2</v>
      </c>
      <c r="BC18" s="26">
        <v>15</v>
      </c>
      <c r="BD18" s="26">
        <v>6</v>
      </c>
      <c r="BE18" s="26">
        <v>3</v>
      </c>
      <c r="BF18" s="26">
        <v>24</v>
      </c>
      <c r="BG18" s="26">
        <v>12</v>
      </c>
      <c r="BH18" s="26">
        <v>21</v>
      </c>
      <c r="BI18" s="26">
        <v>2</v>
      </c>
      <c r="BJ18" s="26">
        <v>23</v>
      </c>
      <c r="BK18" s="26">
        <v>16</v>
      </c>
      <c r="BL18" s="26">
        <v>24</v>
      </c>
      <c r="BM18" s="26">
        <v>24</v>
      </c>
      <c r="BN18" s="26">
        <v>1000</v>
      </c>
    </row>
    <row r="19" spans="2:66" ht="15" thickBot="1" x14ac:dyDescent="0.35">
      <c r="B19" s="6">
        <f>Rank_Excluded_attriubtes!C21</f>
        <v>13</v>
      </c>
      <c r="C19" s="6" t="str">
        <f>Rank_Excluded_attriubtes!D21</f>
        <v>student_13</v>
      </c>
      <c r="D19" s="6">
        <f>Model_All!D20</f>
        <v>19</v>
      </c>
      <c r="E19" s="6">
        <f>Model_All!E20</f>
        <v>20</v>
      </c>
      <c r="F19" s="6">
        <f>Model_All!H20</f>
        <v>10</v>
      </c>
      <c r="G19" s="6">
        <f>Model_All!J20</f>
        <v>19</v>
      </c>
      <c r="H19" s="6">
        <f>Model_All!K20</f>
        <v>23</v>
      </c>
      <c r="I19" s="6">
        <f>Model_All!N20</f>
        <v>1</v>
      </c>
      <c r="J19" s="6">
        <f>Model_All!O20</f>
        <v>13</v>
      </c>
      <c r="K19" s="6">
        <f>Model_All!T20</f>
        <v>13</v>
      </c>
      <c r="L19" s="6">
        <f>Model_All!X20</f>
        <v>24</v>
      </c>
      <c r="M19" s="6">
        <f>Model_All!Y20</f>
        <v>2</v>
      </c>
      <c r="N19" s="6">
        <f>Model_All!Z20</f>
        <v>16</v>
      </c>
      <c r="O19" s="6">
        <f>Model_All!AB20</f>
        <v>1</v>
      </c>
      <c r="P19" s="6">
        <f>Model_All!AC20</f>
        <v>1</v>
      </c>
      <c r="Q19" s="6">
        <f>Model_All!AE20</f>
        <v>1000</v>
      </c>
      <c r="T19" s="24" t="s">
        <v>148</v>
      </c>
      <c r="U19" s="26">
        <v>14</v>
      </c>
      <c r="V19" s="26">
        <v>15</v>
      </c>
      <c r="W19" s="26">
        <v>5</v>
      </c>
      <c r="X19" s="26">
        <v>14</v>
      </c>
      <c r="Y19" s="26">
        <v>15</v>
      </c>
      <c r="Z19" s="26">
        <v>1</v>
      </c>
      <c r="AA19" s="26">
        <v>13</v>
      </c>
      <c r="AB19" s="26">
        <v>1</v>
      </c>
      <c r="AC19" s="26">
        <v>20</v>
      </c>
      <c r="AD19" s="26">
        <v>2</v>
      </c>
      <c r="AE19" s="26">
        <v>6</v>
      </c>
      <c r="AF19" s="26">
        <v>1</v>
      </c>
      <c r="AG19" s="26">
        <v>1</v>
      </c>
      <c r="AH19" s="26">
        <v>1000</v>
      </c>
      <c r="AK19" s="6">
        <f t="shared" si="2"/>
        <v>11</v>
      </c>
      <c r="AL19" s="6">
        <f t="shared" si="1"/>
        <v>10</v>
      </c>
      <c r="AM19" s="6">
        <f t="shared" si="1"/>
        <v>20</v>
      </c>
      <c r="AN19" s="6">
        <f t="shared" si="1"/>
        <v>11</v>
      </c>
      <c r="AO19" s="6">
        <f t="shared" si="1"/>
        <v>10</v>
      </c>
      <c r="AP19" s="6">
        <f t="shared" si="1"/>
        <v>24</v>
      </c>
      <c r="AQ19" s="6">
        <f t="shared" si="1"/>
        <v>12</v>
      </c>
      <c r="AR19" s="6">
        <f t="shared" si="1"/>
        <v>24</v>
      </c>
      <c r="AS19" s="6">
        <f t="shared" si="1"/>
        <v>5</v>
      </c>
      <c r="AT19" s="6">
        <f t="shared" si="1"/>
        <v>23</v>
      </c>
      <c r="AU19" s="6">
        <f t="shared" si="1"/>
        <v>19</v>
      </c>
      <c r="AV19" s="6">
        <f t="shared" si="1"/>
        <v>24</v>
      </c>
      <c r="AW19" s="6">
        <f t="shared" si="1"/>
        <v>24</v>
      </c>
      <c r="AX19" s="6">
        <v>1000</v>
      </c>
      <c r="AZ19" s="24" t="s">
        <v>148</v>
      </c>
      <c r="BA19" s="26">
        <v>11</v>
      </c>
      <c r="BB19" s="26">
        <v>10</v>
      </c>
      <c r="BC19" s="26">
        <v>20</v>
      </c>
      <c r="BD19" s="26">
        <v>11</v>
      </c>
      <c r="BE19" s="26">
        <v>10</v>
      </c>
      <c r="BF19" s="26">
        <v>24</v>
      </c>
      <c r="BG19" s="26">
        <v>12</v>
      </c>
      <c r="BH19" s="26">
        <v>24</v>
      </c>
      <c r="BI19" s="26">
        <v>5</v>
      </c>
      <c r="BJ19" s="26">
        <v>23</v>
      </c>
      <c r="BK19" s="26">
        <v>19</v>
      </c>
      <c r="BL19" s="26">
        <v>24</v>
      </c>
      <c r="BM19" s="26">
        <v>24</v>
      </c>
      <c r="BN19" s="26">
        <v>1000</v>
      </c>
    </row>
    <row r="20" spans="2:66" ht="15" thickBot="1" x14ac:dyDescent="0.35">
      <c r="B20" s="6">
        <f>Rank_Excluded_attriubtes!C22</f>
        <v>14</v>
      </c>
      <c r="C20" s="6" t="str">
        <f>Rank_Excluded_attriubtes!D22</f>
        <v>student_14</v>
      </c>
      <c r="D20" s="6">
        <f>Model_All!D21</f>
        <v>19</v>
      </c>
      <c r="E20" s="6">
        <f>Model_All!E21</f>
        <v>21</v>
      </c>
      <c r="F20" s="6">
        <f>Model_All!H21</f>
        <v>10</v>
      </c>
      <c r="G20" s="6">
        <f>Model_All!J21</f>
        <v>19</v>
      </c>
      <c r="H20" s="6">
        <f>Model_All!K21</f>
        <v>20</v>
      </c>
      <c r="I20" s="6">
        <f>Model_All!N21</f>
        <v>1</v>
      </c>
      <c r="J20" s="6">
        <f>Model_All!O21</f>
        <v>13</v>
      </c>
      <c r="K20" s="6">
        <f>Model_All!T21</f>
        <v>13</v>
      </c>
      <c r="L20" s="6">
        <f>Model_All!X21</f>
        <v>8</v>
      </c>
      <c r="M20" s="6">
        <f>Model_All!Y21</f>
        <v>2</v>
      </c>
      <c r="N20" s="6">
        <f>Model_All!Z21</f>
        <v>12</v>
      </c>
      <c r="O20" s="6">
        <f>Model_All!AB21</f>
        <v>1</v>
      </c>
      <c r="P20" s="6">
        <f>Model_All!AC21</f>
        <v>1</v>
      </c>
      <c r="Q20" s="6">
        <f>Model_All!AE21</f>
        <v>1000</v>
      </c>
      <c r="T20" s="24" t="s">
        <v>149</v>
      </c>
      <c r="U20" s="26">
        <v>19</v>
      </c>
      <c r="V20" s="26">
        <v>20</v>
      </c>
      <c r="W20" s="26">
        <v>10</v>
      </c>
      <c r="X20" s="26">
        <v>19</v>
      </c>
      <c r="Y20" s="26">
        <v>23</v>
      </c>
      <c r="Z20" s="26">
        <v>1</v>
      </c>
      <c r="AA20" s="26">
        <v>13</v>
      </c>
      <c r="AB20" s="26">
        <v>13</v>
      </c>
      <c r="AC20" s="26">
        <v>24</v>
      </c>
      <c r="AD20" s="26">
        <v>2</v>
      </c>
      <c r="AE20" s="26">
        <v>16</v>
      </c>
      <c r="AF20" s="26">
        <v>1</v>
      </c>
      <c r="AG20" s="26">
        <v>1</v>
      </c>
      <c r="AH20" s="26">
        <v>1000</v>
      </c>
      <c r="AK20" s="6">
        <f t="shared" si="2"/>
        <v>6</v>
      </c>
      <c r="AL20" s="6">
        <f t="shared" si="1"/>
        <v>5</v>
      </c>
      <c r="AM20" s="6">
        <f t="shared" si="1"/>
        <v>15</v>
      </c>
      <c r="AN20" s="6">
        <f t="shared" si="1"/>
        <v>6</v>
      </c>
      <c r="AO20" s="6">
        <f t="shared" si="1"/>
        <v>2</v>
      </c>
      <c r="AP20" s="6">
        <f t="shared" si="1"/>
        <v>24</v>
      </c>
      <c r="AQ20" s="6">
        <f t="shared" si="1"/>
        <v>12</v>
      </c>
      <c r="AR20" s="6">
        <f t="shared" si="1"/>
        <v>12</v>
      </c>
      <c r="AS20" s="6">
        <f t="shared" si="1"/>
        <v>1</v>
      </c>
      <c r="AT20" s="6">
        <f t="shared" si="1"/>
        <v>23</v>
      </c>
      <c r="AU20" s="6">
        <f t="shared" si="1"/>
        <v>9</v>
      </c>
      <c r="AV20" s="6">
        <f t="shared" si="1"/>
        <v>24</v>
      </c>
      <c r="AW20" s="6">
        <f t="shared" si="1"/>
        <v>24</v>
      </c>
      <c r="AX20" s="6">
        <v>1000</v>
      </c>
      <c r="AZ20" s="24" t="s">
        <v>149</v>
      </c>
      <c r="BA20" s="26">
        <v>6</v>
      </c>
      <c r="BB20" s="26">
        <v>5</v>
      </c>
      <c r="BC20" s="26">
        <v>15</v>
      </c>
      <c r="BD20" s="26">
        <v>6</v>
      </c>
      <c r="BE20" s="26">
        <v>2</v>
      </c>
      <c r="BF20" s="26">
        <v>24</v>
      </c>
      <c r="BG20" s="26">
        <v>12</v>
      </c>
      <c r="BH20" s="26">
        <v>12</v>
      </c>
      <c r="BI20" s="26">
        <v>1</v>
      </c>
      <c r="BJ20" s="26">
        <v>23</v>
      </c>
      <c r="BK20" s="26">
        <v>9</v>
      </c>
      <c r="BL20" s="26">
        <v>24</v>
      </c>
      <c r="BM20" s="26">
        <v>24</v>
      </c>
      <c r="BN20" s="26">
        <v>1000</v>
      </c>
    </row>
    <row r="21" spans="2:66" ht="15" thickBot="1" x14ac:dyDescent="0.35">
      <c r="B21" s="6">
        <f>Rank_Excluded_attriubtes!C23</f>
        <v>15</v>
      </c>
      <c r="C21" s="6" t="str">
        <f>Rank_Excluded_attriubtes!D23</f>
        <v>student_15</v>
      </c>
      <c r="D21" s="6">
        <f>Model_All!D22</f>
        <v>6</v>
      </c>
      <c r="E21" s="6">
        <f>Model_All!E22</f>
        <v>11</v>
      </c>
      <c r="F21" s="6">
        <f>Model_All!H22</f>
        <v>1</v>
      </c>
      <c r="G21" s="6">
        <f>Model_All!J22</f>
        <v>6</v>
      </c>
      <c r="H21" s="6">
        <f>Model_All!K22</f>
        <v>4</v>
      </c>
      <c r="I21" s="6">
        <f>Model_All!N22</f>
        <v>1</v>
      </c>
      <c r="J21" s="6">
        <f>Model_All!O22</f>
        <v>13</v>
      </c>
      <c r="K21" s="6">
        <f>Model_All!T22</f>
        <v>2</v>
      </c>
      <c r="L21" s="6">
        <f>Model_All!X22</f>
        <v>4</v>
      </c>
      <c r="M21" s="6">
        <f>Model_All!Y22</f>
        <v>2</v>
      </c>
      <c r="N21" s="6">
        <f>Model_All!Z22</f>
        <v>16</v>
      </c>
      <c r="O21" s="6">
        <f>Model_All!AB22</f>
        <v>23</v>
      </c>
      <c r="P21" s="6">
        <f>Model_All!AC22</f>
        <v>24</v>
      </c>
      <c r="Q21" s="6">
        <f>Model_All!AE22</f>
        <v>1000</v>
      </c>
      <c r="T21" s="24" t="s">
        <v>150</v>
      </c>
      <c r="U21" s="26">
        <v>19</v>
      </c>
      <c r="V21" s="26">
        <v>21</v>
      </c>
      <c r="W21" s="26">
        <v>10</v>
      </c>
      <c r="X21" s="26">
        <v>19</v>
      </c>
      <c r="Y21" s="26">
        <v>20</v>
      </c>
      <c r="Z21" s="26">
        <v>1</v>
      </c>
      <c r="AA21" s="26">
        <v>13</v>
      </c>
      <c r="AB21" s="26">
        <v>13</v>
      </c>
      <c r="AC21" s="26">
        <v>8</v>
      </c>
      <c r="AD21" s="26">
        <v>2</v>
      </c>
      <c r="AE21" s="26">
        <v>12</v>
      </c>
      <c r="AF21" s="26">
        <v>1</v>
      </c>
      <c r="AG21" s="26">
        <v>1</v>
      </c>
      <c r="AH21" s="26">
        <v>1000</v>
      </c>
      <c r="AK21" s="6">
        <f t="shared" si="2"/>
        <v>6</v>
      </c>
      <c r="AL21" s="6">
        <f t="shared" si="1"/>
        <v>4</v>
      </c>
      <c r="AM21" s="6">
        <f t="shared" si="1"/>
        <v>15</v>
      </c>
      <c r="AN21" s="6">
        <f t="shared" si="1"/>
        <v>6</v>
      </c>
      <c r="AO21" s="6">
        <f t="shared" si="1"/>
        <v>5</v>
      </c>
      <c r="AP21" s="6">
        <f t="shared" si="1"/>
        <v>24</v>
      </c>
      <c r="AQ21" s="6">
        <f t="shared" si="1"/>
        <v>12</v>
      </c>
      <c r="AR21" s="6">
        <f t="shared" si="1"/>
        <v>12</v>
      </c>
      <c r="AS21" s="6">
        <f t="shared" si="1"/>
        <v>17</v>
      </c>
      <c r="AT21" s="6">
        <f t="shared" si="1"/>
        <v>23</v>
      </c>
      <c r="AU21" s="6">
        <f t="shared" si="1"/>
        <v>13</v>
      </c>
      <c r="AV21" s="6">
        <f t="shared" si="1"/>
        <v>24</v>
      </c>
      <c r="AW21" s="6">
        <f t="shared" si="1"/>
        <v>24</v>
      </c>
      <c r="AX21" s="6">
        <v>1000</v>
      </c>
      <c r="AZ21" s="24" t="s">
        <v>150</v>
      </c>
      <c r="BA21" s="26">
        <v>6</v>
      </c>
      <c r="BB21" s="26">
        <v>4</v>
      </c>
      <c r="BC21" s="26">
        <v>15</v>
      </c>
      <c r="BD21" s="26">
        <v>6</v>
      </c>
      <c r="BE21" s="26">
        <v>5</v>
      </c>
      <c r="BF21" s="26">
        <v>24</v>
      </c>
      <c r="BG21" s="26">
        <v>12</v>
      </c>
      <c r="BH21" s="26">
        <v>12</v>
      </c>
      <c r="BI21" s="26">
        <v>17</v>
      </c>
      <c r="BJ21" s="26">
        <v>23</v>
      </c>
      <c r="BK21" s="26">
        <v>13</v>
      </c>
      <c r="BL21" s="26">
        <v>24</v>
      </c>
      <c r="BM21" s="26">
        <v>24</v>
      </c>
      <c r="BN21" s="26">
        <v>1000</v>
      </c>
    </row>
    <row r="22" spans="2:66" ht="15" thickBot="1" x14ac:dyDescent="0.35">
      <c r="B22" s="6">
        <f>Rank_Excluded_attriubtes!C24</f>
        <v>16</v>
      </c>
      <c r="C22" s="6" t="str">
        <f>Rank_Excluded_attriubtes!D24</f>
        <v>student_16</v>
      </c>
      <c r="D22" s="6">
        <f>Model_All!D23</f>
        <v>8</v>
      </c>
      <c r="E22" s="6">
        <f>Model_All!E23</f>
        <v>5</v>
      </c>
      <c r="F22" s="6">
        <f>Model_All!H23</f>
        <v>5</v>
      </c>
      <c r="G22" s="6">
        <f>Model_All!J23</f>
        <v>8</v>
      </c>
      <c r="H22" s="6">
        <f>Model_All!K23</f>
        <v>7</v>
      </c>
      <c r="I22" s="6">
        <f>Model_All!N23</f>
        <v>23</v>
      </c>
      <c r="J22" s="6">
        <f>Model_All!O23</f>
        <v>13</v>
      </c>
      <c r="K22" s="6">
        <f>Model_All!T23</f>
        <v>4</v>
      </c>
      <c r="L22" s="6">
        <f>Model_All!X23</f>
        <v>9</v>
      </c>
      <c r="M22" s="6">
        <f>Model_All!Y23</f>
        <v>2</v>
      </c>
      <c r="N22" s="6">
        <f>Model_All!Z23</f>
        <v>3</v>
      </c>
      <c r="O22" s="6">
        <f>Model_All!AB23</f>
        <v>9</v>
      </c>
      <c r="P22" s="6">
        <f>Model_All!AC23</f>
        <v>14</v>
      </c>
      <c r="Q22" s="6">
        <f>Model_All!AE23</f>
        <v>1000</v>
      </c>
      <c r="T22" s="24" t="s">
        <v>151</v>
      </c>
      <c r="U22" s="26">
        <v>6</v>
      </c>
      <c r="V22" s="26">
        <v>11</v>
      </c>
      <c r="W22" s="26">
        <v>1</v>
      </c>
      <c r="X22" s="26">
        <v>6</v>
      </c>
      <c r="Y22" s="26">
        <v>4</v>
      </c>
      <c r="Z22" s="26">
        <v>1</v>
      </c>
      <c r="AA22" s="26">
        <v>13</v>
      </c>
      <c r="AB22" s="26">
        <v>2</v>
      </c>
      <c r="AC22" s="26">
        <v>4</v>
      </c>
      <c r="AD22" s="26">
        <v>2</v>
      </c>
      <c r="AE22" s="26">
        <v>16</v>
      </c>
      <c r="AF22" s="26">
        <v>23</v>
      </c>
      <c r="AG22" s="26">
        <v>24</v>
      </c>
      <c r="AH22" s="26">
        <v>1000</v>
      </c>
      <c r="AK22" s="6">
        <f t="shared" si="2"/>
        <v>19</v>
      </c>
      <c r="AL22" s="6">
        <f t="shared" si="1"/>
        <v>14</v>
      </c>
      <c r="AM22" s="6">
        <f t="shared" si="1"/>
        <v>24</v>
      </c>
      <c r="AN22" s="6">
        <f t="shared" si="1"/>
        <v>19</v>
      </c>
      <c r="AO22" s="6">
        <f t="shared" si="1"/>
        <v>21</v>
      </c>
      <c r="AP22" s="6">
        <f t="shared" si="1"/>
        <v>24</v>
      </c>
      <c r="AQ22" s="6">
        <f t="shared" si="1"/>
        <v>12</v>
      </c>
      <c r="AR22" s="6">
        <f t="shared" si="1"/>
        <v>23</v>
      </c>
      <c r="AS22" s="6">
        <f t="shared" si="1"/>
        <v>21</v>
      </c>
      <c r="AT22" s="6">
        <f t="shared" si="1"/>
        <v>23</v>
      </c>
      <c r="AU22" s="6">
        <f t="shared" si="1"/>
        <v>9</v>
      </c>
      <c r="AV22" s="6">
        <f t="shared" si="1"/>
        <v>2</v>
      </c>
      <c r="AW22" s="6">
        <f t="shared" si="1"/>
        <v>1</v>
      </c>
      <c r="AX22" s="6">
        <v>1000</v>
      </c>
      <c r="AZ22" s="24" t="s">
        <v>151</v>
      </c>
      <c r="BA22" s="26">
        <v>19</v>
      </c>
      <c r="BB22" s="26">
        <v>14</v>
      </c>
      <c r="BC22" s="26">
        <v>24</v>
      </c>
      <c r="BD22" s="26">
        <v>19</v>
      </c>
      <c r="BE22" s="26">
        <v>21</v>
      </c>
      <c r="BF22" s="26">
        <v>24</v>
      </c>
      <c r="BG22" s="26">
        <v>12</v>
      </c>
      <c r="BH22" s="26">
        <v>23</v>
      </c>
      <c r="BI22" s="26">
        <v>21</v>
      </c>
      <c r="BJ22" s="26">
        <v>23</v>
      </c>
      <c r="BK22" s="26">
        <v>9</v>
      </c>
      <c r="BL22" s="26">
        <v>2</v>
      </c>
      <c r="BM22" s="26">
        <v>1</v>
      </c>
      <c r="BN22" s="26">
        <v>1000</v>
      </c>
    </row>
    <row r="23" spans="2:66" ht="15" thickBot="1" x14ac:dyDescent="0.35">
      <c r="B23" s="6">
        <f>Rank_Excluded_attriubtes!C25</f>
        <v>17</v>
      </c>
      <c r="C23" s="6" t="str">
        <f>Rank_Excluded_attriubtes!D25</f>
        <v>student_17</v>
      </c>
      <c r="D23" s="6">
        <f>Model_All!D24</f>
        <v>3</v>
      </c>
      <c r="E23" s="6">
        <f>Model_All!E24</f>
        <v>9</v>
      </c>
      <c r="F23" s="6">
        <f>Model_All!H24</f>
        <v>5</v>
      </c>
      <c r="G23" s="6">
        <f>Model_All!J24</f>
        <v>3</v>
      </c>
      <c r="H23" s="6">
        <f>Model_All!K24</f>
        <v>3</v>
      </c>
      <c r="I23" s="6">
        <f>Model_All!N24</f>
        <v>23</v>
      </c>
      <c r="J23" s="6">
        <f>Model_All!O24</f>
        <v>13</v>
      </c>
      <c r="K23" s="6">
        <f>Model_All!T24</f>
        <v>4</v>
      </c>
      <c r="L23" s="6">
        <f>Model_All!X24</f>
        <v>5</v>
      </c>
      <c r="M23" s="6">
        <f>Model_All!Y24</f>
        <v>2</v>
      </c>
      <c r="N23" s="6">
        <f>Model_All!Z24</f>
        <v>16</v>
      </c>
      <c r="O23" s="6">
        <f>Model_All!AB24</f>
        <v>9</v>
      </c>
      <c r="P23" s="6">
        <f>Model_All!AC24</f>
        <v>18</v>
      </c>
      <c r="Q23" s="6">
        <f>Model_All!AE24</f>
        <v>1000</v>
      </c>
      <c r="T23" s="24" t="s">
        <v>152</v>
      </c>
      <c r="U23" s="26">
        <v>8</v>
      </c>
      <c r="V23" s="26">
        <v>5</v>
      </c>
      <c r="W23" s="26">
        <v>5</v>
      </c>
      <c r="X23" s="26">
        <v>8</v>
      </c>
      <c r="Y23" s="26">
        <v>7</v>
      </c>
      <c r="Z23" s="26">
        <v>23</v>
      </c>
      <c r="AA23" s="26">
        <v>13</v>
      </c>
      <c r="AB23" s="26">
        <v>4</v>
      </c>
      <c r="AC23" s="26">
        <v>9</v>
      </c>
      <c r="AD23" s="26">
        <v>2</v>
      </c>
      <c r="AE23" s="26">
        <v>3</v>
      </c>
      <c r="AF23" s="26">
        <v>9</v>
      </c>
      <c r="AG23" s="26">
        <v>14</v>
      </c>
      <c r="AH23" s="26">
        <v>1000</v>
      </c>
      <c r="AK23" s="6">
        <f t="shared" si="2"/>
        <v>17</v>
      </c>
      <c r="AL23" s="6">
        <f t="shared" si="1"/>
        <v>20</v>
      </c>
      <c r="AM23" s="6">
        <f t="shared" si="1"/>
        <v>20</v>
      </c>
      <c r="AN23" s="6">
        <f t="shared" si="1"/>
        <v>17</v>
      </c>
      <c r="AO23" s="6">
        <f t="shared" si="1"/>
        <v>18</v>
      </c>
      <c r="AP23" s="6">
        <f t="shared" si="1"/>
        <v>2</v>
      </c>
      <c r="AQ23" s="6">
        <f t="shared" si="1"/>
        <v>12</v>
      </c>
      <c r="AR23" s="6">
        <f t="shared" si="1"/>
        <v>21</v>
      </c>
      <c r="AS23" s="6">
        <f t="shared" si="1"/>
        <v>16</v>
      </c>
      <c r="AT23" s="6">
        <f t="shared" si="1"/>
        <v>23</v>
      </c>
      <c r="AU23" s="6">
        <f t="shared" si="1"/>
        <v>22</v>
      </c>
      <c r="AV23" s="6">
        <f t="shared" si="1"/>
        <v>16</v>
      </c>
      <c r="AW23" s="6">
        <f t="shared" si="1"/>
        <v>11</v>
      </c>
      <c r="AX23" s="6">
        <v>1000</v>
      </c>
      <c r="AZ23" s="24" t="s">
        <v>152</v>
      </c>
      <c r="BA23" s="26">
        <v>17</v>
      </c>
      <c r="BB23" s="26">
        <v>20</v>
      </c>
      <c r="BC23" s="26">
        <v>20</v>
      </c>
      <c r="BD23" s="26">
        <v>17</v>
      </c>
      <c r="BE23" s="26">
        <v>18</v>
      </c>
      <c r="BF23" s="26">
        <v>2</v>
      </c>
      <c r="BG23" s="26">
        <v>12</v>
      </c>
      <c r="BH23" s="26">
        <v>21</v>
      </c>
      <c r="BI23" s="26">
        <v>16</v>
      </c>
      <c r="BJ23" s="26">
        <v>23</v>
      </c>
      <c r="BK23" s="26">
        <v>22</v>
      </c>
      <c r="BL23" s="26">
        <v>16</v>
      </c>
      <c r="BM23" s="26">
        <v>11</v>
      </c>
      <c r="BN23" s="26">
        <v>1000</v>
      </c>
    </row>
    <row r="24" spans="2:66" ht="15" thickBot="1" x14ac:dyDescent="0.35">
      <c r="B24" s="6">
        <f>Rank_Excluded_attriubtes!C26</f>
        <v>18</v>
      </c>
      <c r="C24" s="6" t="str">
        <f>Rank_Excluded_attriubtes!D26</f>
        <v>student_18</v>
      </c>
      <c r="D24" s="6">
        <f>Model_All!D25</f>
        <v>14</v>
      </c>
      <c r="E24" s="6">
        <f>Model_All!E25</f>
        <v>17</v>
      </c>
      <c r="F24" s="6">
        <f>Model_All!H25</f>
        <v>10</v>
      </c>
      <c r="G24" s="6">
        <f>Model_All!J25</f>
        <v>14</v>
      </c>
      <c r="H24" s="6">
        <f>Model_All!K25</f>
        <v>18</v>
      </c>
      <c r="I24" s="6">
        <f>Model_All!N25</f>
        <v>1</v>
      </c>
      <c r="J24" s="6">
        <f>Model_All!O25</f>
        <v>13</v>
      </c>
      <c r="K24" s="6">
        <f>Model_All!T25</f>
        <v>4</v>
      </c>
      <c r="L24" s="6">
        <f>Model_All!X25</f>
        <v>21</v>
      </c>
      <c r="M24" s="6">
        <f>Model_All!Y25</f>
        <v>2</v>
      </c>
      <c r="N24" s="6">
        <f>Model_All!Z25</f>
        <v>1</v>
      </c>
      <c r="O24" s="6">
        <f>Model_All!AB25</f>
        <v>20</v>
      </c>
      <c r="P24" s="6">
        <f>Model_All!AC25</f>
        <v>11</v>
      </c>
      <c r="Q24" s="6">
        <f>Model_All!AE25</f>
        <v>1000</v>
      </c>
      <c r="T24" s="24" t="s">
        <v>153</v>
      </c>
      <c r="U24" s="26">
        <v>3</v>
      </c>
      <c r="V24" s="26">
        <v>9</v>
      </c>
      <c r="W24" s="26">
        <v>5</v>
      </c>
      <c r="X24" s="26">
        <v>3</v>
      </c>
      <c r="Y24" s="26">
        <v>3</v>
      </c>
      <c r="Z24" s="26">
        <v>23</v>
      </c>
      <c r="AA24" s="26">
        <v>13</v>
      </c>
      <c r="AB24" s="26">
        <v>4</v>
      </c>
      <c r="AC24" s="26">
        <v>5</v>
      </c>
      <c r="AD24" s="26">
        <v>2</v>
      </c>
      <c r="AE24" s="26">
        <v>16</v>
      </c>
      <c r="AF24" s="26">
        <v>9</v>
      </c>
      <c r="AG24" s="26">
        <v>18</v>
      </c>
      <c r="AH24" s="26">
        <v>1000</v>
      </c>
      <c r="AK24" s="6">
        <f t="shared" si="2"/>
        <v>22</v>
      </c>
      <c r="AL24" s="6">
        <f t="shared" ref="AL24:AL31" si="3">$W$5-V24+1</f>
        <v>16</v>
      </c>
      <c r="AM24" s="6">
        <f t="shared" ref="AM24:AM31" si="4">$W$5-W24+1</f>
        <v>20</v>
      </c>
      <c r="AN24" s="6">
        <f t="shared" ref="AN24:AN31" si="5">$W$5-X24+1</f>
        <v>22</v>
      </c>
      <c r="AO24" s="6">
        <f t="shared" ref="AO24:AO31" si="6">$W$5-Y24+1</f>
        <v>22</v>
      </c>
      <c r="AP24" s="6">
        <f t="shared" ref="AP24:AP31" si="7">$W$5-Z24+1</f>
        <v>2</v>
      </c>
      <c r="AQ24" s="6">
        <f t="shared" ref="AQ24:AQ31" si="8">$W$5-AA24+1</f>
        <v>12</v>
      </c>
      <c r="AR24" s="6">
        <f t="shared" ref="AR24:AR31" si="9">$W$5-AB24+1</f>
        <v>21</v>
      </c>
      <c r="AS24" s="6">
        <f t="shared" ref="AS24:AS31" si="10">$W$5-AC24+1</f>
        <v>20</v>
      </c>
      <c r="AT24" s="6">
        <f t="shared" ref="AT24:AT31" si="11">$W$5-AD24+1</f>
        <v>23</v>
      </c>
      <c r="AU24" s="6">
        <f t="shared" ref="AU24:AU31" si="12">$W$5-AE24+1</f>
        <v>9</v>
      </c>
      <c r="AV24" s="6">
        <f t="shared" ref="AV24:AV31" si="13">$W$5-AF24+1</f>
        <v>16</v>
      </c>
      <c r="AW24" s="6">
        <f t="shared" ref="AW24:AW31" si="14">$W$5-AG24+1</f>
        <v>7</v>
      </c>
      <c r="AX24" s="6">
        <v>1000</v>
      </c>
      <c r="AZ24" s="24" t="s">
        <v>153</v>
      </c>
      <c r="BA24" s="26">
        <v>22</v>
      </c>
      <c r="BB24" s="26">
        <v>16</v>
      </c>
      <c r="BC24" s="26">
        <v>20</v>
      </c>
      <c r="BD24" s="26">
        <v>22</v>
      </c>
      <c r="BE24" s="26">
        <v>22</v>
      </c>
      <c r="BF24" s="26">
        <v>2</v>
      </c>
      <c r="BG24" s="26">
        <v>12</v>
      </c>
      <c r="BH24" s="26">
        <v>21</v>
      </c>
      <c r="BI24" s="26">
        <v>20</v>
      </c>
      <c r="BJ24" s="26">
        <v>23</v>
      </c>
      <c r="BK24" s="26">
        <v>9</v>
      </c>
      <c r="BL24" s="26">
        <v>16</v>
      </c>
      <c r="BM24" s="26">
        <v>7</v>
      </c>
      <c r="BN24" s="26">
        <v>1000</v>
      </c>
    </row>
    <row r="25" spans="2:66" ht="15" thickBot="1" x14ac:dyDescent="0.35">
      <c r="B25" s="6">
        <f>Rank_Excluded_attriubtes!C27</f>
        <v>19</v>
      </c>
      <c r="C25" s="6" t="str">
        <f>Rank_Excluded_attriubtes!D27</f>
        <v>student_19</v>
      </c>
      <c r="D25" s="6">
        <f>Model_All!D26</f>
        <v>11</v>
      </c>
      <c r="E25" s="6">
        <f>Model_All!E26</f>
        <v>7</v>
      </c>
      <c r="F25" s="6">
        <f>Model_All!H26</f>
        <v>5</v>
      </c>
      <c r="G25" s="6">
        <f>Model_All!J26</f>
        <v>11</v>
      </c>
      <c r="H25" s="6">
        <f>Model_All!K26</f>
        <v>11</v>
      </c>
      <c r="I25" s="6">
        <f>Model_All!N26</f>
        <v>1</v>
      </c>
      <c r="J25" s="6">
        <f>Model_All!O26</f>
        <v>1</v>
      </c>
      <c r="K25" s="6">
        <f>Model_All!T26</f>
        <v>13</v>
      </c>
      <c r="L25" s="6">
        <f>Model_All!X26</f>
        <v>7</v>
      </c>
      <c r="M25" s="6">
        <f>Model_All!Y26</f>
        <v>1</v>
      </c>
      <c r="N25" s="6">
        <f>Model_All!Z26</f>
        <v>12</v>
      </c>
      <c r="O25" s="6">
        <f>Model_All!AB26</f>
        <v>21</v>
      </c>
      <c r="P25" s="6">
        <f>Model_All!AC26</f>
        <v>21</v>
      </c>
      <c r="Q25" s="6">
        <f>Model_All!AE26</f>
        <v>1000</v>
      </c>
      <c r="T25" s="24" t="s">
        <v>154</v>
      </c>
      <c r="U25" s="26">
        <v>14</v>
      </c>
      <c r="V25" s="26">
        <v>17</v>
      </c>
      <c r="W25" s="26">
        <v>10</v>
      </c>
      <c r="X25" s="26">
        <v>14</v>
      </c>
      <c r="Y25" s="26">
        <v>18</v>
      </c>
      <c r="Z25" s="26">
        <v>1</v>
      </c>
      <c r="AA25" s="26">
        <v>13</v>
      </c>
      <c r="AB25" s="26">
        <v>4</v>
      </c>
      <c r="AC25" s="26">
        <v>21</v>
      </c>
      <c r="AD25" s="26">
        <v>2</v>
      </c>
      <c r="AE25" s="26">
        <v>1</v>
      </c>
      <c r="AF25" s="26">
        <v>20</v>
      </c>
      <c r="AG25" s="26">
        <v>11</v>
      </c>
      <c r="AH25" s="26">
        <v>1000</v>
      </c>
      <c r="AK25" s="6">
        <f t="shared" si="2"/>
        <v>11</v>
      </c>
      <c r="AL25" s="6">
        <f t="shared" si="3"/>
        <v>8</v>
      </c>
      <c r="AM25" s="6">
        <f t="shared" si="4"/>
        <v>15</v>
      </c>
      <c r="AN25" s="6">
        <f t="shared" si="5"/>
        <v>11</v>
      </c>
      <c r="AO25" s="6">
        <f t="shared" si="6"/>
        <v>7</v>
      </c>
      <c r="AP25" s="6">
        <f t="shared" si="7"/>
        <v>24</v>
      </c>
      <c r="AQ25" s="6">
        <f t="shared" si="8"/>
        <v>12</v>
      </c>
      <c r="AR25" s="6">
        <f t="shared" si="9"/>
        <v>21</v>
      </c>
      <c r="AS25" s="6">
        <f t="shared" si="10"/>
        <v>4</v>
      </c>
      <c r="AT25" s="6">
        <f t="shared" si="11"/>
        <v>23</v>
      </c>
      <c r="AU25" s="6">
        <f t="shared" si="12"/>
        <v>24</v>
      </c>
      <c r="AV25" s="6">
        <f t="shared" si="13"/>
        <v>5</v>
      </c>
      <c r="AW25" s="6">
        <f t="shared" si="14"/>
        <v>14</v>
      </c>
      <c r="AX25" s="6">
        <v>1000</v>
      </c>
      <c r="AZ25" s="24" t="s">
        <v>154</v>
      </c>
      <c r="BA25" s="26">
        <v>11</v>
      </c>
      <c r="BB25" s="26">
        <v>8</v>
      </c>
      <c r="BC25" s="26">
        <v>15</v>
      </c>
      <c r="BD25" s="26">
        <v>11</v>
      </c>
      <c r="BE25" s="26">
        <v>7</v>
      </c>
      <c r="BF25" s="26">
        <v>24</v>
      </c>
      <c r="BG25" s="26">
        <v>12</v>
      </c>
      <c r="BH25" s="26">
        <v>21</v>
      </c>
      <c r="BI25" s="26">
        <v>4</v>
      </c>
      <c r="BJ25" s="26">
        <v>23</v>
      </c>
      <c r="BK25" s="26">
        <v>24</v>
      </c>
      <c r="BL25" s="26">
        <v>5</v>
      </c>
      <c r="BM25" s="26">
        <v>14</v>
      </c>
      <c r="BN25" s="26">
        <v>1000</v>
      </c>
    </row>
    <row r="26" spans="2:66" ht="15" thickBot="1" x14ac:dyDescent="0.35">
      <c r="B26" s="6">
        <f>Rank_Excluded_attriubtes!C28</f>
        <v>20</v>
      </c>
      <c r="C26" s="6" t="str">
        <f>Rank_Excluded_attriubtes!D28</f>
        <v>student_20</v>
      </c>
      <c r="D26" s="6">
        <f>Model_All!D27</f>
        <v>3</v>
      </c>
      <c r="E26" s="6">
        <f>Model_All!E27</f>
        <v>6</v>
      </c>
      <c r="F26" s="6">
        <f>Model_All!H27</f>
        <v>10</v>
      </c>
      <c r="G26" s="6">
        <f>Model_All!J27</f>
        <v>3</v>
      </c>
      <c r="H26" s="6">
        <f>Model_All!K27</f>
        <v>5</v>
      </c>
      <c r="I26" s="6">
        <f>Model_All!N27</f>
        <v>1</v>
      </c>
      <c r="J26" s="6">
        <f>Model_All!O27</f>
        <v>1</v>
      </c>
      <c r="K26" s="6">
        <f>Model_All!T27</f>
        <v>4</v>
      </c>
      <c r="L26" s="6">
        <f>Model_All!X27</f>
        <v>13</v>
      </c>
      <c r="M26" s="6">
        <f>Model_All!Y27</f>
        <v>2</v>
      </c>
      <c r="N26" s="6">
        <f>Model_All!Z27</f>
        <v>6</v>
      </c>
      <c r="O26" s="6">
        <f>Model_All!AB27</f>
        <v>11</v>
      </c>
      <c r="P26" s="6">
        <f>Model_All!AC27</f>
        <v>14</v>
      </c>
      <c r="Q26" s="6">
        <f>Model_All!AE27</f>
        <v>1000</v>
      </c>
      <c r="T26" s="24" t="s">
        <v>155</v>
      </c>
      <c r="U26" s="26">
        <v>11</v>
      </c>
      <c r="V26" s="26">
        <v>7</v>
      </c>
      <c r="W26" s="26">
        <v>5</v>
      </c>
      <c r="X26" s="26">
        <v>11</v>
      </c>
      <c r="Y26" s="26">
        <v>11</v>
      </c>
      <c r="Z26" s="26">
        <v>1</v>
      </c>
      <c r="AA26" s="26">
        <v>1</v>
      </c>
      <c r="AB26" s="26">
        <v>13</v>
      </c>
      <c r="AC26" s="26">
        <v>7</v>
      </c>
      <c r="AD26" s="26">
        <v>1</v>
      </c>
      <c r="AE26" s="26">
        <v>12</v>
      </c>
      <c r="AF26" s="26">
        <v>21</v>
      </c>
      <c r="AG26" s="26">
        <v>21</v>
      </c>
      <c r="AH26" s="26">
        <v>1000</v>
      </c>
      <c r="AK26" s="6">
        <f t="shared" si="2"/>
        <v>14</v>
      </c>
      <c r="AL26" s="6">
        <f t="shared" si="3"/>
        <v>18</v>
      </c>
      <c r="AM26" s="6">
        <f t="shared" si="4"/>
        <v>20</v>
      </c>
      <c r="AN26" s="6">
        <f t="shared" si="5"/>
        <v>14</v>
      </c>
      <c r="AO26" s="6">
        <f t="shared" si="6"/>
        <v>14</v>
      </c>
      <c r="AP26" s="6">
        <f t="shared" si="7"/>
        <v>24</v>
      </c>
      <c r="AQ26" s="6">
        <f t="shared" si="8"/>
        <v>24</v>
      </c>
      <c r="AR26" s="6">
        <f t="shared" si="9"/>
        <v>12</v>
      </c>
      <c r="AS26" s="6">
        <f t="shared" si="10"/>
        <v>18</v>
      </c>
      <c r="AT26" s="6">
        <f t="shared" si="11"/>
        <v>24</v>
      </c>
      <c r="AU26" s="6">
        <f t="shared" si="12"/>
        <v>13</v>
      </c>
      <c r="AV26" s="6">
        <f t="shared" si="13"/>
        <v>4</v>
      </c>
      <c r="AW26" s="6">
        <f t="shared" si="14"/>
        <v>4</v>
      </c>
      <c r="AX26" s="6">
        <v>1000</v>
      </c>
      <c r="AZ26" s="24" t="s">
        <v>155</v>
      </c>
      <c r="BA26" s="26">
        <v>14</v>
      </c>
      <c r="BB26" s="26">
        <v>18</v>
      </c>
      <c r="BC26" s="26">
        <v>20</v>
      </c>
      <c r="BD26" s="26">
        <v>14</v>
      </c>
      <c r="BE26" s="26">
        <v>14</v>
      </c>
      <c r="BF26" s="26">
        <v>24</v>
      </c>
      <c r="BG26" s="26">
        <v>24</v>
      </c>
      <c r="BH26" s="26">
        <v>12</v>
      </c>
      <c r="BI26" s="26">
        <v>18</v>
      </c>
      <c r="BJ26" s="26">
        <v>24</v>
      </c>
      <c r="BK26" s="26">
        <v>13</v>
      </c>
      <c r="BL26" s="26">
        <v>4</v>
      </c>
      <c r="BM26" s="26">
        <v>4</v>
      </c>
      <c r="BN26" s="26">
        <v>1000</v>
      </c>
    </row>
    <row r="27" spans="2:66" ht="15" thickBot="1" x14ac:dyDescent="0.35">
      <c r="B27" s="6">
        <f>Rank_Excluded_attriubtes!C29</f>
        <v>21</v>
      </c>
      <c r="C27" s="6" t="str">
        <f>Rank_Excluded_attriubtes!D29</f>
        <v>student_21</v>
      </c>
      <c r="D27" s="6">
        <f>Model_All!D28</f>
        <v>8</v>
      </c>
      <c r="E27" s="6">
        <f>Model_All!E28</f>
        <v>12</v>
      </c>
      <c r="F27" s="6">
        <f>Model_All!H28</f>
        <v>10</v>
      </c>
      <c r="G27" s="6">
        <f>Model_All!J28</f>
        <v>8</v>
      </c>
      <c r="H27" s="6">
        <f>Model_All!K28</f>
        <v>10</v>
      </c>
      <c r="I27" s="6">
        <f>Model_All!N28</f>
        <v>1</v>
      </c>
      <c r="J27" s="6">
        <f>Model_All!O28</f>
        <v>1</v>
      </c>
      <c r="K27" s="6">
        <f>Model_All!T28</f>
        <v>4</v>
      </c>
      <c r="L27" s="6">
        <f>Model_All!X28</f>
        <v>17</v>
      </c>
      <c r="M27" s="6">
        <f>Model_All!Y28</f>
        <v>2</v>
      </c>
      <c r="N27" s="6">
        <f>Model_All!Z28</f>
        <v>16</v>
      </c>
      <c r="O27" s="6">
        <f>Model_All!AB28</f>
        <v>15</v>
      </c>
      <c r="P27" s="6">
        <f>Model_All!AC28</f>
        <v>14</v>
      </c>
      <c r="Q27" s="6">
        <f>Model_All!AE28</f>
        <v>1000</v>
      </c>
      <c r="T27" s="24" t="s">
        <v>156</v>
      </c>
      <c r="U27" s="26">
        <v>3</v>
      </c>
      <c r="V27" s="26">
        <v>6</v>
      </c>
      <c r="W27" s="26">
        <v>10</v>
      </c>
      <c r="X27" s="26">
        <v>3</v>
      </c>
      <c r="Y27" s="26">
        <v>5</v>
      </c>
      <c r="Z27" s="26">
        <v>1</v>
      </c>
      <c r="AA27" s="26">
        <v>1</v>
      </c>
      <c r="AB27" s="26">
        <v>4</v>
      </c>
      <c r="AC27" s="26">
        <v>13</v>
      </c>
      <c r="AD27" s="26">
        <v>2</v>
      </c>
      <c r="AE27" s="26">
        <v>6</v>
      </c>
      <c r="AF27" s="26">
        <v>11</v>
      </c>
      <c r="AG27" s="26">
        <v>14</v>
      </c>
      <c r="AH27" s="26">
        <v>1000</v>
      </c>
      <c r="AK27" s="6">
        <f t="shared" si="2"/>
        <v>22</v>
      </c>
      <c r="AL27" s="6">
        <f t="shared" si="3"/>
        <v>19</v>
      </c>
      <c r="AM27" s="6">
        <f t="shared" si="4"/>
        <v>15</v>
      </c>
      <c r="AN27" s="6">
        <f t="shared" si="5"/>
        <v>22</v>
      </c>
      <c r="AO27" s="6">
        <f t="shared" si="6"/>
        <v>20</v>
      </c>
      <c r="AP27" s="6">
        <f t="shared" si="7"/>
        <v>24</v>
      </c>
      <c r="AQ27" s="6">
        <f t="shared" si="8"/>
        <v>24</v>
      </c>
      <c r="AR27" s="6">
        <f t="shared" si="9"/>
        <v>21</v>
      </c>
      <c r="AS27" s="6">
        <f t="shared" si="10"/>
        <v>12</v>
      </c>
      <c r="AT27" s="6">
        <f t="shared" si="11"/>
        <v>23</v>
      </c>
      <c r="AU27" s="6">
        <f t="shared" si="12"/>
        <v>19</v>
      </c>
      <c r="AV27" s="6">
        <f t="shared" si="13"/>
        <v>14</v>
      </c>
      <c r="AW27" s="6">
        <f t="shared" si="14"/>
        <v>11</v>
      </c>
      <c r="AX27" s="6">
        <v>1000</v>
      </c>
      <c r="AZ27" s="24" t="s">
        <v>156</v>
      </c>
      <c r="BA27" s="26">
        <v>22</v>
      </c>
      <c r="BB27" s="26">
        <v>19</v>
      </c>
      <c r="BC27" s="26">
        <v>15</v>
      </c>
      <c r="BD27" s="26">
        <v>22</v>
      </c>
      <c r="BE27" s="26">
        <v>20</v>
      </c>
      <c r="BF27" s="26">
        <v>24</v>
      </c>
      <c r="BG27" s="26">
        <v>24</v>
      </c>
      <c r="BH27" s="26">
        <v>21</v>
      </c>
      <c r="BI27" s="26">
        <v>12</v>
      </c>
      <c r="BJ27" s="26">
        <v>23</v>
      </c>
      <c r="BK27" s="26">
        <v>19</v>
      </c>
      <c r="BL27" s="26">
        <v>14</v>
      </c>
      <c r="BM27" s="26">
        <v>11</v>
      </c>
      <c r="BN27" s="26">
        <v>1000</v>
      </c>
    </row>
    <row r="28" spans="2:66" ht="15" thickBot="1" x14ac:dyDescent="0.35">
      <c r="B28" s="6">
        <f>Rank_Excluded_attriubtes!C30</f>
        <v>22</v>
      </c>
      <c r="C28" s="6" t="str">
        <f>Rank_Excluded_attriubtes!D30</f>
        <v>student_22</v>
      </c>
      <c r="D28" s="6">
        <f>Model_All!D29</f>
        <v>3</v>
      </c>
      <c r="E28" s="6">
        <f>Model_All!E29</f>
        <v>3</v>
      </c>
      <c r="F28" s="6">
        <f>Model_All!H29</f>
        <v>10</v>
      </c>
      <c r="G28" s="6">
        <f>Model_All!J29</f>
        <v>3</v>
      </c>
      <c r="H28" s="6">
        <f>Model_All!K29</f>
        <v>6</v>
      </c>
      <c r="I28" s="6">
        <f>Model_All!N29</f>
        <v>1</v>
      </c>
      <c r="J28" s="6">
        <f>Model_All!O29</f>
        <v>9</v>
      </c>
      <c r="K28" s="6">
        <f>Model_All!T29</f>
        <v>13</v>
      </c>
      <c r="L28" s="6">
        <f>Model_All!X29</f>
        <v>19</v>
      </c>
      <c r="M28" s="6">
        <f>Model_All!Y29</f>
        <v>2</v>
      </c>
      <c r="N28" s="6">
        <f>Model_All!Z29</f>
        <v>6</v>
      </c>
      <c r="O28" s="6">
        <f>Model_All!AB29</f>
        <v>8</v>
      </c>
      <c r="P28" s="6">
        <f>Model_All!AC29</f>
        <v>9</v>
      </c>
      <c r="Q28" s="6">
        <f>Model_All!AE29</f>
        <v>1000</v>
      </c>
      <c r="T28" s="24" t="s">
        <v>157</v>
      </c>
      <c r="U28" s="26">
        <v>8</v>
      </c>
      <c r="V28" s="26">
        <v>12</v>
      </c>
      <c r="W28" s="26">
        <v>10</v>
      </c>
      <c r="X28" s="26">
        <v>8</v>
      </c>
      <c r="Y28" s="26">
        <v>10</v>
      </c>
      <c r="Z28" s="26">
        <v>1</v>
      </c>
      <c r="AA28" s="26">
        <v>1</v>
      </c>
      <c r="AB28" s="26">
        <v>4</v>
      </c>
      <c r="AC28" s="26">
        <v>17</v>
      </c>
      <c r="AD28" s="26">
        <v>2</v>
      </c>
      <c r="AE28" s="26">
        <v>16</v>
      </c>
      <c r="AF28" s="26">
        <v>15</v>
      </c>
      <c r="AG28" s="26">
        <v>14</v>
      </c>
      <c r="AH28" s="26">
        <v>1000</v>
      </c>
      <c r="AK28" s="6">
        <f t="shared" si="2"/>
        <v>17</v>
      </c>
      <c r="AL28" s="6">
        <f t="shared" si="3"/>
        <v>13</v>
      </c>
      <c r="AM28" s="6">
        <f t="shared" si="4"/>
        <v>15</v>
      </c>
      <c r="AN28" s="6">
        <f t="shared" si="5"/>
        <v>17</v>
      </c>
      <c r="AO28" s="6">
        <f t="shared" si="6"/>
        <v>15</v>
      </c>
      <c r="AP28" s="6">
        <f t="shared" si="7"/>
        <v>24</v>
      </c>
      <c r="AQ28" s="6">
        <f t="shared" si="8"/>
        <v>24</v>
      </c>
      <c r="AR28" s="6">
        <f t="shared" si="9"/>
        <v>21</v>
      </c>
      <c r="AS28" s="6">
        <f t="shared" si="10"/>
        <v>8</v>
      </c>
      <c r="AT28" s="6">
        <f t="shared" si="11"/>
        <v>23</v>
      </c>
      <c r="AU28" s="6">
        <f t="shared" si="12"/>
        <v>9</v>
      </c>
      <c r="AV28" s="6">
        <f t="shared" si="13"/>
        <v>10</v>
      </c>
      <c r="AW28" s="6">
        <f t="shared" si="14"/>
        <v>11</v>
      </c>
      <c r="AX28" s="6">
        <v>1000</v>
      </c>
      <c r="AZ28" s="24" t="s">
        <v>157</v>
      </c>
      <c r="BA28" s="26">
        <v>17</v>
      </c>
      <c r="BB28" s="26">
        <v>13</v>
      </c>
      <c r="BC28" s="26">
        <v>15</v>
      </c>
      <c r="BD28" s="26">
        <v>17</v>
      </c>
      <c r="BE28" s="26">
        <v>15</v>
      </c>
      <c r="BF28" s="26">
        <v>24</v>
      </c>
      <c r="BG28" s="26">
        <v>24</v>
      </c>
      <c r="BH28" s="26">
        <v>21</v>
      </c>
      <c r="BI28" s="26">
        <v>8</v>
      </c>
      <c r="BJ28" s="26">
        <v>23</v>
      </c>
      <c r="BK28" s="26">
        <v>9</v>
      </c>
      <c r="BL28" s="26">
        <v>10</v>
      </c>
      <c r="BM28" s="26">
        <v>11</v>
      </c>
      <c r="BN28" s="26">
        <v>1000</v>
      </c>
    </row>
    <row r="29" spans="2:66" ht="15" thickBot="1" x14ac:dyDescent="0.35">
      <c r="B29" s="6">
        <f>Rank_Excluded_attriubtes!C31</f>
        <v>23</v>
      </c>
      <c r="C29" s="6" t="str">
        <f>Rank_Excluded_attriubtes!D31</f>
        <v>student_23</v>
      </c>
      <c r="D29" s="6">
        <f>Model_All!D30</f>
        <v>22</v>
      </c>
      <c r="E29" s="6">
        <f>Model_All!E30</f>
        <v>22</v>
      </c>
      <c r="F29" s="6">
        <f>Model_All!H30</f>
        <v>5</v>
      </c>
      <c r="G29" s="6">
        <f>Model_All!J30</f>
        <v>22</v>
      </c>
      <c r="H29" s="6">
        <f>Model_All!K30</f>
        <v>17</v>
      </c>
      <c r="I29" s="6">
        <f>Model_All!N30</f>
        <v>1</v>
      </c>
      <c r="J29" s="6">
        <f>Model_All!O30</f>
        <v>13</v>
      </c>
      <c r="K29" s="6">
        <f>Model_All!T30</f>
        <v>13</v>
      </c>
      <c r="L29" s="6">
        <f>Model_All!X30</f>
        <v>2</v>
      </c>
      <c r="M29" s="6">
        <f>Model_All!Y30</f>
        <v>2</v>
      </c>
      <c r="N29" s="6">
        <f>Model_All!Z30</f>
        <v>16</v>
      </c>
      <c r="O29" s="6">
        <f>Model_All!AB30</f>
        <v>1</v>
      </c>
      <c r="P29" s="6">
        <f>Model_All!AC30</f>
        <v>1</v>
      </c>
      <c r="Q29" s="6">
        <f>Model_All!AE30</f>
        <v>1000</v>
      </c>
      <c r="T29" s="24" t="s">
        <v>158</v>
      </c>
      <c r="U29" s="26">
        <v>3</v>
      </c>
      <c r="V29" s="26">
        <v>3</v>
      </c>
      <c r="W29" s="26">
        <v>10</v>
      </c>
      <c r="X29" s="26">
        <v>3</v>
      </c>
      <c r="Y29" s="26">
        <v>6</v>
      </c>
      <c r="Z29" s="26">
        <v>1</v>
      </c>
      <c r="AA29" s="26">
        <v>9</v>
      </c>
      <c r="AB29" s="26">
        <v>13</v>
      </c>
      <c r="AC29" s="26">
        <v>19</v>
      </c>
      <c r="AD29" s="26">
        <v>2</v>
      </c>
      <c r="AE29" s="26">
        <v>6</v>
      </c>
      <c r="AF29" s="26">
        <v>8</v>
      </c>
      <c r="AG29" s="26">
        <v>9</v>
      </c>
      <c r="AH29" s="26">
        <v>1000</v>
      </c>
      <c r="AK29" s="6">
        <f t="shared" si="2"/>
        <v>22</v>
      </c>
      <c r="AL29" s="6">
        <f t="shared" si="3"/>
        <v>22</v>
      </c>
      <c r="AM29" s="6">
        <f t="shared" si="4"/>
        <v>15</v>
      </c>
      <c r="AN29" s="6">
        <f t="shared" si="5"/>
        <v>22</v>
      </c>
      <c r="AO29" s="6">
        <f t="shared" si="6"/>
        <v>19</v>
      </c>
      <c r="AP29" s="6">
        <f t="shared" si="7"/>
        <v>24</v>
      </c>
      <c r="AQ29" s="6">
        <f t="shared" si="8"/>
        <v>16</v>
      </c>
      <c r="AR29" s="6">
        <f t="shared" si="9"/>
        <v>12</v>
      </c>
      <c r="AS29" s="6">
        <f t="shared" si="10"/>
        <v>6</v>
      </c>
      <c r="AT29" s="6">
        <f t="shared" si="11"/>
        <v>23</v>
      </c>
      <c r="AU29" s="6">
        <f t="shared" si="12"/>
        <v>19</v>
      </c>
      <c r="AV29" s="6">
        <f t="shared" si="13"/>
        <v>17</v>
      </c>
      <c r="AW29" s="6">
        <f t="shared" si="14"/>
        <v>16</v>
      </c>
      <c r="AX29" s="6">
        <v>1000</v>
      </c>
      <c r="AZ29" s="24" t="s">
        <v>158</v>
      </c>
      <c r="BA29" s="26">
        <v>22</v>
      </c>
      <c r="BB29" s="26">
        <v>22</v>
      </c>
      <c r="BC29" s="26">
        <v>15</v>
      </c>
      <c r="BD29" s="26">
        <v>22</v>
      </c>
      <c r="BE29" s="26">
        <v>19</v>
      </c>
      <c r="BF29" s="26">
        <v>24</v>
      </c>
      <c r="BG29" s="26">
        <v>16</v>
      </c>
      <c r="BH29" s="26">
        <v>12</v>
      </c>
      <c r="BI29" s="26">
        <v>6</v>
      </c>
      <c r="BJ29" s="26">
        <v>23</v>
      </c>
      <c r="BK29" s="26">
        <v>19</v>
      </c>
      <c r="BL29" s="26">
        <v>17</v>
      </c>
      <c r="BM29" s="26">
        <v>16</v>
      </c>
      <c r="BN29" s="26">
        <v>1000</v>
      </c>
    </row>
    <row r="30" spans="2:66" ht="15" thickBot="1" x14ac:dyDescent="0.35">
      <c r="B30" s="6">
        <f>Rank_Excluded_attriubtes!C32</f>
        <v>24</v>
      </c>
      <c r="C30" s="6" t="str">
        <f>Rank_Excluded_attriubtes!D32</f>
        <v>student_24</v>
      </c>
      <c r="D30" s="6">
        <f>Model_All!D31</f>
        <v>22</v>
      </c>
      <c r="E30" s="6">
        <f>Model_All!E31</f>
        <v>24</v>
      </c>
      <c r="F30" s="6">
        <f>Model_All!H31</f>
        <v>22</v>
      </c>
      <c r="G30" s="6">
        <f>Model_All!J31</f>
        <v>22</v>
      </c>
      <c r="H30" s="6">
        <f>Model_All!K31</f>
        <v>21</v>
      </c>
      <c r="I30" s="6">
        <f>Model_All!N31</f>
        <v>1</v>
      </c>
      <c r="J30" s="6">
        <f>Model_All!O31</f>
        <v>13</v>
      </c>
      <c r="K30" s="6">
        <f>Model_All!T31</f>
        <v>13</v>
      </c>
      <c r="L30" s="6">
        <f>Model_All!X31</f>
        <v>15</v>
      </c>
      <c r="M30" s="6">
        <f>Model_All!Y31</f>
        <v>2</v>
      </c>
      <c r="N30" s="6">
        <f>Model_All!Z31</f>
        <v>16</v>
      </c>
      <c r="O30" s="6">
        <f>Model_All!AB31</f>
        <v>1</v>
      </c>
      <c r="P30" s="6">
        <f>Model_All!AC31</f>
        <v>1</v>
      </c>
      <c r="Q30" s="6">
        <f>Model_All!AE31</f>
        <v>1000</v>
      </c>
      <c r="T30" s="24" t="s">
        <v>159</v>
      </c>
      <c r="U30" s="26">
        <v>22</v>
      </c>
      <c r="V30" s="26">
        <v>22</v>
      </c>
      <c r="W30" s="26">
        <v>5</v>
      </c>
      <c r="X30" s="26">
        <v>22</v>
      </c>
      <c r="Y30" s="26">
        <v>17</v>
      </c>
      <c r="Z30" s="26">
        <v>1</v>
      </c>
      <c r="AA30" s="26">
        <v>13</v>
      </c>
      <c r="AB30" s="26">
        <v>13</v>
      </c>
      <c r="AC30" s="26">
        <v>2</v>
      </c>
      <c r="AD30" s="26">
        <v>2</v>
      </c>
      <c r="AE30" s="26">
        <v>16</v>
      </c>
      <c r="AF30" s="26">
        <v>1</v>
      </c>
      <c r="AG30" s="26">
        <v>1</v>
      </c>
      <c r="AH30" s="26">
        <v>1000</v>
      </c>
      <c r="AK30" s="6">
        <f t="shared" si="2"/>
        <v>3</v>
      </c>
      <c r="AL30" s="6">
        <f t="shared" si="3"/>
        <v>3</v>
      </c>
      <c r="AM30" s="6">
        <f t="shared" si="4"/>
        <v>20</v>
      </c>
      <c r="AN30" s="6">
        <f t="shared" si="5"/>
        <v>3</v>
      </c>
      <c r="AO30" s="6">
        <f t="shared" si="6"/>
        <v>8</v>
      </c>
      <c r="AP30" s="6">
        <f t="shared" si="7"/>
        <v>24</v>
      </c>
      <c r="AQ30" s="6">
        <f t="shared" si="8"/>
        <v>12</v>
      </c>
      <c r="AR30" s="6">
        <f t="shared" si="9"/>
        <v>12</v>
      </c>
      <c r="AS30" s="6">
        <f t="shared" si="10"/>
        <v>23</v>
      </c>
      <c r="AT30" s="6">
        <f t="shared" si="11"/>
        <v>23</v>
      </c>
      <c r="AU30" s="6">
        <f t="shared" si="12"/>
        <v>9</v>
      </c>
      <c r="AV30" s="6">
        <f t="shared" si="13"/>
        <v>24</v>
      </c>
      <c r="AW30" s="6">
        <f t="shared" si="14"/>
        <v>24</v>
      </c>
      <c r="AX30" s="6">
        <v>1000</v>
      </c>
      <c r="AZ30" s="24" t="s">
        <v>159</v>
      </c>
      <c r="BA30" s="26">
        <v>3</v>
      </c>
      <c r="BB30" s="26">
        <v>3</v>
      </c>
      <c r="BC30" s="26">
        <v>20</v>
      </c>
      <c r="BD30" s="26">
        <v>3</v>
      </c>
      <c r="BE30" s="26">
        <v>8</v>
      </c>
      <c r="BF30" s="26">
        <v>24</v>
      </c>
      <c r="BG30" s="26">
        <v>12</v>
      </c>
      <c r="BH30" s="26">
        <v>12</v>
      </c>
      <c r="BI30" s="26">
        <v>23</v>
      </c>
      <c r="BJ30" s="26">
        <v>23</v>
      </c>
      <c r="BK30" s="26">
        <v>9</v>
      </c>
      <c r="BL30" s="26">
        <v>24</v>
      </c>
      <c r="BM30" s="26">
        <v>24</v>
      </c>
      <c r="BN30" s="26">
        <v>1000</v>
      </c>
    </row>
    <row r="31" spans="2:66" ht="15" thickBot="1" x14ac:dyDescent="0.35">
      <c r="T31" s="24" t="s">
        <v>160</v>
      </c>
      <c r="U31" s="26">
        <v>22</v>
      </c>
      <c r="V31" s="26">
        <v>24</v>
      </c>
      <c r="W31" s="26">
        <v>22</v>
      </c>
      <c r="X31" s="26">
        <v>22</v>
      </c>
      <c r="Y31" s="26">
        <v>21</v>
      </c>
      <c r="Z31" s="26">
        <v>1</v>
      </c>
      <c r="AA31" s="26">
        <v>13</v>
      </c>
      <c r="AB31" s="26">
        <v>13</v>
      </c>
      <c r="AC31" s="26">
        <v>15</v>
      </c>
      <c r="AD31" s="26">
        <v>2</v>
      </c>
      <c r="AE31" s="26">
        <v>16</v>
      </c>
      <c r="AF31" s="26">
        <v>1</v>
      </c>
      <c r="AG31" s="26">
        <v>1</v>
      </c>
      <c r="AH31" s="26">
        <v>1000</v>
      </c>
      <c r="AK31" s="6">
        <f t="shared" si="2"/>
        <v>3</v>
      </c>
      <c r="AL31" s="6">
        <f t="shared" si="3"/>
        <v>1</v>
      </c>
      <c r="AM31" s="6">
        <f t="shared" si="4"/>
        <v>3</v>
      </c>
      <c r="AN31" s="6">
        <f t="shared" si="5"/>
        <v>3</v>
      </c>
      <c r="AO31" s="6">
        <f t="shared" si="6"/>
        <v>4</v>
      </c>
      <c r="AP31" s="6">
        <f t="shared" si="7"/>
        <v>24</v>
      </c>
      <c r="AQ31" s="6">
        <f t="shared" si="8"/>
        <v>12</v>
      </c>
      <c r="AR31" s="6">
        <f t="shared" si="9"/>
        <v>12</v>
      </c>
      <c r="AS31" s="6">
        <f t="shared" si="10"/>
        <v>10</v>
      </c>
      <c r="AT31" s="6">
        <f t="shared" si="11"/>
        <v>23</v>
      </c>
      <c r="AU31" s="6">
        <f t="shared" si="12"/>
        <v>9</v>
      </c>
      <c r="AV31" s="6">
        <f t="shared" si="13"/>
        <v>24</v>
      </c>
      <c r="AW31" s="6">
        <f t="shared" si="14"/>
        <v>24</v>
      </c>
      <c r="AX31" s="6">
        <v>1000</v>
      </c>
      <c r="AZ31" s="24" t="s">
        <v>160</v>
      </c>
      <c r="BA31" s="26">
        <v>3</v>
      </c>
      <c r="BB31" s="26">
        <v>1</v>
      </c>
      <c r="BC31" s="26">
        <v>3</v>
      </c>
      <c r="BD31" s="26">
        <v>3</v>
      </c>
      <c r="BE31" s="26">
        <v>4</v>
      </c>
      <c r="BF31" s="26">
        <v>24</v>
      </c>
      <c r="BG31" s="26">
        <v>12</v>
      </c>
      <c r="BH31" s="26">
        <v>12</v>
      </c>
      <c r="BI31" s="26">
        <v>10</v>
      </c>
      <c r="BJ31" s="26">
        <v>23</v>
      </c>
      <c r="BK31" s="26">
        <v>9</v>
      </c>
      <c r="BL31" s="26">
        <v>24</v>
      </c>
      <c r="BM31" s="26">
        <v>24</v>
      </c>
      <c r="BN31" s="26">
        <v>1000</v>
      </c>
    </row>
    <row r="32" spans="2:66" ht="18.600000000000001" thickBot="1" x14ac:dyDescent="0.35">
      <c r="T32" s="20"/>
      <c r="AZ32" s="20"/>
    </row>
    <row r="33" spans="20:65" ht="15" thickBot="1" x14ac:dyDescent="0.35">
      <c r="T33" s="24" t="s">
        <v>87</v>
      </c>
      <c r="U33" s="24" t="s">
        <v>72</v>
      </c>
      <c r="V33" s="24" t="s">
        <v>73</v>
      </c>
      <c r="W33" s="24" t="s">
        <v>74</v>
      </c>
      <c r="X33" s="24" t="s">
        <v>75</v>
      </c>
      <c r="Y33" s="24" t="s">
        <v>76</v>
      </c>
      <c r="Z33" s="24" t="s">
        <v>77</v>
      </c>
      <c r="AA33" s="24" t="s">
        <v>78</v>
      </c>
      <c r="AB33" s="24" t="s">
        <v>79</v>
      </c>
      <c r="AC33" s="24" t="s">
        <v>80</v>
      </c>
      <c r="AD33" s="24" t="s">
        <v>81</v>
      </c>
      <c r="AE33" s="24" t="s">
        <v>82</v>
      </c>
      <c r="AF33" s="24" t="s">
        <v>83</v>
      </c>
      <c r="AG33" s="24" t="s">
        <v>84</v>
      </c>
      <c r="AZ33" s="24" t="s">
        <v>87</v>
      </c>
      <c r="BA33" s="24" t="s">
        <v>72</v>
      </c>
      <c r="BB33" s="24" t="s">
        <v>73</v>
      </c>
      <c r="BC33" s="24" t="s">
        <v>74</v>
      </c>
      <c r="BD33" s="24" t="s">
        <v>75</v>
      </c>
      <c r="BE33" s="24" t="s">
        <v>76</v>
      </c>
      <c r="BF33" s="24" t="s">
        <v>77</v>
      </c>
      <c r="BG33" s="24" t="s">
        <v>78</v>
      </c>
      <c r="BH33" s="24" t="s">
        <v>79</v>
      </c>
      <c r="BI33" s="24" t="s">
        <v>80</v>
      </c>
      <c r="BJ33" s="24" t="s">
        <v>81</v>
      </c>
      <c r="BK33" s="24" t="s">
        <v>82</v>
      </c>
      <c r="BL33" s="24" t="s">
        <v>83</v>
      </c>
      <c r="BM33" s="24" t="s">
        <v>84</v>
      </c>
    </row>
    <row r="34" spans="20:65" ht="15" thickBot="1" x14ac:dyDescent="0.35">
      <c r="T34" s="24" t="s">
        <v>88</v>
      </c>
      <c r="U34" s="26" t="s">
        <v>843</v>
      </c>
      <c r="V34" s="26" t="s">
        <v>844</v>
      </c>
      <c r="W34" s="26" t="s">
        <v>845</v>
      </c>
      <c r="X34" s="26" t="s">
        <v>846</v>
      </c>
      <c r="Y34" s="26" t="s">
        <v>847</v>
      </c>
      <c r="Z34" s="26" t="s">
        <v>848</v>
      </c>
      <c r="AA34" s="26" t="s">
        <v>849</v>
      </c>
      <c r="AB34" s="26" t="s">
        <v>846</v>
      </c>
      <c r="AC34" s="26" t="s">
        <v>850</v>
      </c>
      <c r="AD34" s="26" t="s">
        <v>851</v>
      </c>
      <c r="AE34" s="26" t="s">
        <v>846</v>
      </c>
      <c r="AF34" s="26" t="s">
        <v>852</v>
      </c>
      <c r="AG34" s="26" t="s">
        <v>853</v>
      </c>
      <c r="AZ34" s="24" t="s">
        <v>88</v>
      </c>
      <c r="BA34" s="26" t="s">
        <v>1013</v>
      </c>
      <c r="BB34" s="26" t="s">
        <v>1014</v>
      </c>
      <c r="BC34" s="26" t="s">
        <v>1015</v>
      </c>
      <c r="BD34" s="26" t="s">
        <v>606</v>
      </c>
      <c r="BE34" s="26" t="s">
        <v>1016</v>
      </c>
      <c r="BF34" s="26" t="s">
        <v>1017</v>
      </c>
      <c r="BG34" s="26" t="s">
        <v>1018</v>
      </c>
      <c r="BH34" s="26" t="s">
        <v>606</v>
      </c>
      <c r="BI34" s="26" t="s">
        <v>1019</v>
      </c>
      <c r="BJ34" s="26" t="s">
        <v>1020</v>
      </c>
      <c r="BK34" s="26" t="s">
        <v>606</v>
      </c>
      <c r="BL34" s="26" t="s">
        <v>1021</v>
      </c>
      <c r="BM34" s="26" t="s">
        <v>1022</v>
      </c>
    </row>
    <row r="35" spans="20:65" ht="15" thickBot="1" x14ac:dyDescent="0.35">
      <c r="T35" s="24" t="s">
        <v>89</v>
      </c>
      <c r="U35" s="26" t="s">
        <v>854</v>
      </c>
      <c r="V35" s="26" t="s">
        <v>855</v>
      </c>
      <c r="W35" s="26" t="s">
        <v>856</v>
      </c>
      <c r="X35" s="26" t="s">
        <v>856</v>
      </c>
      <c r="Y35" s="26" t="s">
        <v>857</v>
      </c>
      <c r="Z35" s="26" t="s">
        <v>858</v>
      </c>
      <c r="AA35" s="26" t="s">
        <v>859</v>
      </c>
      <c r="AB35" s="26" t="s">
        <v>856</v>
      </c>
      <c r="AC35" s="26" t="s">
        <v>860</v>
      </c>
      <c r="AD35" s="26" t="s">
        <v>856</v>
      </c>
      <c r="AE35" s="26" t="s">
        <v>856</v>
      </c>
      <c r="AF35" s="26" t="s">
        <v>861</v>
      </c>
      <c r="AG35" s="26" t="s">
        <v>862</v>
      </c>
      <c r="AZ35" s="24" t="s">
        <v>89</v>
      </c>
      <c r="BA35" s="26" t="s">
        <v>1023</v>
      </c>
      <c r="BB35" s="26" t="s">
        <v>1024</v>
      </c>
      <c r="BC35" s="26" t="s">
        <v>1025</v>
      </c>
      <c r="BD35" s="26" t="s">
        <v>614</v>
      </c>
      <c r="BE35" s="26" t="s">
        <v>1026</v>
      </c>
      <c r="BF35" s="26" t="s">
        <v>1027</v>
      </c>
      <c r="BG35" s="26" t="s">
        <v>1028</v>
      </c>
      <c r="BH35" s="26" t="s">
        <v>614</v>
      </c>
      <c r="BI35" s="26" t="s">
        <v>1029</v>
      </c>
      <c r="BJ35" s="26" t="s">
        <v>1030</v>
      </c>
      <c r="BK35" s="26" t="s">
        <v>614</v>
      </c>
      <c r="BL35" s="26" t="s">
        <v>1031</v>
      </c>
      <c r="BM35" s="26" t="s">
        <v>1032</v>
      </c>
    </row>
    <row r="36" spans="20:65" ht="15" thickBot="1" x14ac:dyDescent="0.35">
      <c r="T36" s="24" t="s">
        <v>90</v>
      </c>
      <c r="U36" s="26" t="s">
        <v>863</v>
      </c>
      <c r="V36" s="26" t="s">
        <v>864</v>
      </c>
      <c r="W36" s="26" t="s">
        <v>865</v>
      </c>
      <c r="X36" s="26" t="s">
        <v>865</v>
      </c>
      <c r="Y36" s="26" t="s">
        <v>866</v>
      </c>
      <c r="Z36" s="26" t="s">
        <v>867</v>
      </c>
      <c r="AA36" s="26" t="s">
        <v>868</v>
      </c>
      <c r="AB36" s="26" t="s">
        <v>865</v>
      </c>
      <c r="AC36" s="26" t="s">
        <v>869</v>
      </c>
      <c r="AD36" s="26" t="s">
        <v>865</v>
      </c>
      <c r="AE36" s="26" t="s">
        <v>865</v>
      </c>
      <c r="AF36" s="26" t="s">
        <v>870</v>
      </c>
      <c r="AG36" s="26" t="s">
        <v>871</v>
      </c>
      <c r="AZ36" s="24" t="s">
        <v>90</v>
      </c>
      <c r="BA36" s="26" t="s">
        <v>1033</v>
      </c>
      <c r="BB36" s="26" t="s">
        <v>1034</v>
      </c>
      <c r="BC36" s="26" t="s">
        <v>1035</v>
      </c>
      <c r="BD36" s="26" t="s">
        <v>621</v>
      </c>
      <c r="BE36" s="26" t="s">
        <v>1036</v>
      </c>
      <c r="BF36" s="26" t="s">
        <v>621</v>
      </c>
      <c r="BG36" s="26" t="s">
        <v>1037</v>
      </c>
      <c r="BH36" s="26" t="s">
        <v>621</v>
      </c>
      <c r="BI36" s="26" t="s">
        <v>1038</v>
      </c>
      <c r="BJ36" s="26" t="s">
        <v>1039</v>
      </c>
      <c r="BK36" s="26" t="s">
        <v>621</v>
      </c>
      <c r="BL36" s="26" t="s">
        <v>1040</v>
      </c>
      <c r="BM36" s="26" t="s">
        <v>1041</v>
      </c>
    </row>
    <row r="37" spans="20:65" ht="15" thickBot="1" x14ac:dyDescent="0.35">
      <c r="T37" s="24" t="s">
        <v>91</v>
      </c>
      <c r="U37" s="26" t="s">
        <v>872</v>
      </c>
      <c r="V37" s="26" t="s">
        <v>873</v>
      </c>
      <c r="W37" s="26" t="s">
        <v>874</v>
      </c>
      <c r="X37" s="26" t="s">
        <v>874</v>
      </c>
      <c r="Y37" s="26" t="s">
        <v>875</v>
      </c>
      <c r="Z37" s="26" t="s">
        <v>876</v>
      </c>
      <c r="AA37" s="26" t="s">
        <v>877</v>
      </c>
      <c r="AB37" s="26" t="s">
        <v>874</v>
      </c>
      <c r="AC37" s="26" t="s">
        <v>878</v>
      </c>
      <c r="AD37" s="26" t="s">
        <v>874</v>
      </c>
      <c r="AE37" s="26" t="s">
        <v>874</v>
      </c>
      <c r="AF37" s="26" t="s">
        <v>879</v>
      </c>
      <c r="AG37" s="26" t="s">
        <v>880</v>
      </c>
      <c r="AZ37" s="24" t="s">
        <v>91</v>
      </c>
      <c r="BA37" s="26" t="s">
        <v>628</v>
      </c>
      <c r="BB37" s="26" t="s">
        <v>1042</v>
      </c>
      <c r="BC37" s="26" t="s">
        <v>1043</v>
      </c>
      <c r="BD37" s="26" t="s">
        <v>628</v>
      </c>
      <c r="BE37" s="26" t="s">
        <v>628</v>
      </c>
      <c r="BF37" s="26" t="s">
        <v>628</v>
      </c>
      <c r="BG37" s="26" t="s">
        <v>1044</v>
      </c>
      <c r="BH37" s="26" t="s">
        <v>628</v>
      </c>
      <c r="BI37" s="26" t="s">
        <v>1045</v>
      </c>
      <c r="BJ37" s="26" t="s">
        <v>1046</v>
      </c>
      <c r="BK37" s="26" t="s">
        <v>628</v>
      </c>
      <c r="BL37" s="26" t="s">
        <v>1047</v>
      </c>
      <c r="BM37" s="26" t="s">
        <v>1048</v>
      </c>
    </row>
    <row r="38" spans="20:65" ht="15" thickBot="1" x14ac:dyDescent="0.35">
      <c r="T38" s="24" t="s">
        <v>92</v>
      </c>
      <c r="U38" s="26" t="s">
        <v>881</v>
      </c>
      <c r="V38" s="26" t="s">
        <v>882</v>
      </c>
      <c r="W38" s="26" t="s">
        <v>212</v>
      </c>
      <c r="X38" s="26" t="s">
        <v>212</v>
      </c>
      <c r="Y38" s="26" t="s">
        <v>883</v>
      </c>
      <c r="Z38" s="26" t="s">
        <v>884</v>
      </c>
      <c r="AA38" s="26" t="s">
        <v>885</v>
      </c>
      <c r="AB38" s="26" t="s">
        <v>212</v>
      </c>
      <c r="AC38" s="26" t="s">
        <v>886</v>
      </c>
      <c r="AD38" s="26" t="s">
        <v>212</v>
      </c>
      <c r="AE38" s="26" t="s">
        <v>212</v>
      </c>
      <c r="AF38" s="26" t="s">
        <v>887</v>
      </c>
      <c r="AG38" s="26" t="s">
        <v>888</v>
      </c>
      <c r="AZ38" s="24" t="s">
        <v>92</v>
      </c>
      <c r="BA38" s="26" t="s">
        <v>212</v>
      </c>
      <c r="BB38" s="26" t="s">
        <v>1049</v>
      </c>
      <c r="BC38" s="26" t="s">
        <v>1050</v>
      </c>
      <c r="BD38" s="26" t="s">
        <v>212</v>
      </c>
      <c r="BE38" s="26" t="s">
        <v>212</v>
      </c>
      <c r="BF38" s="26" t="s">
        <v>212</v>
      </c>
      <c r="BG38" s="26" t="s">
        <v>1051</v>
      </c>
      <c r="BH38" s="26" t="s">
        <v>212</v>
      </c>
      <c r="BI38" s="26" t="s">
        <v>1052</v>
      </c>
      <c r="BJ38" s="26" t="s">
        <v>1053</v>
      </c>
      <c r="BK38" s="26" t="s">
        <v>212</v>
      </c>
      <c r="BL38" s="26" t="s">
        <v>1054</v>
      </c>
      <c r="BM38" s="26" t="s">
        <v>1055</v>
      </c>
    </row>
    <row r="39" spans="20:65" ht="15" thickBot="1" x14ac:dyDescent="0.35">
      <c r="T39" s="24" t="s">
        <v>93</v>
      </c>
      <c r="U39" s="26" t="s">
        <v>889</v>
      </c>
      <c r="V39" s="26" t="s">
        <v>890</v>
      </c>
      <c r="W39" s="26" t="s">
        <v>213</v>
      </c>
      <c r="X39" s="26" t="s">
        <v>213</v>
      </c>
      <c r="Y39" s="26" t="s">
        <v>891</v>
      </c>
      <c r="Z39" s="26" t="s">
        <v>892</v>
      </c>
      <c r="AA39" s="26" t="s">
        <v>893</v>
      </c>
      <c r="AB39" s="26" t="s">
        <v>213</v>
      </c>
      <c r="AC39" s="26" t="s">
        <v>894</v>
      </c>
      <c r="AD39" s="26" t="s">
        <v>213</v>
      </c>
      <c r="AE39" s="26" t="s">
        <v>213</v>
      </c>
      <c r="AF39" s="26" t="s">
        <v>895</v>
      </c>
      <c r="AG39" s="26" t="s">
        <v>896</v>
      </c>
      <c r="AZ39" s="24" t="s">
        <v>93</v>
      </c>
      <c r="BA39" s="26" t="s">
        <v>213</v>
      </c>
      <c r="BB39" s="26" t="s">
        <v>1056</v>
      </c>
      <c r="BC39" s="26" t="s">
        <v>1057</v>
      </c>
      <c r="BD39" s="26" t="s">
        <v>213</v>
      </c>
      <c r="BE39" s="26" t="s">
        <v>213</v>
      </c>
      <c r="BF39" s="26" t="s">
        <v>213</v>
      </c>
      <c r="BG39" s="26" t="s">
        <v>1058</v>
      </c>
      <c r="BH39" s="26" t="s">
        <v>213</v>
      </c>
      <c r="BI39" s="26" t="s">
        <v>1059</v>
      </c>
      <c r="BJ39" s="26" t="s">
        <v>1060</v>
      </c>
      <c r="BK39" s="26" t="s">
        <v>213</v>
      </c>
      <c r="BL39" s="26" t="s">
        <v>1061</v>
      </c>
      <c r="BM39" s="26" t="s">
        <v>1062</v>
      </c>
    </row>
    <row r="40" spans="20:65" ht="15" thickBot="1" x14ac:dyDescent="0.35">
      <c r="T40" s="24" t="s">
        <v>94</v>
      </c>
      <c r="U40" s="26" t="s">
        <v>897</v>
      </c>
      <c r="V40" s="26" t="s">
        <v>898</v>
      </c>
      <c r="W40" s="26" t="s">
        <v>214</v>
      </c>
      <c r="X40" s="26" t="s">
        <v>214</v>
      </c>
      <c r="Y40" s="26" t="s">
        <v>899</v>
      </c>
      <c r="Z40" s="26" t="s">
        <v>900</v>
      </c>
      <c r="AA40" s="26" t="s">
        <v>901</v>
      </c>
      <c r="AB40" s="26" t="s">
        <v>214</v>
      </c>
      <c r="AC40" s="26" t="s">
        <v>902</v>
      </c>
      <c r="AD40" s="26" t="s">
        <v>214</v>
      </c>
      <c r="AE40" s="26" t="s">
        <v>214</v>
      </c>
      <c r="AF40" s="26" t="s">
        <v>903</v>
      </c>
      <c r="AG40" s="26" t="s">
        <v>904</v>
      </c>
      <c r="AZ40" s="24" t="s">
        <v>94</v>
      </c>
      <c r="BA40" s="26" t="s">
        <v>214</v>
      </c>
      <c r="BB40" s="26" t="s">
        <v>1063</v>
      </c>
      <c r="BC40" s="26" t="s">
        <v>1064</v>
      </c>
      <c r="BD40" s="26" t="s">
        <v>214</v>
      </c>
      <c r="BE40" s="26" t="s">
        <v>214</v>
      </c>
      <c r="BF40" s="26" t="s">
        <v>214</v>
      </c>
      <c r="BG40" s="26" t="s">
        <v>1065</v>
      </c>
      <c r="BH40" s="26" t="s">
        <v>214</v>
      </c>
      <c r="BI40" s="26" t="s">
        <v>1066</v>
      </c>
      <c r="BJ40" s="26" t="s">
        <v>1067</v>
      </c>
      <c r="BK40" s="26" t="s">
        <v>214</v>
      </c>
      <c r="BL40" s="26" t="s">
        <v>1068</v>
      </c>
      <c r="BM40" s="26" t="s">
        <v>1069</v>
      </c>
    </row>
    <row r="41" spans="20:65" ht="15" thickBot="1" x14ac:dyDescent="0.35">
      <c r="T41" s="24" t="s">
        <v>95</v>
      </c>
      <c r="U41" s="26" t="s">
        <v>905</v>
      </c>
      <c r="V41" s="26" t="s">
        <v>906</v>
      </c>
      <c r="W41" s="26" t="s">
        <v>215</v>
      </c>
      <c r="X41" s="26" t="s">
        <v>215</v>
      </c>
      <c r="Y41" s="26" t="s">
        <v>907</v>
      </c>
      <c r="Z41" s="26" t="s">
        <v>908</v>
      </c>
      <c r="AA41" s="26" t="s">
        <v>909</v>
      </c>
      <c r="AB41" s="26" t="s">
        <v>215</v>
      </c>
      <c r="AC41" s="26" t="s">
        <v>910</v>
      </c>
      <c r="AD41" s="26" t="s">
        <v>215</v>
      </c>
      <c r="AE41" s="26" t="s">
        <v>215</v>
      </c>
      <c r="AF41" s="26" t="s">
        <v>911</v>
      </c>
      <c r="AG41" s="26" t="s">
        <v>912</v>
      </c>
      <c r="AZ41" s="24" t="s">
        <v>95</v>
      </c>
      <c r="BA41" s="26" t="s">
        <v>215</v>
      </c>
      <c r="BB41" s="26" t="s">
        <v>1070</v>
      </c>
      <c r="BC41" s="26" t="s">
        <v>1071</v>
      </c>
      <c r="BD41" s="26" t="s">
        <v>215</v>
      </c>
      <c r="BE41" s="26" t="s">
        <v>215</v>
      </c>
      <c r="BF41" s="26" t="s">
        <v>215</v>
      </c>
      <c r="BG41" s="26" t="s">
        <v>1072</v>
      </c>
      <c r="BH41" s="26" t="s">
        <v>215</v>
      </c>
      <c r="BI41" s="26" t="s">
        <v>1073</v>
      </c>
      <c r="BJ41" s="26" t="s">
        <v>1074</v>
      </c>
      <c r="BK41" s="26" t="s">
        <v>215</v>
      </c>
      <c r="BL41" s="26" t="s">
        <v>1075</v>
      </c>
      <c r="BM41" s="26" t="s">
        <v>1076</v>
      </c>
    </row>
    <row r="42" spans="20:65" ht="15" thickBot="1" x14ac:dyDescent="0.35">
      <c r="T42" s="24" t="s">
        <v>96</v>
      </c>
      <c r="U42" s="26" t="s">
        <v>913</v>
      </c>
      <c r="V42" s="26" t="s">
        <v>914</v>
      </c>
      <c r="W42" s="26" t="s">
        <v>216</v>
      </c>
      <c r="X42" s="26" t="s">
        <v>216</v>
      </c>
      <c r="Y42" s="26" t="s">
        <v>915</v>
      </c>
      <c r="Z42" s="26" t="s">
        <v>916</v>
      </c>
      <c r="AA42" s="26" t="s">
        <v>917</v>
      </c>
      <c r="AB42" s="26" t="s">
        <v>216</v>
      </c>
      <c r="AC42" s="26" t="s">
        <v>918</v>
      </c>
      <c r="AD42" s="26" t="s">
        <v>216</v>
      </c>
      <c r="AE42" s="26" t="s">
        <v>216</v>
      </c>
      <c r="AF42" s="26" t="s">
        <v>919</v>
      </c>
      <c r="AG42" s="26" t="s">
        <v>920</v>
      </c>
      <c r="AZ42" s="24" t="s">
        <v>96</v>
      </c>
      <c r="BA42" s="26" t="s">
        <v>216</v>
      </c>
      <c r="BB42" s="26" t="s">
        <v>1077</v>
      </c>
      <c r="BC42" s="26" t="s">
        <v>1078</v>
      </c>
      <c r="BD42" s="26" t="s">
        <v>216</v>
      </c>
      <c r="BE42" s="26" t="s">
        <v>216</v>
      </c>
      <c r="BF42" s="26" t="s">
        <v>216</v>
      </c>
      <c r="BG42" s="26" t="s">
        <v>1079</v>
      </c>
      <c r="BH42" s="26" t="s">
        <v>216</v>
      </c>
      <c r="BI42" s="26" t="s">
        <v>1080</v>
      </c>
      <c r="BJ42" s="26" t="s">
        <v>1081</v>
      </c>
      <c r="BK42" s="26" t="s">
        <v>216</v>
      </c>
      <c r="BL42" s="26" t="s">
        <v>1082</v>
      </c>
      <c r="BM42" s="26" t="s">
        <v>1083</v>
      </c>
    </row>
    <row r="43" spans="20:65" ht="15" thickBot="1" x14ac:dyDescent="0.35">
      <c r="T43" s="24" t="s">
        <v>98</v>
      </c>
      <c r="U43" s="26" t="s">
        <v>921</v>
      </c>
      <c r="V43" s="26" t="s">
        <v>922</v>
      </c>
      <c r="W43" s="26" t="s">
        <v>192</v>
      </c>
      <c r="X43" s="26" t="s">
        <v>192</v>
      </c>
      <c r="Y43" s="26" t="s">
        <v>923</v>
      </c>
      <c r="Z43" s="26" t="s">
        <v>924</v>
      </c>
      <c r="AA43" s="26" t="s">
        <v>192</v>
      </c>
      <c r="AB43" s="26" t="s">
        <v>192</v>
      </c>
      <c r="AC43" s="26" t="s">
        <v>925</v>
      </c>
      <c r="AD43" s="26" t="s">
        <v>192</v>
      </c>
      <c r="AE43" s="26" t="s">
        <v>192</v>
      </c>
      <c r="AF43" s="26" t="s">
        <v>926</v>
      </c>
      <c r="AG43" s="26" t="s">
        <v>927</v>
      </c>
      <c r="AZ43" s="24" t="s">
        <v>98</v>
      </c>
      <c r="BA43" s="26" t="s">
        <v>192</v>
      </c>
      <c r="BB43" s="26" t="s">
        <v>1084</v>
      </c>
      <c r="BC43" s="26" t="s">
        <v>1085</v>
      </c>
      <c r="BD43" s="26" t="s">
        <v>192</v>
      </c>
      <c r="BE43" s="26" t="s">
        <v>192</v>
      </c>
      <c r="BF43" s="26" t="s">
        <v>192</v>
      </c>
      <c r="BG43" s="26" t="s">
        <v>1086</v>
      </c>
      <c r="BH43" s="26" t="s">
        <v>192</v>
      </c>
      <c r="BI43" s="26" t="s">
        <v>1087</v>
      </c>
      <c r="BJ43" s="26" t="s">
        <v>1088</v>
      </c>
      <c r="BK43" s="26" t="s">
        <v>192</v>
      </c>
      <c r="BL43" s="26" t="s">
        <v>1089</v>
      </c>
      <c r="BM43" s="26" t="s">
        <v>1090</v>
      </c>
    </row>
    <row r="44" spans="20:65" ht="15" thickBot="1" x14ac:dyDescent="0.35">
      <c r="T44" s="24" t="s">
        <v>99</v>
      </c>
      <c r="U44" s="26" t="s">
        <v>928</v>
      </c>
      <c r="V44" s="26" t="s">
        <v>929</v>
      </c>
      <c r="W44" s="26" t="s">
        <v>193</v>
      </c>
      <c r="X44" s="26" t="s">
        <v>193</v>
      </c>
      <c r="Y44" s="26" t="s">
        <v>930</v>
      </c>
      <c r="Z44" s="26" t="s">
        <v>931</v>
      </c>
      <c r="AA44" s="26" t="s">
        <v>193</v>
      </c>
      <c r="AB44" s="26" t="s">
        <v>193</v>
      </c>
      <c r="AC44" s="26" t="s">
        <v>932</v>
      </c>
      <c r="AD44" s="26" t="s">
        <v>193</v>
      </c>
      <c r="AE44" s="26" t="s">
        <v>193</v>
      </c>
      <c r="AF44" s="26" t="s">
        <v>933</v>
      </c>
      <c r="AG44" s="26" t="s">
        <v>934</v>
      </c>
      <c r="AZ44" s="24" t="s">
        <v>99</v>
      </c>
      <c r="BA44" s="26" t="s">
        <v>193</v>
      </c>
      <c r="BB44" s="26" t="s">
        <v>1091</v>
      </c>
      <c r="BC44" s="26" t="s">
        <v>1092</v>
      </c>
      <c r="BD44" s="26" t="s">
        <v>193</v>
      </c>
      <c r="BE44" s="26" t="s">
        <v>193</v>
      </c>
      <c r="BF44" s="26" t="s">
        <v>193</v>
      </c>
      <c r="BG44" s="26" t="s">
        <v>1093</v>
      </c>
      <c r="BH44" s="26" t="s">
        <v>193</v>
      </c>
      <c r="BI44" s="26" t="s">
        <v>1094</v>
      </c>
      <c r="BJ44" s="26" t="s">
        <v>1095</v>
      </c>
      <c r="BK44" s="26" t="s">
        <v>193</v>
      </c>
      <c r="BL44" s="26" t="s">
        <v>1096</v>
      </c>
      <c r="BM44" s="26" t="s">
        <v>1097</v>
      </c>
    </row>
    <row r="45" spans="20:65" ht="15" thickBot="1" x14ac:dyDescent="0.35">
      <c r="T45" s="24" t="s">
        <v>100</v>
      </c>
      <c r="U45" s="26" t="s">
        <v>935</v>
      </c>
      <c r="V45" s="26" t="s">
        <v>936</v>
      </c>
      <c r="W45" s="26" t="s">
        <v>194</v>
      </c>
      <c r="X45" s="26" t="s">
        <v>194</v>
      </c>
      <c r="Y45" s="26" t="s">
        <v>937</v>
      </c>
      <c r="Z45" s="26" t="s">
        <v>938</v>
      </c>
      <c r="AA45" s="26" t="s">
        <v>194</v>
      </c>
      <c r="AB45" s="26" t="s">
        <v>194</v>
      </c>
      <c r="AC45" s="26" t="s">
        <v>939</v>
      </c>
      <c r="AD45" s="26" t="s">
        <v>194</v>
      </c>
      <c r="AE45" s="26" t="s">
        <v>194</v>
      </c>
      <c r="AF45" s="26" t="s">
        <v>940</v>
      </c>
      <c r="AG45" s="26" t="s">
        <v>941</v>
      </c>
      <c r="AZ45" s="24" t="s">
        <v>100</v>
      </c>
      <c r="BA45" s="26" t="s">
        <v>194</v>
      </c>
      <c r="BB45" s="26" t="s">
        <v>1098</v>
      </c>
      <c r="BC45" s="26" t="s">
        <v>1099</v>
      </c>
      <c r="BD45" s="26" t="s">
        <v>194</v>
      </c>
      <c r="BE45" s="26" t="s">
        <v>194</v>
      </c>
      <c r="BF45" s="26" t="s">
        <v>194</v>
      </c>
      <c r="BG45" s="26" t="s">
        <v>1100</v>
      </c>
      <c r="BH45" s="26" t="s">
        <v>194</v>
      </c>
      <c r="BI45" s="26" t="s">
        <v>1101</v>
      </c>
      <c r="BJ45" s="26" t="s">
        <v>1102</v>
      </c>
      <c r="BK45" s="26" t="s">
        <v>194</v>
      </c>
      <c r="BL45" s="26" t="s">
        <v>606</v>
      </c>
      <c r="BM45" s="26" t="s">
        <v>1103</v>
      </c>
    </row>
    <row r="46" spans="20:65" ht="15" thickBot="1" x14ac:dyDescent="0.35">
      <c r="T46" s="24" t="s">
        <v>102</v>
      </c>
      <c r="U46" s="26" t="s">
        <v>942</v>
      </c>
      <c r="V46" s="26" t="s">
        <v>943</v>
      </c>
      <c r="W46" s="26" t="s">
        <v>195</v>
      </c>
      <c r="X46" s="26" t="s">
        <v>195</v>
      </c>
      <c r="Y46" s="26" t="s">
        <v>944</v>
      </c>
      <c r="Z46" s="26" t="s">
        <v>945</v>
      </c>
      <c r="AA46" s="26" t="s">
        <v>195</v>
      </c>
      <c r="AB46" s="26" t="s">
        <v>195</v>
      </c>
      <c r="AC46" s="26" t="s">
        <v>946</v>
      </c>
      <c r="AD46" s="26" t="s">
        <v>195</v>
      </c>
      <c r="AE46" s="26" t="s">
        <v>195</v>
      </c>
      <c r="AF46" s="26" t="s">
        <v>947</v>
      </c>
      <c r="AG46" s="26" t="s">
        <v>948</v>
      </c>
      <c r="AZ46" s="24" t="s">
        <v>102</v>
      </c>
      <c r="BA46" s="26" t="s">
        <v>195</v>
      </c>
      <c r="BB46" s="26" t="s">
        <v>1104</v>
      </c>
      <c r="BC46" s="26" t="s">
        <v>1105</v>
      </c>
      <c r="BD46" s="26" t="s">
        <v>195</v>
      </c>
      <c r="BE46" s="26" t="s">
        <v>195</v>
      </c>
      <c r="BF46" s="26" t="s">
        <v>195</v>
      </c>
      <c r="BG46" s="26" t="s">
        <v>1106</v>
      </c>
      <c r="BH46" s="26" t="s">
        <v>195</v>
      </c>
      <c r="BI46" s="26" t="s">
        <v>1107</v>
      </c>
      <c r="BJ46" s="26" t="s">
        <v>1108</v>
      </c>
      <c r="BK46" s="26" t="s">
        <v>195</v>
      </c>
      <c r="BL46" s="26" t="s">
        <v>614</v>
      </c>
      <c r="BM46" s="26" t="s">
        <v>1109</v>
      </c>
    </row>
    <row r="47" spans="20:65" ht="15" thickBot="1" x14ac:dyDescent="0.35">
      <c r="T47" s="24" t="s">
        <v>103</v>
      </c>
      <c r="U47" s="26" t="s">
        <v>949</v>
      </c>
      <c r="V47" s="26" t="s">
        <v>950</v>
      </c>
      <c r="W47" s="26" t="s">
        <v>196</v>
      </c>
      <c r="X47" s="26" t="s">
        <v>196</v>
      </c>
      <c r="Y47" s="26" t="s">
        <v>951</v>
      </c>
      <c r="Z47" s="26" t="s">
        <v>952</v>
      </c>
      <c r="AA47" s="26" t="s">
        <v>196</v>
      </c>
      <c r="AB47" s="26" t="s">
        <v>196</v>
      </c>
      <c r="AC47" s="26" t="s">
        <v>953</v>
      </c>
      <c r="AD47" s="26" t="s">
        <v>196</v>
      </c>
      <c r="AE47" s="26" t="s">
        <v>196</v>
      </c>
      <c r="AF47" s="26" t="s">
        <v>954</v>
      </c>
      <c r="AG47" s="26" t="s">
        <v>955</v>
      </c>
      <c r="AZ47" s="24" t="s">
        <v>103</v>
      </c>
      <c r="BA47" s="26" t="s">
        <v>196</v>
      </c>
      <c r="BB47" s="26" t="s">
        <v>1110</v>
      </c>
      <c r="BC47" s="26" t="s">
        <v>1111</v>
      </c>
      <c r="BD47" s="26" t="s">
        <v>196</v>
      </c>
      <c r="BE47" s="26" t="s">
        <v>196</v>
      </c>
      <c r="BF47" s="26" t="s">
        <v>196</v>
      </c>
      <c r="BG47" s="26" t="s">
        <v>1112</v>
      </c>
      <c r="BH47" s="26" t="s">
        <v>196</v>
      </c>
      <c r="BI47" s="26" t="s">
        <v>1113</v>
      </c>
      <c r="BJ47" s="26" t="s">
        <v>1114</v>
      </c>
      <c r="BK47" s="26" t="s">
        <v>196</v>
      </c>
      <c r="BL47" s="26" t="s">
        <v>1115</v>
      </c>
      <c r="BM47" s="26" t="s">
        <v>1116</v>
      </c>
    </row>
    <row r="48" spans="20:65" ht="15" thickBot="1" x14ac:dyDescent="0.35">
      <c r="T48" s="24" t="s">
        <v>104</v>
      </c>
      <c r="U48" s="26" t="s">
        <v>956</v>
      </c>
      <c r="V48" s="26" t="s">
        <v>957</v>
      </c>
      <c r="W48" s="26" t="s">
        <v>197</v>
      </c>
      <c r="X48" s="26" t="s">
        <v>197</v>
      </c>
      <c r="Y48" s="26" t="s">
        <v>958</v>
      </c>
      <c r="Z48" s="26" t="s">
        <v>959</v>
      </c>
      <c r="AA48" s="26" t="s">
        <v>197</v>
      </c>
      <c r="AB48" s="26" t="s">
        <v>197</v>
      </c>
      <c r="AC48" s="26" t="s">
        <v>960</v>
      </c>
      <c r="AD48" s="26" t="s">
        <v>197</v>
      </c>
      <c r="AE48" s="26" t="s">
        <v>197</v>
      </c>
      <c r="AF48" s="26" t="s">
        <v>961</v>
      </c>
      <c r="AG48" s="26" t="s">
        <v>962</v>
      </c>
      <c r="AZ48" s="24" t="s">
        <v>104</v>
      </c>
      <c r="BA48" s="26" t="s">
        <v>197</v>
      </c>
      <c r="BB48" s="26" t="s">
        <v>1117</v>
      </c>
      <c r="BC48" s="26" t="s">
        <v>1118</v>
      </c>
      <c r="BD48" s="26" t="s">
        <v>197</v>
      </c>
      <c r="BE48" s="26" t="s">
        <v>197</v>
      </c>
      <c r="BF48" s="26" t="s">
        <v>197</v>
      </c>
      <c r="BG48" s="26" t="s">
        <v>1119</v>
      </c>
      <c r="BH48" s="26" t="s">
        <v>197</v>
      </c>
      <c r="BI48" s="26" t="s">
        <v>1120</v>
      </c>
      <c r="BJ48" s="26" t="s">
        <v>1121</v>
      </c>
      <c r="BK48" s="26" t="s">
        <v>197</v>
      </c>
      <c r="BL48" s="26" t="s">
        <v>1122</v>
      </c>
      <c r="BM48" s="26" t="s">
        <v>1123</v>
      </c>
    </row>
    <row r="49" spans="20:65" ht="15" thickBot="1" x14ac:dyDescent="0.35">
      <c r="T49" s="24" t="s">
        <v>106</v>
      </c>
      <c r="U49" s="26" t="s">
        <v>963</v>
      </c>
      <c r="V49" s="26" t="s">
        <v>964</v>
      </c>
      <c r="W49" s="26" t="s">
        <v>198</v>
      </c>
      <c r="X49" s="26" t="s">
        <v>198</v>
      </c>
      <c r="Y49" s="26" t="s">
        <v>965</v>
      </c>
      <c r="Z49" s="26" t="s">
        <v>966</v>
      </c>
      <c r="AA49" s="26" t="s">
        <v>198</v>
      </c>
      <c r="AB49" s="26" t="s">
        <v>198</v>
      </c>
      <c r="AC49" s="26" t="s">
        <v>967</v>
      </c>
      <c r="AD49" s="26" t="s">
        <v>198</v>
      </c>
      <c r="AE49" s="26" t="s">
        <v>198</v>
      </c>
      <c r="AF49" s="26" t="s">
        <v>968</v>
      </c>
      <c r="AG49" s="26" t="s">
        <v>969</v>
      </c>
      <c r="AZ49" s="24" t="s">
        <v>106</v>
      </c>
      <c r="BA49" s="26" t="s">
        <v>198</v>
      </c>
      <c r="BB49" s="26" t="s">
        <v>1124</v>
      </c>
      <c r="BC49" s="26" t="s">
        <v>1125</v>
      </c>
      <c r="BD49" s="26" t="s">
        <v>198</v>
      </c>
      <c r="BE49" s="26" t="s">
        <v>198</v>
      </c>
      <c r="BF49" s="26" t="s">
        <v>198</v>
      </c>
      <c r="BG49" s="26" t="s">
        <v>1126</v>
      </c>
      <c r="BH49" s="26" t="s">
        <v>198</v>
      </c>
      <c r="BI49" s="26" t="s">
        <v>1127</v>
      </c>
      <c r="BJ49" s="26" t="s">
        <v>1128</v>
      </c>
      <c r="BK49" s="26" t="s">
        <v>198</v>
      </c>
      <c r="BL49" s="26" t="s">
        <v>1129</v>
      </c>
      <c r="BM49" s="26" t="s">
        <v>1096</v>
      </c>
    </row>
    <row r="50" spans="20:65" ht="15" thickBot="1" x14ac:dyDescent="0.35">
      <c r="T50" s="24" t="s">
        <v>107</v>
      </c>
      <c r="U50" s="26" t="s">
        <v>970</v>
      </c>
      <c r="V50" s="26" t="s">
        <v>971</v>
      </c>
      <c r="W50" s="26" t="s">
        <v>199</v>
      </c>
      <c r="X50" s="26" t="s">
        <v>199</v>
      </c>
      <c r="Y50" s="26" t="s">
        <v>972</v>
      </c>
      <c r="Z50" s="26" t="s">
        <v>973</v>
      </c>
      <c r="AA50" s="26" t="s">
        <v>199</v>
      </c>
      <c r="AB50" s="26" t="s">
        <v>199</v>
      </c>
      <c r="AC50" s="26" t="s">
        <v>974</v>
      </c>
      <c r="AD50" s="26" t="s">
        <v>199</v>
      </c>
      <c r="AE50" s="26" t="s">
        <v>199</v>
      </c>
      <c r="AF50" s="26" t="s">
        <v>975</v>
      </c>
      <c r="AG50" s="26" t="s">
        <v>976</v>
      </c>
      <c r="AZ50" s="24" t="s">
        <v>107</v>
      </c>
      <c r="BA50" s="26" t="s">
        <v>199</v>
      </c>
      <c r="BB50" s="26" t="s">
        <v>1130</v>
      </c>
      <c r="BC50" s="26" t="s">
        <v>1131</v>
      </c>
      <c r="BD50" s="26" t="s">
        <v>199</v>
      </c>
      <c r="BE50" s="26" t="s">
        <v>199</v>
      </c>
      <c r="BF50" s="26" t="s">
        <v>199</v>
      </c>
      <c r="BG50" s="26" t="s">
        <v>199</v>
      </c>
      <c r="BH50" s="26" t="s">
        <v>199</v>
      </c>
      <c r="BI50" s="26" t="s">
        <v>1132</v>
      </c>
      <c r="BJ50" s="26" t="s">
        <v>1133</v>
      </c>
      <c r="BK50" s="26" t="s">
        <v>199</v>
      </c>
      <c r="BL50" s="26" t="s">
        <v>1134</v>
      </c>
      <c r="BM50" s="26" t="s">
        <v>199</v>
      </c>
    </row>
    <row r="51" spans="20:65" ht="15" thickBot="1" x14ac:dyDescent="0.35">
      <c r="T51" s="24" t="s">
        <v>108</v>
      </c>
      <c r="U51" s="26" t="s">
        <v>977</v>
      </c>
      <c r="V51" s="26" t="s">
        <v>978</v>
      </c>
      <c r="W51" s="26" t="s">
        <v>200</v>
      </c>
      <c r="X51" s="26" t="s">
        <v>200</v>
      </c>
      <c r="Y51" s="26" t="s">
        <v>979</v>
      </c>
      <c r="Z51" s="26" t="s">
        <v>980</v>
      </c>
      <c r="AA51" s="26" t="s">
        <v>200</v>
      </c>
      <c r="AB51" s="26" t="s">
        <v>200</v>
      </c>
      <c r="AC51" s="26" t="s">
        <v>981</v>
      </c>
      <c r="AD51" s="26" t="s">
        <v>200</v>
      </c>
      <c r="AE51" s="26" t="s">
        <v>200</v>
      </c>
      <c r="AF51" s="26" t="s">
        <v>982</v>
      </c>
      <c r="AG51" s="26" t="s">
        <v>983</v>
      </c>
      <c r="AZ51" s="24" t="s">
        <v>108</v>
      </c>
      <c r="BA51" s="26" t="s">
        <v>200</v>
      </c>
      <c r="BB51" s="26" t="s">
        <v>1135</v>
      </c>
      <c r="BC51" s="26" t="s">
        <v>1136</v>
      </c>
      <c r="BD51" s="26" t="s">
        <v>200</v>
      </c>
      <c r="BE51" s="26" t="s">
        <v>200</v>
      </c>
      <c r="BF51" s="26" t="s">
        <v>200</v>
      </c>
      <c r="BG51" s="26" t="s">
        <v>200</v>
      </c>
      <c r="BH51" s="26" t="s">
        <v>200</v>
      </c>
      <c r="BI51" s="26" t="s">
        <v>1137</v>
      </c>
      <c r="BJ51" s="26" t="s">
        <v>1138</v>
      </c>
      <c r="BK51" s="26" t="s">
        <v>200</v>
      </c>
      <c r="BL51" s="26" t="s">
        <v>200</v>
      </c>
      <c r="BM51" s="26" t="s">
        <v>200</v>
      </c>
    </row>
    <row r="52" spans="20:65" ht="15" thickBot="1" x14ac:dyDescent="0.35">
      <c r="T52" s="24" t="s">
        <v>110</v>
      </c>
      <c r="U52" s="26" t="s">
        <v>984</v>
      </c>
      <c r="V52" s="26" t="s">
        <v>985</v>
      </c>
      <c r="W52" s="26" t="s">
        <v>201</v>
      </c>
      <c r="X52" s="26" t="s">
        <v>201</v>
      </c>
      <c r="Y52" s="26" t="s">
        <v>986</v>
      </c>
      <c r="Z52" s="26" t="s">
        <v>987</v>
      </c>
      <c r="AA52" s="26" t="s">
        <v>201</v>
      </c>
      <c r="AB52" s="26" t="s">
        <v>201</v>
      </c>
      <c r="AC52" s="26" t="s">
        <v>201</v>
      </c>
      <c r="AD52" s="26" t="s">
        <v>201</v>
      </c>
      <c r="AE52" s="26" t="s">
        <v>201</v>
      </c>
      <c r="AF52" s="26" t="s">
        <v>988</v>
      </c>
      <c r="AG52" s="26" t="s">
        <v>989</v>
      </c>
      <c r="AZ52" s="24" t="s">
        <v>110</v>
      </c>
      <c r="BA52" s="26" t="s">
        <v>201</v>
      </c>
      <c r="BB52" s="26" t="s">
        <v>1139</v>
      </c>
      <c r="BC52" s="26" t="s">
        <v>1140</v>
      </c>
      <c r="BD52" s="26" t="s">
        <v>201</v>
      </c>
      <c r="BE52" s="26" t="s">
        <v>201</v>
      </c>
      <c r="BF52" s="26" t="s">
        <v>201</v>
      </c>
      <c r="BG52" s="26" t="s">
        <v>201</v>
      </c>
      <c r="BH52" s="26" t="s">
        <v>201</v>
      </c>
      <c r="BI52" s="26" t="s">
        <v>1141</v>
      </c>
      <c r="BJ52" s="26" t="s">
        <v>1142</v>
      </c>
      <c r="BK52" s="26" t="s">
        <v>201</v>
      </c>
      <c r="BL52" s="26" t="s">
        <v>201</v>
      </c>
      <c r="BM52" s="26" t="s">
        <v>201</v>
      </c>
    </row>
    <row r="53" spans="20:65" ht="15" thickBot="1" x14ac:dyDescent="0.35">
      <c r="T53" s="24" t="s">
        <v>111</v>
      </c>
      <c r="U53" s="26" t="s">
        <v>990</v>
      </c>
      <c r="V53" s="26" t="s">
        <v>991</v>
      </c>
      <c r="W53" s="26" t="s">
        <v>202</v>
      </c>
      <c r="X53" s="26" t="s">
        <v>202</v>
      </c>
      <c r="Y53" s="26" t="s">
        <v>992</v>
      </c>
      <c r="Z53" s="26" t="s">
        <v>993</v>
      </c>
      <c r="AA53" s="26" t="s">
        <v>202</v>
      </c>
      <c r="AB53" s="26" t="s">
        <v>202</v>
      </c>
      <c r="AC53" s="26" t="s">
        <v>202</v>
      </c>
      <c r="AD53" s="26" t="s">
        <v>202</v>
      </c>
      <c r="AE53" s="26" t="s">
        <v>202</v>
      </c>
      <c r="AF53" s="26" t="s">
        <v>994</v>
      </c>
      <c r="AG53" s="26" t="s">
        <v>995</v>
      </c>
      <c r="AZ53" s="24" t="s">
        <v>111</v>
      </c>
      <c r="BA53" s="26" t="s">
        <v>202</v>
      </c>
      <c r="BB53" s="26" t="s">
        <v>1143</v>
      </c>
      <c r="BC53" s="26" t="s">
        <v>1144</v>
      </c>
      <c r="BD53" s="26" t="s">
        <v>202</v>
      </c>
      <c r="BE53" s="26" t="s">
        <v>202</v>
      </c>
      <c r="BF53" s="26" t="s">
        <v>202</v>
      </c>
      <c r="BG53" s="26" t="s">
        <v>202</v>
      </c>
      <c r="BH53" s="26" t="s">
        <v>202</v>
      </c>
      <c r="BI53" s="26" t="s">
        <v>1145</v>
      </c>
      <c r="BJ53" s="26" t="s">
        <v>1146</v>
      </c>
      <c r="BK53" s="26" t="s">
        <v>202</v>
      </c>
      <c r="BL53" s="26" t="s">
        <v>202</v>
      </c>
      <c r="BM53" s="26" t="s">
        <v>202</v>
      </c>
    </row>
    <row r="54" spans="20:65" ht="15" thickBot="1" x14ac:dyDescent="0.35">
      <c r="T54" s="24" t="s">
        <v>112</v>
      </c>
      <c r="U54" s="26" t="s">
        <v>996</v>
      </c>
      <c r="V54" s="26" t="s">
        <v>997</v>
      </c>
      <c r="W54" s="26" t="s">
        <v>203</v>
      </c>
      <c r="X54" s="26" t="s">
        <v>203</v>
      </c>
      <c r="Y54" s="26" t="s">
        <v>998</v>
      </c>
      <c r="Z54" s="26" t="s">
        <v>999</v>
      </c>
      <c r="AA54" s="26" t="s">
        <v>203</v>
      </c>
      <c r="AB54" s="26" t="s">
        <v>203</v>
      </c>
      <c r="AC54" s="26" t="s">
        <v>203</v>
      </c>
      <c r="AD54" s="26" t="s">
        <v>203</v>
      </c>
      <c r="AE54" s="26" t="s">
        <v>203</v>
      </c>
      <c r="AF54" s="26" t="s">
        <v>1000</v>
      </c>
      <c r="AG54" s="26" t="s">
        <v>1001</v>
      </c>
      <c r="AZ54" s="24" t="s">
        <v>112</v>
      </c>
      <c r="BA54" s="26" t="s">
        <v>203</v>
      </c>
      <c r="BB54" s="26" t="s">
        <v>1147</v>
      </c>
      <c r="BC54" s="26" t="s">
        <v>1148</v>
      </c>
      <c r="BD54" s="26" t="s">
        <v>203</v>
      </c>
      <c r="BE54" s="26" t="s">
        <v>203</v>
      </c>
      <c r="BF54" s="26" t="s">
        <v>203</v>
      </c>
      <c r="BG54" s="26" t="s">
        <v>203</v>
      </c>
      <c r="BH54" s="26" t="s">
        <v>203</v>
      </c>
      <c r="BI54" s="26" t="s">
        <v>1149</v>
      </c>
      <c r="BJ54" s="26" t="s">
        <v>1150</v>
      </c>
      <c r="BK54" s="26" t="s">
        <v>203</v>
      </c>
      <c r="BL54" s="26" t="s">
        <v>203</v>
      </c>
      <c r="BM54" s="26" t="s">
        <v>203</v>
      </c>
    </row>
    <row r="55" spans="20:65" ht="15" thickBot="1" x14ac:dyDescent="0.35">
      <c r="T55" s="24" t="s">
        <v>114</v>
      </c>
      <c r="U55" s="26" t="s">
        <v>204</v>
      </c>
      <c r="V55" s="26" t="s">
        <v>1002</v>
      </c>
      <c r="W55" s="26" t="s">
        <v>204</v>
      </c>
      <c r="X55" s="26" t="s">
        <v>204</v>
      </c>
      <c r="Y55" s="26" t="s">
        <v>1003</v>
      </c>
      <c r="Z55" s="26" t="s">
        <v>1004</v>
      </c>
      <c r="AA55" s="26" t="s">
        <v>204</v>
      </c>
      <c r="AB55" s="26" t="s">
        <v>204</v>
      </c>
      <c r="AC55" s="26" t="s">
        <v>204</v>
      </c>
      <c r="AD55" s="26" t="s">
        <v>204</v>
      </c>
      <c r="AE55" s="26" t="s">
        <v>204</v>
      </c>
      <c r="AF55" s="26" t="s">
        <v>1005</v>
      </c>
      <c r="AG55" s="26" t="s">
        <v>1006</v>
      </c>
      <c r="AZ55" s="24" t="s">
        <v>114</v>
      </c>
      <c r="BA55" s="26" t="s">
        <v>204</v>
      </c>
      <c r="BB55" s="26" t="s">
        <v>1151</v>
      </c>
      <c r="BC55" s="26" t="s">
        <v>1152</v>
      </c>
      <c r="BD55" s="26" t="s">
        <v>204</v>
      </c>
      <c r="BE55" s="26" t="s">
        <v>204</v>
      </c>
      <c r="BF55" s="26" t="s">
        <v>204</v>
      </c>
      <c r="BG55" s="26" t="s">
        <v>204</v>
      </c>
      <c r="BH55" s="26" t="s">
        <v>204</v>
      </c>
      <c r="BI55" s="26" t="s">
        <v>1153</v>
      </c>
      <c r="BJ55" s="26" t="s">
        <v>1154</v>
      </c>
      <c r="BK55" s="26" t="s">
        <v>204</v>
      </c>
      <c r="BL55" s="26" t="s">
        <v>204</v>
      </c>
      <c r="BM55" s="26" t="s">
        <v>204</v>
      </c>
    </row>
    <row r="56" spans="20:65" ht="15" thickBot="1" x14ac:dyDescent="0.35">
      <c r="T56" s="24" t="s">
        <v>115</v>
      </c>
      <c r="U56" s="26" t="s">
        <v>205</v>
      </c>
      <c r="V56" s="26" t="s">
        <v>1007</v>
      </c>
      <c r="W56" s="26" t="s">
        <v>205</v>
      </c>
      <c r="X56" s="26" t="s">
        <v>205</v>
      </c>
      <c r="Y56" s="26" t="s">
        <v>1008</v>
      </c>
      <c r="Z56" s="26" t="s">
        <v>205</v>
      </c>
      <c r="AA56" s="26" t="s">
        <v>205</v>
      </c>
      <c r="AB56" s="26" t="s">
        <v>205</v>
      </c>
      <c r="AC56" s="26" t="s">
        <v>205</v>
      </c>
      <c r="AD56" s="26" t="s">
        <v>205</v>
      </c>
      <c r="AE56" s="26" t="s">
        <v>205</v>
      </c>
      <c r="AF56" s="26" t="s">
        <v>205</v>
      </c>
      <c r="AG56" s="26" t="s">
        <v>1009</v>
      </c>
      <c r="AZ56" s="24" t="s">
        <v>115</v>
      </c>
      <c r="BA56" s="26" t="s">
        <v>205</v>
      </c>
      <c r="BB56" s="26" t="s">
        <v>1155</v>
      </c>
      <c r="BC56" s="26" t="s">
        <v>205</v>
      </c>
      <c r="BD56" s="26" t="s">
        <v>205</v>
      </c>
      <c r="BE56" s="26" t="s">
        <v>205</v>
      </c>
      <c r="BF56" s="26" t="s">
        <v>205</v>
      </c>
      <c r="BG56" s="26" t="s">
        <v>205</v>
      </c>
      <c r="BH56" s="26" t="s">
        <v>205</v>
      </c>
      <c r="BI56" s="26" t="s">
        <v>1156</v>
      </c>
      <c r="BJ56" s="26" t="s">
        <v>1157</v>
      </c>
      <c r="BK56" s="26" t="s">
        <v>205</v>
      </c>
      <c r="BL56" s="26" t="s">
        <v>205</v>
      </c>
      <c r="BM56" s="26" t="s">
        <v>205</v>
      </c>
    </row>
    <row r="57" spans="20:65" ht="15" thickBot="1" x14ac:dyDescent="0.35">
      <c r="T57" s="24" t="s">
        <v>116</v>
      </c>
      <c r="U57" s="26" t="s">
        <v>206</v>
      </c>
      <c r="V57" s="26" t="s">
        <v>1010</v>
      </c>
      <c r="W57" s="26" t="s">
        <v>206</v>
      </c>
      <c r="X57" s="26" t="s">
        <v>206</v>
      </c>
      <c r="Y57" s="26" t="s">
        <v>206</v>
      </c>
      <c r="Z57" s="26" t="s">
        <v>206</v>
      </c>
      <c r="AA57" s="26" t="s">
        <v>206</v>
      </c>
      <c r="AB57" s="26" t="s">
        <v>206</v>
      </c>
      <c r="AC57" s="26" t="s">
        <v>206</v>
      </c>
      <c r="AD57" s="26" t="s">
        <v>206</v>
      </c>
      <c r="AE57" s="26" t="s">
        <v>206</v>
      </c>
      <c r="AF57" s="26" t="s">
        <v>206</v>
      </c>
      <c r="AG57" s="26" t="s">
        <v>206</v>
      </c>
      <c r="AZ57" s="24" t="s">
        <v>116</v>
      </c>
      <c r="BA57" s="26" t="s">
        <v>206</v>
      </c>
      <c r="BB57" s="26" t="s">
        <v>1158</v>
      </c>
      <c r="BC57" s="26" t="s">
        <v>206</v>
      </c>
      <c r="BD57" s="26" t="s">
        <v>206</v>
      </c>
      <c r="BE57" s="26" t="s">
        <v>206</v>
      </c>
      <c r="BF57" s="26" t="s">
        <v>206</v>
      </c>
      <c r="BG57" s="26" t="s">
        <v>206</v>
      </c>
      <c r="BH57" s="26" t="s">
        <v>206</v>
      </c>
      <c r="BI57" s="26" t="s">
        <v>206</v>
      </c>
      <c r="BJ57" s="26" t="s">
        <v>206</v>
      </c>
      <c r="BK57" s="26" t="s">
        <v>206</v>
      </c>
      <c r="BL57" s="26" t="s">
        <v>206</v>
      </c>
      <c r="BM57" s="26" t="s">
        <v>206</v>
      </c>
    </row>
    <row r="58" spans="20:65" ht="18.600000000000001" thickBot="1" x14ac:dyDescent="0.35">
      <c r="T58" s="20"/>
      <c r="AZ58" s="20"/>
    </row>
    <row r="59" spans="20:65" ht="27" thickBot="1" x14ac:dyDescent="0.35">
      <c r="T59" s="24" t="s">
        <v>118</v>
      </c>
      <c r="U59" s="24" t="str">
        <f>U7</f>
        <v>total_replies_to_prof</v>
      </c>
      <c r="V59" s="24" t="str">
        <f t="shared" ref="V59:AG59" si="15">V7</f>
        <v>total_characters</v>
      </c>
      <c r="W59" s="24" t="str">
        <f t="shared" si="15"/>
        <v>unique_interactions</v>
      </c>
      <c r="X59" s="24" t="str">
        <f t="shared" si="15"/>
        <v>engagement_rate</v>
      </c>
      <c r="Y59" s="24" t="str">
        <f t="shared" si="15"/>
        <v>normanlized_score(sum of reply - avarage time to reply)</v>
      </c>
      <c r="Z59" s="24" t="str">
        <f t="shared" si="15"/>
        <v>deadline_exceeded(Quasi exam III)</v>
      </c>
      <c r="AA59" s="24" t="str">
        <f t="shared" si="15"/>
        <v>Pattern_followed(quasi exam i)</v>
      </c>
      <c r="AB59" s="24" t="str">
        <f t="shared" si="15"/>
        <v>max_streak</v>
      </c>
      <c r="AC59" s="24" t="str">
        <f t="shared" si="15"/>
        <v>avg_reply_time</v>
      </c>
      <c r="AD59" s="24" t="str">
        <f t="shared" si="15"/>
        <v>valid_response</v>
      </c>
      <c r="AE59" s="24" t="str">
        <f t="shared" si="15"/>
        <v>modification_count</v>
      </c>
      <c r="AF59" s="24" t="str">
        <f t="shared" si="15"/>
        <v>response_time_in_hours(Task-I)</v>
      </c>
      <c r="AG59" s="24" t="str">
        <f t="shared" si="15"/>
        <v>response_time_in_hours(Task-II)</v>
      </c>
      <c r="AZ59" s="24" t="s">
        <v>118</v>
      </c>
      <c r="BA59" s="24" t="s">
        <v>72</v>
      </c>
      <c r="BB59" s="24" t="s">
        <v>73</v>
      </c>
      <c r="BC59" s="24" t="s">
        <v>74</v>
      </c>
      <c r="BD59" s="24" t="s">
        <v>75</v>
      </c>
      <c r="BE59" s="24" t="s">
        <v>76</v>
      </c>
      <c r="BF59" s="24" t="s">
        <v>77</v>
      </c>
      <c r="BG59" s="24" t="s">
        <v>78</v>
      </c>
      <c r="BH59" s="24" t="s">
        <v>79</v>
      </c>
      <c r="BI59" s="24" t="s">
        <v>80</v>
      </c>
      <c r="BJ59" s="24" t="s">
        <v>81</v>
      </c>
      <c r="BK59" s="24" t="s">
        <v>82</v>
      </c>
      <c r="BL59" s="24" t="s">
        <v>83</v>
      </c>
      <c r="BM59" s="24" t="s">
        <v>84</v>
      </c>
    </row>
    <row r="60" spans="20:65" ht="15" thickBot="1" x14ac:dyDescent="0.35">
      <c r="T60" s="24" t="s">
        <v>88</v>
      </c>
      <c r="U60" s="26">
        <v>24.5</v>
      </c>
      <c r="V60" s="26">
        <v>338.4</v>
      </c>
      <c r="W60" s="26">
        <v>55.6</v>
      </c>
      <c r="X60" s="26">
        <v>23</v>
      </c>
      <c r="Y60" s="26">
        <v>443.1</v>
      </c>
      <c r="Z60" s="26">
        <v>39.6</v>
      </c>
      <c r="AA60" s="26">
        <v>36</v>
      </c>
      <c r="AB60" s="26">
        <v>23</v>
      </c>
      <c r="AC60" s="26">
        <v>380</v>
      </c>
      <c r="AD60" s="26">
        <v>60.1</v>
      </c>
      <c r="AE60" s="26">
        <v>23</v>
      </c>
      <c r="AF60" s="26">
        <v>52.1</v>
      </c>
      <c r="AG60" s="26">
        <v>77.599999999999994</v>
      </c>
      <c r="AZ60" s="24" t="s">
        <v>88</v>
      </c>
      <c r="BA60" s="26">
        <v>456.9</v>
      </c>
      <c r="BB60" s="26">
        <v>429.4</v>
      </c>
      <c r="BC60" s="26">
        <v>55.4</v>
      </c>
      <c r="BD60" s="26">
        <v>23</v>
      </c>
      <c r="BE60" s="26">
        <v>28.5</v>
      </c>
      <c r="BF60" s="26">
        <v>39.4</v>
      </c>
      <c r="BG60" s="26">
        <v>36</v>
      </c>
      <c r="BH60" s="26">
        <v>23</v>
      </c>
      <c r="BI60" s="26">
        <v>405.5</v>
      </c>
      <c r="BJ60" s="26">
        <v>59.9</v>
      </c>
      <c r="BK60" s="26">
        <v>23</v>
      </c>
      <c r="BL60" s="26">
        <v>44.4</v>
      </c>
      <c r="BM60" s="26">
        <v>77.400000000000006</v>
      </c>
    </row>
    <row r="61" spans="20:65" ht="15" thickBot="1" x14ac:dyDescent="0.35">
      <c r="T61" s="24" t="s">
        <v>89</v>
      </c>
      <c r="U61" s="26">
        <v>23.5</v>
      </c>
      <c r="V61" s="26">
        <v>337.4</v>
      </c>
      <c r="W61" s="26">
        <v>22</v>
      </c>
      <c r="X61" s="26">
        <v>22</v>
      </c>
      <c r="Y61" s="26">
        <v>442.1</v>
      </c>
      <c r="Z61" s="26">
        <v>38.5</v>
      </c>
      <c r="AA61" s="26">
        <v>35</v>
      </c>
      <c r="AB61" s="26">
        <v>22</v>
      </c>
      <c r="AC61" s="26">
        <v>38</v>
      </c>
      <c r="AD61" s="26">
        <v>22</v>
      </c>
      <c r="AE61" s="26">
        <v>22</v>
      </c>
      <c r="AF61" s="26">
        <v>51.1</v>
      </c>
      <c r="AG61" s="26">
        <v>76.599999999999994</v>
      </c>
      <c r="AZ61" s="24" t="s">
        <v>89</v>
      </c>
      <c r="BA61" s="26">
        <v>23.5</v>
      </c>
      <c r="BB61" s="26">
        <v>428.4</v>
      </c>
      <c r="BC61" s="26">
        <v>54.4</v>
      </c>
      <c r="BD61" s="26">
        <v>22</v>
      </c>
      <c r="BE61" s="26">
        <v>27.5</v>
      </c>
      <c r="BF61" s="26">
        <v>38.5</v>
      </c>
      <c r="BG61" s="26">
        <v>35</v>
      </c>
      <c r="BH61" s="26">
        <v>22</v>
      </c>
      <c r="BI61" s="26">
        <v>404.5</v>
      </c>
      <c r="BJ61" s="26">
        <v>58.9</v>
      </c>
      <c r="BK61" s="26">
        <v>22</v>
      </c>
      <c r="BL61" s="26">
        <v>43.4</v>
      </c>
      <c r="BM61" s="26">
        <v>60.4</v>
      </c>
    </row>
    <row r="62" spans="20:65" ht="15" thickBot="1" x14ac:dyDescent="0.35">
      <c r="T62" s="24" t="s">
        <v>90</v>
      </c>
      <c r="U62" s="26">
        <v>22.5</v>
      </c>
      <c r="V62" s="26">
        <v>336.4</v>
      </c>
      <c r="W62" s="26">
        <v>21</v>
      </c>
      <c r="X62" s="26">
        <v>21</v>
      </c>
      <c r="Y62" s="26">
        <v>441.1</v>
      </c>
      <c r="Z62" s="26">
        <v>37.5</v>
      </c>
      <c r="AA62" s="26">
        <v>34</v>
      </c>
      <c r="AB62" s="26">
        <v>21</v>
      </c>
      <c r="AC62" s="26">
        <v>37</v>
      </c>
      <c r="AD62" s="26">
        <v>21</v>
      </c>
      <c r="AE62" s="26">
        <v>21</v>
      </c>
      <c r="AF62" s="26">
        <v>50.1</v>
      </c>
      <c r="AG62" s="26">
        <v>75.599999999999994</v>
      </c>
      <c r="AZ62" s="24" t="s">
        <v>90</v>
      </c>
      <c r="BA62" s="26">
        <v>22.5</v>
      </c>
      <c r="BB62" s="26">
        <v>427.4</v>
      </c>
      <c r="BC62" s="26">
        <v>53.4</v>
      </c>
      <c r="BD62" s="26">
        <v>21</v>
      </c>
      <c r="BE62" s="26">
        <v>26.5</v>
      </c>
      <c r="BF62" s="26">
        <v>21</v>
      </c>
      <c r="BG62" s="26">
        <v>34</v>
      </c>
      <c r="BH62" s="26">
        <v>21</v>
      </c>
      <c r="BI62" s="26">
        <v>403.5</v>
      </c>
      <c r="BJ62" s="26">
        <v>57.9</v>
      </c>
      <c r="BK62" s="26">
        <v>21</v>
      </c>
      <c r="BL62" s="26">
        <v>41.9</v>
      </c>
      <c r="BM62" s="26">
        <v>59.4</v>
      </c>
    </row>
    <row r="63" spans="20:65" ht="15" thickBot="1" x14ac:dyDescent="0.35">
      <c r="T63" s="24" t="s">
        <v>91</v>
      </c>
      <c r="U63" s="26">
        <v>21.5</v>
      </c>
      <c r="V63" s="26">
        <v>335.4</v>
      </c>
      <c r="W63" s="26">
        <v>20</v>
      </c>
      <c r="X63" s="26">
        <v>20</v>
      </c>
      <c r="Y63" s="26">
        <v>440.1</v>
      </c>
      <c r="Z63" s="26">
        <v>36.5</v>
      </c>
      <c r="AA63" s="26">
        <v>33</v>
      </c>
      <c r="AB63" s="26">
        <v>20</v>
      </c>
      <c r="AC63" s="26">
        <v>36</v>
      </c>
      <c r="AD63" s="26">
        <v>20</v>
      </c>
      <c r="AE63" s="26">
        <v>20</v>
      </c>
      <c r="AF63" s="26">
        <v>49.1</v>
      </c>
      <c r="AG63" s="26">
        <v>74.599999999999994</v>
      </c>
      <c r="AZ63" s="24" t="s">
        <v>91</v>
      </c>
      <c r="BA63" s="26">
        <v>20</v>
      </c>
      <c r="BB63" s="26">
        <v>426.4</v>
      </c>
      <c r="BC63" s="26">
        <v>52.4</v>
      </c>
      <c r="BD63" s="26">
        <v>20</v>
      </c>
      <c r="BE63" s="26">
        <v>20</v>
      </c>
      <c r="BF63" s="26">
        <v>20</v>
      </c>
      <c r="BG63" s="26">
        <v>33</v>
      </c>
      <c r="BH63" s="26">
        <v>20</v>
      </c>
      <c r="BI63" s="26">
        <v>402.5</v>
      </c>
      <c r="BJ63" s="26">
        <v>56.9</v>
      </c>
      <c r="BK63" s="26">
        <v>20</v>
      </c>
      <c r="BL63" s="26">
        <v>40.9</v>
      </c>
      <c r="BM63" s="26">
        <v>58.4</v>
      </c>
    </row>
    <row r="64" spans="20:65" ht="15" thickBot="1" x14ac:dyDescent="0.35">
      <c r="T64" s="24" t="s">
        <v>92</v>
      </c>
      <c r="U64" s="26">
        <v>20.5</v>
      </c>
      <c r="V64" s="26">
        <v>334.4</v>
      </c>
      <c r="W64" s="26">
        <v>19</v>
      </c>
      <c r="X64" s="26">
        <v>19</v>
      </c>
      <c r="Y64" s="26">
        <v>439.1</v>
      </c>
      <c r="Z64" s="26">
        <v>35.5</v>
      </c>
      <c r="AA64" s="26">
        <v>32</v>
      </c>
      <c r="AB64" s="26">
        <v>19</v>
      </c>
      <c r="AC64" s="26">
        <v>35</v>
      </c>
      <c r="AD64" s="26">
        <v>19</v>
      </c>
      <c r="AE64" s="26">
        <v>19</v>
      </c>
      <c r="AF64" s="26">
        <v>48.1</v>
      </c>
      <c r="AG64" s="26">
        <v>73.599999999999994</v>
      </c>
      <c r="AZ64" s="24" t="s">
        <v>92</v>
      </c>
      <c r="BA64" s="26">
        <v>19</v>
      </c>
      <c r="BB64" s="26">
        <v>425.5</v>
      </c>
      <c r="BC64" s="26">
        <v>51.4</v>
      </c>
      <c r="BD64" s="26">
        <v>19</v>
      </c>
      <c r="BE64" s="26">
        <v>19</v>
      </c>
      <c r="BF64" s="26">
        <v>19</v>
      </c>
      <c r="BG64" s="26">
        <v>32</v>
      </c>
      <c r="BH64" s="26">
        <v>19</v>
      </c>
      <c r="BI64" s="26">
        <v>401.5</v>
      </c>
      <c r="BJ64" s="26">
        <v>55.9</v>
      </c>
      <c r="BK64" s="26">
        <v>19</v>
      </c>
      <c r="BL64" s="26">
        <v>39.9</v>
      </c>
      <c r="BM64" s="26">
        <v>57.4</v>
      </c>
    </row>
    <row r="65" spans="20:65" ht="15" thickBot="1" x14ac:dyDescent="0.35">
      <c r="T65" s="24" t="s">
        <v>93</v>
      </c>
      <c r="U65" s="26">
        <v>19.5</v>
      </c>
      <c r="V65" s="26">
        <v>333.4</v>
      </c>
      <c r="W65" s="26">
        <v>18</v>
      </c>
      <c r="X65" s="26">
        <v>18</v>
      </c>
      <c r="Y65" s="26">
        <v>438.1</v>
      </c>
      <c r="Z65" s="26">
        <v>34.5</v>
      </c>
      <c r="AA65" s="26">
        <v>31</v>
      </c>
      <c r="AB65" s="26">
        <v>18</v>
      </c>
      <c r="AC65" s="26">
        <v>34</v>
      </c>
      <c r="AD65" s="26">
        <v>18</v>
      </c>
      <c r="AE65" s="26">
        <v>18</v>
      </c>
      <c r="AF65" s="26">
        <v>47.1</v>
      </c>
      <c r="AG65" s="26">
        <v>72.599999999999994</v>
      </c>
      <c r="AZ65" s="24" t="s">
        <v>93</v>
      </c>
      <c r="BA65" s="26">
        <v>18</v>
      </c>
      <c r="BB65" s="26">
        <v>424.5</v>
      </c>
      <c r="BC65" s="26">
        <v>50.4</v>
      </c>
      <c r="BD65" s="26">
        <v>18</v>
      </c>
      <c r="BE65" s="26">
        <v>18</v>
      </c>
      <c r="BF65" s="26">
        <v>18</v>
      </c>
      <c r="BG65" s="26">
        <v>31</v>
      </c>
      <c r="BH65" s="26">
        <v>18</v>
      </c>
      <c r="BI65" s="26">
        <v>400.5</v>
      </c>
      <c r="BJ65" s="26">
        <v>54.9</v>
      </c>
      <c r="BK65" s="26">
        <v>18</v>
      </c>
      <c r="BL65" s="26">
        <v>38.9</v>
      </c>
      <c r="BM65" s="26">
        <v>56.4</v>
      </c>
    </row>
    <row r="66" spans="20:65" ht="15" thickBot="1" x14ac:dyDescent="0.35">
      <c r="T66" s="24" t="s">
        <v>94</v>
      </c>
      <c r="U66" s="26">
        <v>18.5</v>
      </c>
      <c r="V66" s="26">
        <v>332.4</v>
      </c>
      <c r="W66" s="26">
        <v>17</v>
      </c>
      <c r="X66" s="26">
        <v>17</v>
      </c>
      <c r="Y66" s="26">
        <v>437.1</v>
      </c>
      <c r="Z66" s="26">
        <v>33.5</v>
      </c>
      <c r="AA66" s="26">
        <v>30</v>
      </c>
      <c r="AB66" s="26">
        <v>17</v>
      </c>
      <c r="AC66" s="26">
        <v>33</v>
      </c>
      <c r="AD66" s="26">
        <v>17</v>
      </c>
      <c r="AE66" s="26">
        <v>17</v>
      </c>
      <c r="AF66" s="26">
        <v>46.1</v>
      </c>
      <c r="AG66" s="26">
        <v>71.599999999999994</v>
      </c>
      <c r="AZ66" s="24" t="s">
        <v>94</v>
      </c>
      <c r="BA66" s="26">
        <v>17</v>
      </c>
      <c r="BB66" s="26">
        <v>423.5</v>
      </c>
      <c r="BC66" s="26">
        <v>49.4</v>
      </c>
      <c r="BD66" s="26">
        <v>17</v>
      </c>
      <c r="BE66" s="26">
        <v>17</v>
      </c>
      <c r="BF66" s="26">
        <v>17</v>
      </c>
      <c r="BG66" s="26">
        <v>30</v>
      </c>
      <c r="BH66" s="26">
        <v>17</v>
      </c>
      <c r="BI66" s="26">
        <v>383.5</v>
      </c>
      <c r="BJ66" s="26">
        <v>53.9</v>
      </c>
      <c r="BK66" s="26">
        <v>17</v>
      </c>
      <c r="BL66" s="26">
        <v>38</v>
      </c>
      <c r="BM66" s="26">
        <v>55.4</v>
      </c>
    </row>
    <row r="67" spans="20:65" ht="15" thickBot="1" x14ac:dyDescent="0.35">
      <c r="T67" s="24" t="s">
        <v>95</v>
      </c>
      <c r="U67" s="26">
        <v>17.5</v>
      </c>
      <c r="V67" s="26">
        <v>331.4</v>
      </c>
      <c r="W67" s="26">
        <v>16</v>
      </c>
      <c r="X67" s="26">
        <v>16</v>
      </c>
      <c r="Y67" s="26">
        <v>436.1</v>
      </c>
      <c r="Z67" s="26">
        <v>32.5</v>
      </c>
      <c r="AA67" s="26">
        <v>29</v>
      </c>
      <c r="AB67" s="26">
        <v>16</v>
      </c>
      <c r="AC67" s="26">
        <v>32</v>
      </c>
      <c r="AD67" s="26">
        <v>16</v>
      </c>
      <c r="AE67" s="26">
        <v>16</v>
      </c>
      <c r="AF67" s="26">
        <v>32</v>
      </c>
      <c r="AG67" s="26">
        <v>70.599999999999994</v>
      </c>
      <c r="AZ67" s="24" t="s">
        <v>95</v>
      </c>
      <c r="BA67" s="26">
        <v>16</v>
      </c>
      <c r="BB67" s="26">
        <v>422.5</v>
      </c>
      <c r="BC67" s="26">
        <v>48.4</v>
      </c>
      <c r="BD67" s="26">
        <v>16</v>
      </c>
      <c r="BE67" s="26">
        <v>16</v>
      </c>
      <c r="BF67" s="26">
        <v>16</v>
      </c>
      <c r="BG67" s="26">
        <v>29</v>
      </c>
      <c r="BH67" s="26">
        <v>16</v>
      </c>
      <c r="BI67" s="26">
        <v>382.5</v>
      </c>
      <c r="BJ67" s="26">
        <v>52.9</v>
      </c>
      <c r="BK67" s="26">
        <v>16</v>
      </c>
      <c r="BL67" s="26">
        <v>37</v>
      </c>
      <c r="BM67" s="26">
        <v>54.4</v>
      </c>
    </row>
    <row r="68" spans="20:65" ht="15" thickBot="1" x14ac:dyDescent="0.35">
      <c r="T68" s="24" t="s">
        <v>96</v>
      </c>
      <c r="U68" s="26">
        <v>16.5</v>
      </c>
      <c r="V68" s="26">
        <v>330.4</v>
      </c>
      <c r="W68" s="26">
        <v>15</v>
      </c>
      <c r="X68" s="26">
        <v>15</v>
      </c>
      <c r="Y68" s="26">
        <v>435.1</v>
      </c>
      <c r="Z68" s="26">
        <v>31.5</v>
      </c>
      <c r="AA68" s="26">
        <v>20</v>
      </c>
      <c r="AB68" s="26">
        <v>15</v>
      </c>
      <c r="AC68" s="26">
        <v>31</v>
      </c>
      <c r="AD68" s="26">
        <v>15</v>
      </c>
      <c r="AE68" s="26">
        <v>15</v>
      </c>
      <c r="AF68" s="26">
        <v>31</v>
      </c>
      <c r="AG68" s="26">
        <v>53.6</v>
      </c>
      <c r="AZ68" s="24" t="s">
        <v>96</v>
      </c>
      <c r="BA68" s="26">
        <v>15</v>
      </c>
      <c r="BB68" s="26">
        <v>421.5</v>
      </c>
      <c r="BC68" s="26">
        <v>47.4</v>
      </c>
      <c r="BD68" s="26">
        <v>15</v>
      </c>
      <c r="BE68" s="26">
        <v>15</v>
      </c>
      <c r="BF68" s="26">
        <v>15</v>
      </c>
      <c r="BG68" s="26">
        <v>28</v>
      </c>
      <c r="BH68" s="26">
        <v>15</v>
      </c>
      <c r="BI68" s="26">
        <v>381.5</v>
      </c>
      <c r="BJ68" s="26">
        <v>51.9</v>
      </c>
      <c r="BK68" s="26">
        <v>15</v>
      </c>
      <c r="BL68" s="26">
        <v>36</v>
      </c>
      <c r="BM68" s="26">
        <v>53.4</v>
      </c>
    </row>
    <row r="69" spans="20:65" ht="15" thickBot="1" x14ac:dyDescent="0.35">
      <c r="T69" s="24" t="s">
        <v>98</v>
      </c>
      <c r="U69" s="26">
        <v>15.5</v>
      </c>
      <c r="V69" s="26">
        <v>329.4</v>
      </c>
      <c r="W69" s="26">
        <v>14</v>
      </c>
      <c r="X69" s="26">
        <v>14</v>
      </c>
      <c r="Y69" s="26">
        <v>434.1</v>
      </c>
      <c r="Z69" s="26">
        <v>30.5</v>
      </c>
      <c r="AA69" s="26">
        <v>14</v>
      </c>
      <c r="AB69" s="26">
        <v>14</v>
      </c>
      <c r="AC69" s="26">
        <v>30</v>
      </c>
      <c r="AD69" s="26">
        <v>14</v>
      </c>
      <c r="AE69" s="26">
        <v>14</v>
      </c>
      <c r="AF69" s="26">
        <v>30</v>
      </c>
      <c r="AG69" s="26">
        <v>52.6</v>
      </c>
      <c r="AZ69" s="24" t="s">
        <v>98</v>
      </c>
      <c r="BA69" s="26">
        <v>14</v>
      </c>
      <c r="BB69" s="26">
        <v>420.5</v>
      </c>
      <c r="BC69" s="26">
        <v>46.4</v>
      </c>
      <c r="BD69" s="26">
        <v>14</v>
      </c>
      <c r="BE69" s="26">
        <v>14</v>
      </c>
      <c r="BF69" s="26">
        <v>14</v>
      </c>
      <c r="BG69" s="26">
        <v>27</v>
      </c>
      <c r="BH69" s="26">
        <v>14</v>
      </c>
      <c r="BI69" s="26">
        <v>380.5</v>
      </c>
      <c r="BJ69" s="26">
        <v>50.9</v>
      </c>
      <c r="BK69" s="26">
        <v>14</v>
      </c>
      <c r="BL69" s="26">
        <v>35</v>
      </c>
      <c r="BM69" s="26">
        <v>52.4</v>
      </c>
    </row>
    <row r="70" spans="20:65" ht="15" thickBot="1" x14ac:dyDescent="0.35">
      <c r="T70" s="24" t="s">
        <v>99</v>
      </c>
      <c r="U70" s="26">
        <v>14.5</v>
      </c>
      <c r="V70" s="26">
        <v>328.4</v>
      </c>
      <c r="W70" s="26">
        <v>13</v>
      </c>
      <c r="X70" s="26">
        <v>13</v>
      </c>
      <c r="Y70" s="26">
        <v>433.1</v>
      </c>
      <c r="Z70" s="26">
        <v>29.5</v>
      </c>
      <c r="AA70" s="26">
        <v>13</v>
      </c>
      <c r="AB70" s="26">
        <v>13</v>
      </c>
      <c r="AC70" s="26">
        <v>29</v>
      </c>
      <c r="AD70" s="26">
        <v>13</v>
      </c>
      <c r="AE70" s="26">
        <v>13</v>
      </c>
      <c r="AF70" s="26">
        <v>29</v>
      </c>
      <c r="AG70" s="26">
        <v>51.6</v>
      </c>
      <c r="AZ70" s="24" t="s">
        <v>99</v>
      </c>
      <c r="BA70" s="26">
        <v>13</v>
      </c>
      <c r="BB70" s="26">
        <v>419.5</v>
      </c>
      <c r="BC70" s="26">
        <v>45.4</v>
      </c>
      <c r="BD70" s="26">
        <v>13</v>
      </c>
      <c r="BE70" s="26">
        <v>13</v>
      </c>
      <c r="BF70" s="26">
        <v>13</v>
      </c>
      <c r="BG70" s="26">
        <v>26</v>
      </c>
      <c r="BH70" s="26">
        <v>13</v>
      </c>
      <c r="BI70" s="26">
        <v>379.5</v>
      </c>
      <c r="BJ70" s="26">
        <v>49.9</v>
      </c>
      <c r="BK70" s="26">
        <v>13</v>
      </c>
      <c r="BL70" s="26">
        <v>24</v>
      </c>
      <c r="BM70" s="26">
        <v>51.4</v>
      </c>
    </row>
    <row r="71" spans="20:65" ht="15" thickBot="1" x14ac:dyDescent="0.35">
      <c r="T71" s="24" t="s">
        <v>100</v>
      </c>
      <c r="U71" s="26">
        <v>13.5</v>
      </c>
      <c r="V71" s="26">
        <v>327.39999999999998</v>
      </c>
      <c r="W71" s="26">
        <v>12</v>
      </c>
      <c r="X71" s="26">
        <v>12</v>
      </c>
      <c r="Y71" s="26">
        <v>432.1</v>
      </c>
      <c r="Z71" s="26">
        <v>28.5</v>
      </c>
      <c r="AA71" s="26">
        <v>12</v>
      </c>
      <c r="AB71" s="26">
        <v>12</v>
      </c>
      <c r="AC71" s="26">
        <v>28</v>
      </c>
      <c r="AD71" s="26">
        <v>12</v>
      </c>
      <c r="AE71" s="26">
        <v>12</v>
      </c>
      <c r="AF71" s="26">
        <v>22.5</v>
      </c>
      <c r="AG71" s="26">
        <v>50.6</v>
      </c>
      <c r="AZ71" s="24" t="s">
        <v>100</v>
      </c>
      <c r="BA71" s="26">
        <v>12</v>
      </c>
      <c r="BB71" s="26">
        <v>418.5</v>
      </c>
      <c r="BC71" s="26">
        <v>44.4</v>
      </c>
      <c r="BD71" s="26">
        <v>12</v>
      </c>
      <c r="BE71" s="26">
        <v>12</v>
      </c>
      <c r="BF71" s="26">
        <v>12</v>
      </c>
      <c r="BG71" s="26">
        <v>25</v>
      </c>
      <c r="BH71" s="26">
        <v>12</v>
      </c>
      <c r="BI71" s="26">
        <v>378.5</v>
      </c>
      <c r="BJ71" s="26">
        <v>48.9</v>
      </c>
      <c r="BK71" s="26">
        <v>12</v>
      </c>
      <c r="BL71" s="26">
        <v>23</v>
      </c>
      <c r="BM71" s="26">
        <v>50.4</v>
      </c>
    </row>
    <row r="72" spans="20:65" ht="15" thickBot="1" x14ac:dyDescent="0.35">
      <c r="T72" s="24" t="s">
        <v>102</v>
      </c>
      <c r="U72" s="26">
        <v>12.5</v>
      </c>
      <c r="V72" s="26">
        <v>326.39999999999998</v>
      </c>
      <c r="W72" s="26">
        <v>11</v>
      </c>
      <c r="X72" s="26">
        <v>11</v>
      </c>
      <c r="Y72" s="26">
        <v>431.1</v>
      </c>
      <c r="Z72" s="26">
        <v>27.5</v>
      </c>
      <c r="AA72" s="26">
        <v>11</v>
      </c>
      <c r="AB72" s="26">
        <v>11</v>
      </c>
      <c r="AC72" s="26">
        <v>27</v>
      </c>
      <c r="AD72" s="26">
        <v>11</v>
      </c>
      <c r="AE72" s="26">
        <v>11</v>
      </c>
      <c r="AF72" s="26">
        <v>21.5</v>
      </c>
      <c r="AG72" s="26">
        <v>27</v>
      </c>
      <c r="AZ72" s="24" t="s">
        <v>102</v>
      </c>
      <c r="BA72" s="26">
        <v>11</v>
      </c>
      <c r="BB72" s="26">
        <v>417.5</v>
      </c>
      <c r="BC72" s="26">
        <v>43.4</v>
      </c>
      <c r="BD72" s="26">
        <v>11</v>
      </c>
      <c r="BE72" s="26">
        <v>11</v>
      </c>
      <c r="BF72" s="26">
        <v>11</v>
      </c>
      <c r="BG72" s="26">
        <v>24</v>
      </c>
      <c r="BH72" s="26">
        <v>11</v>
      </c>
      <c r="BI72" s="26">
        <v>377.5</v>
      </c>
      <c r="BJ72" s="26">
        <v>47.9</v>
      </c>
      <c r="BK72" s="26">
        <v>11</v>
      </c>
      <c r="BL72" s="26">
        <v>22</v>
      </c>
      <c r="BM72" s="26">
        <v>27</v>
      </c>
    </row>
    <row r="73" spans="20:65" ht="15" thickBot="1" x14ac:dyDescent="0.35">
      <c r="T73" s="24" t="s">
        <v>103</v>
      </c>
      <c r="U73" s="26">
        <v>11.5</v>
      </c>
      <c r="V73" s="26">
        <v>325.39999999999998</v>
      </c>
      <c r="W73" s="26">
        <v>10</v>
      </c>
      <c r="X73" s="26">
        <v>10</v>
      </c>
      <c r="Y73" s="26">
        <v>430.1</v>
      </c>
      <c r="Z73" s="26">
        <v>26.5</v>
      </c>
      <c r="AA73" s="26">
        <v>10</v>
      </c>
      <c r="AB73" s="26">
        <v>10</v>
      </c>
      <c r="AC73" s="26">
        <v>26</v>
      </c>
      <c r="AD73" s="26">
        <v>10</v>
      </c>
      <c r="AE73" s="26">
        <v>10</v>
      </c>
      <c r="AF73" s="26">
        <v>20.5</v>
      </c>
      <c r="AG73" s="26">
        <v>26</v>
      </c>
      <c r="AZ73" s="24" t="s">
        <v>103</v>
      </c>
      <c r="BA73" s="26">
        <v>10</v>
      </c>
      <c r="BB73" s="26">
        <v>416.5</v>
      </c>
      <c r="BC73" s="26">
        <v>42.4</v>
      </c>
      <c r="BD73" s="26">
        <v>10</v>
      </c>
      <c r="BE73" s="26">
        <v>10</v>
      </c>
      <c r="BF73" s="26">
        <v>10</v>
      </c>
      <c r="BG73" s="26">
        <v>23</v>
      </c>
      <c r="BH73" s="26">
        <v>10</v>
      </c>
      <c r="BI73" s="26">
        <v>376.5</v>
      </c>
      <c r="BJ73" s="26">
        <v>46.9</v>
      </c>
      <c r="BK73" s="26">
        <v>10</v>
      </c>
      <c r="BL73" s="26">
        <v>15.5</v>
      </c>
      <c r="BM73" s="26">
        <v>26</v>
      </c>
    </row>
    <row r="74" spans="20:65" ht="15" thickBot="1" x14ac:dyDescent="0.35">
      <c r="T74" s="24" t="s">
        <v>104</v>
      </c>
      <c r="U74" s="26">
        <v>10.5</v>
      </c>
      <c r="V74" s="26">
        <v>324.39999999999998</v>
      </c>
      <c r="W74" s="26">
        <v>9</v>
      </c>
      <c r="X74" s="26">
        <v>9</v>
      </c>
      <c r="Y74" s="26">
        <v>429.1</v>
      </c>
      <c r="Z74" s="26">
        <v>25.5</v>
      </c>
      <c r="AA74" s="26">
        <v>9</v>
      </c>
      <c r="AB74" s="26">
        <v>9</v>
      </c>
      <c r="AC74" s="26">
        <v>25</v>
      </c>
      <c r="AD74" s="26">
        <v>9</v>
      </c>
      <c r="AE74" s="26">
        <v>9</v>
      </c>
      <c r="AF74" s="26">
        <v>9.5</v>
      </c>
      <c r="AG74" s="26">
        <v>25</v>
      </c>
      <c r="AZ74" s="24" t="s">
        <v>104</v>
      </c>
      <c r="BA74" s="26">
        <v>9</v>
      </c>
      <c r="BB74" s="26">
        <v>415.5</v>
      </c>
      <c r="BC74" s="26">
        <v>41.4</v>
      </c>
      <c r="BD74" s="26">
        <v>9</v>
      </c>
      <c r="BE74" s="26">
        <v>9</v>
      </c>
      <c r="BF74" s="26">
        <v>9</v>
      </c>
      <c r="BG74" s="26">
        <v>22</v>
      </c>
      <c r="BH74" s="26">
        <v>9</v>
      </c>
      <c r="BI74" s="26">
        <v>375.5</v>
      </c>
      <c r="BJ74" s="26">
        <v>45.9</v>
      </c>
      <c r="BK74" s="26">
        <v>9</v>
      </c>
      <c r="BL74" s="26">
        <v>14.5</v>
      </c>
      <c r="BM74" s="26">
        <v>25</v>
      </c>
    </row>
    <row r="75" spans="20:65" ht="15" thickBot="1" x14ac:dyDescent="0.35">
      <c r="T75" s="24" t="s">
        <v>106</v>
      </c>
      <c r="U75" s="26">
        <v>9.5</v>
      </c>
      <c r="V75" s="26">
        <v>323.39999999999998</v>
      </c>
      <c r="W75" s="26">
        <v>8</v>
      </c>
      <c r="X75" s="26">
        <v>8</v>
      </c>
      <c r="Y75" s="26">
        <v>428.1</v>
      </c>
      <c r="Z75" s="26">
        <v>24.5</v>
      </c>
      <c r="AA75" s="26">
        <v>8</v>
      </c>
      <c r="AB75" s="26">
        <v>8</v>
      </c>
      <c r="AC75" s="26">
        <v>24</v>
      </c>
      <c r="AD75" s="26">
        <v>8</v>
      </c>
      <c r="AE75" s="26">
        <v>8</v>
      </c>
      <c r="AF75" s="26">
        <v>8.5</v>
      </c>
      <c r="AG75" s="26">
        <v>24</v>
      </c>
      <c r="AZ75" s="24" t="s">
        <v>106</v>
      </c>
      <c r="BA75" s="26">
        <v>8</v>
      </c>
      <c r="BB75" s="26">
        <v>414.5</v>
      </c>
      <c r="BC75" s="26">
        <v>40.4</v>
      </c>
      <c r="BD75" s="26">
        <v>8</v>
      </c>
      <c r="BE75" s="26">
        <v>8</v>
      </c>
      <c r="BF75" s="26">
        <v>8</v>
      </c>
      <c r="BG75" s="26">
        <v>16</v>
      </c>
      <c r="BH75" s="26">
        <v>8</v>
      </c>
      <c r="BI75" s="26">
        <v>374.5</v>
      </c>
      <c r="BJ75" s="26">
        <v>44.9</v>
      </c>
      <c r="BK75" s="26">
        <v>8</v>
      </c>
      <c r="BL75" s="26">
        <v>13.5</v>
      </c>
      <c r="BM75" s="26">
        <v>24</v>
      </c>
    </row>
    <row r="76" spans="20:65" ht="15" thickBot="1" x14ac:dyDescent="0.35">
      <c r="T76" s="24" t="s">
        <v>107</v>
      </c>
      <c r="U76" s="26">
        <v>8.5</v>
      </c>
      <c r="V76" s="26">
        <v>322.39999999999998</v>
      </c>
      <c r="W76" s="26">
        <v>7</v>
      </c>
      <c r="X76" s="26">
        <v>7</v>
      </c>
      <c r="Y76" s="26">
        <v>427.1</v>
      </c>
      <c r="Z76" s="26">
        <v>23.5</v>
      </c>
      <c r="AA76" s="26">
        <v>7</v>
      </c>
      <c r="AB76" s="26">
        <v>7</v>
      </c>
      <c r="AC76" s="26">
        <v>23</v>
      </c>
      <c r="AD76" s="26">
        <v>7</v>
      </c>
      <c r="AE76" s="26">
        <v>7</v>
      </c>
      <c r="AF76" s="26">
        <v>7.5</v>
      </c>
      <c r="AG76" s="26">
        <v>23</v>
      </c>
      <c r="AZ76" s="24" t="s">
        <v>107</v>
      </c>
      <c r="BA76" s="26">
        <v>7</v>
      </c>
      <c r="BB76" s="26">
        <v>413.5</v>
      </c>
      <c r="BC76" s="26">
        <v>39.4</v>
      </c>
      <c r="BD76" s="26">
        <v>7</v>
      </c>
      <c r="BE76" s="26">
        <v>7</v>
      </c>
      <c r="BF76" s="26">
        <v>7</v>
      </c>
      <c r="BG76" s="26">
        <v>7</v>
      </c>
      <c r="BH76" s="26">
        <v>7</v>
      </c>
      <c r="BI76" s="26">
        <v>373.5</v>
      </c>
      <c r="BJ76" s="26">
        <v>43.9</v>
      </c>
      <c r="BK76" s="26">
        <v>7</v>
      </c>
      <c r="BL76" s="26">
        <v>12.5</v>
      </c>
      <c r="BM76" s="26">
        <v>7</v>
      </c>
    </row>
    <row r="77" spans="20:65" ht="15" thickBot="1" x14ac:dyDescent="0.35">
      <c r="T77" s="24" t="s">
        <v>108</v>
      </c>
      <c r="U77" s="26">
        <v>7.5</v>
      </c>
      <c r="V77" s="26">
        <v>321.39999999999998</v>
      </c>
      <c r="W77" s="26">
        <v>6</v>
      </c>
      <c r="X77" s="26">
        <v>6</v>
      </c>
      <c r="Y77" s="26">
        <v>426.1</v>
      </c>
      <c r="Z77" s="26">
        <v>22.5</v>
      </c>
      <c r="AA77" s="26">
        <v>6</v>
      </c>
      <c r="AB77" s="26">
        <v>6</v>
      </c>
      <c r="AC77" s="26">
        <v>22</v>
      </c>
      <c r="AD77" s="26">
        <v>6</v>
      </c>
      <c r="AE77" s="26">
        <v>6</v>
      </c>
      <c r="AF77" s="26">
        <v>6.5</v>
      </c>
      <c r="AG77" s="26">
        <v>22</v>
      </c>
      <c r="AZ77" s="24" t="s">
        <v>108</v>
      </c>
      <c r="BA77" s="26">
        <v>6</v>
      </c>
      <c r="BB77" s="26">
        <v>412.5</v>
      </c>
      <c r="BC77" s="26">
        <v>38.5</v>
      </c>
      <c r="BD77" s="26">
        <v>6</v>
      </c>
      <c r="BE77" s="26">
        <v>6</v>
      </c>
      <c r="BF77" s="26">
        <v>6</v>
      </c>
      <c r="BG77" s="26">
        <v>6</v>
      </c>
      <c r="BH77" s="26">
        <v>6</v>
      </c>
      <c r="BI77" s="26">
        <v>372.5</v>
      </c>
      <c r="BJ77" s="26">
        <v>42.9</v>
      </c>
      <c r="BK77" s="26">
        <v>6</v>
      </c>
      <c r="BL77" s="26">
        <v>6</v>
      </c>
      <c r="BM77" s="26">
        <v>6</v>
      </c>
    </row>
    <row r="78" spans="20:65" ht="15" thickBot="1" x14ac:dyDescent="0.35">
      <c r="T78" s="24" t="s">
        <v>110</v>
      </c>
      <c r="U78" s="26">
        <v>6.5</v>
      </c>
      <c r="V78" s="26">
        <v>320.39999999999998</v>
      </c>
      <c r="W78" s="26">
        <v>5</v>
      </c>
      <c r="X78" s="26">
        <v>5</v>
      </c>
      <c r="Y78" s="26">
        <v>425</v>
      </c>
      <c r="Z78" s="26">
        <v>21.5</v>
      </c>
      <c r="AA78" s="26">
        <v>5</v>
      </c>
      <c r="AB78" s="26">
        <v>5</v>
      </c>
      <c r="AC78" s="26">
        <v>5</v>
      </c>
      <c r="AD78" s="26">
        <v>5</v>
      </c>
      <c r="AE78" s="26">
        <v>5</v>
      </c>
      <c r="AF78" s="26">
        <v>5.5</v>
      </c>
      <c r="AG78" s="26">
        <v>21</v>
      </c>
      <c r="AZ78" s="24" t="s">
        <v>110</v>
      </c>
      <c r="BA78" s="26">
        <v>5</v>
      </c>
      <c r="BB78" s="26">
        <v>411.5</v>
      </c>
      <c r="BC78" s="26">
        <v>37.5</v>
      </c>
      <c r="BD78" s="26">
        <v>5</v>
      </c>
      <c r="BE78" s="26">
        <v>5</v>
      </c>
      <c r="BF78" s="26">
        <v>5</v>
      </c>
      <c r="BG78" s="26">
        <v>5</v>
      </c>
      <c r="BH78" s="26">
        <v>5</v>
      </c>
      <c r="BI78" s="26">
        <v>371.5</v>
      </c>
      <c r="BJ78" s="26">
        <v>41.9</v>
      </c>
      <c r="BK78" s="26">
        <v>5</v>
      </c>
      <c r="BL78" s="26">
        <v>5</v>
      </c>
      <c r="BM78" s="26">
        <v>5</v>
      </c>
    </row>
    <row r="79" spans="20:65" ht="15" thickBot="1" x14ac:dyDescent="0.35">
      <c r="T79" s="24" t="s">
        <v>111</v>
      </c>
      <c r="U79" s="26">
        <v>5.5</v>
      </c>
      <c r="V79" s="26">
        <v>319.39999999999998</v>
      </c>
      <c r="W79" s="26">
        <v>4</v>
      </c>
      <c r="X79" s="26">
        <v>4</v>
      </c>
      <c r="Y79" s="26">
        <v>424</v>
      </c>
      <c r="Z79" s="26">
        <v>20.5</v>
      </c>
      <c r="AA79" s="26">
        <v>4</v>
      </c>
      <c r="AB79" s="26">
        <v>4</v>
      </c>
      <c r="AC79" s="26">
        <v>4</v>
      </c>
      <c r="AD79" s="26">
        <v>4</v>
      </c>
      <c r="AE79" s="26">
        <v>4</v>
      </c>
      <c r="AF79" s="26">
        <v>4.5</v>
      </c>
      <c r="AG79" s="26">
        <v>20</v>
      </c>
      <c r="AZ79" s="24" t="s">
        <v>111</v>
      </c>
      <c r="BA79" s="26">
        <v>4</v>
      </c>
      <c r="BB79" s="26">
        <v>410.5</v>
      </c>
      <c r="BC79" s="26">
        <v>36.5</v>
      </c>
      <c r="BD79" s="26">
        <v>4</v>
      </c>
      <c r="BE79" s="26">
        <v>4</v>
      </c>
      <c r="BF79" s="26">
        <v>4</v>
      </c>
      <c r="BG79" s="26">
        <v>4</v>
      </c>
      <c r="BH79" s="26">
        <v>4</v>
      </c>
      <c r="BI79" s="26">
        <v>370.5</v>
      </c>
      <c r="BJ79" s="26">
        <v>40.9</v>
      </c>
      <c r="BK79" s="26">
        <v>4</v>
      </c>
      <c r="BL79" s="26">
        <v>4</v>
      </c>
      <c r="BM79" s="26">
        <v>4</v>
      </c>
    </row>
    <row r="80" spans="20:65" ht="15" thickBot="1" x14ac:dyDescent="0.35">
      <c r="T80" s="24" t="s">
        <v>112</v>
      </c>
      <c r="U80" s="26">
        <v>4.5</v>
      </c>
      <c r="V80" s="26">
        <v>310.89999999999998</v>
      </c>
      <c r="W80" s="26">
        <v>3</v>
      </c>
      <c r="X80" s="26">
        <v>3</v>
      </c>
      <c r="Y80" s="26">
        <v>423</v>
      </c>
      <c r="Z80" s="26">
        <v>19.5</v>
      </c>
      <c r="AA80" s="26">
        <v>3</v>
      </c>
      <c r="AB80" s="26">
        <v>3</v>
      </c>
      <c r="AC80" s="26">
        <v>3</v>
      </c>
      <c r="AD80" s="26">
        <v>3</v>
      </c>
      <c r="AE80" s="26">
        <v>3</v>
      </c>
      <c r="AF80" s="26">
        <v>3.5</v>
      </c>
      <c r="AG80" s="26">
        <v>19</v>
      </c>
      <c r="AZ80" s="24" t="s">
        <v>112</v>
      </c>
      <c r="BA80" s="26">
        <v>3</v>
      </c>
      <c r="BB80" s="26">
        <v>409.5</v>
      </c>
      <c r="BC80" s="26">
        <v>35.5</v>
      </c>
      <c r="BD80" s="26">
        <v>3</v>
      </c>
      <c r="BE80" s="26">
        <v>3</v>
      </c>
      <c r="BF80" s="26">
        <v>3</v>
      </c>
      <c r="BG80" s="26">
        <v>3</v>
      </c>
      <c r="BH80" s="26">
        <v>3</v>
      </c>
      <c r="BI80" s="26">
        <v>369.5</v>
      </c>
      <c r="BJ80" s="26">
        <v>39.9</v>
      </c>
      <c r="BK80" s="26">
        <v>3</v>
      </c>
      <c r="BL80" s="26">
        <v>3</v>
      </c>
      <c r="BM80" s="26">
        <v>3</v>
      </c>
    </row>
    <row r="81" spans="20:69" ht="15" thickBot="1" x14ac:dyDescent="0.35">
      <c r="T81" s="24" t="s">
        <v>114</v>
      </c>
      <c r="U81" s="26">
        <v>2</v>
      </c>
      <c r="V81" s="26">
        <v>309.89999999999998</v>
      </c>
      <c r="W81" s="26">
        <v>2</v>
      </c>
      <c r="X81" s="26">
        <v>2</v>
      </c>
      <c r="Y81" s="26">
        <v>409</v>
      </c>
      <c r="Z81" s="26">
        <v>18.5</v>
      </c>
      <c r="AA81" s="26">
        <v>2</v>
      </c>
      <c r="AB81" s="26">
        <v>2</v>
      </c>
      <c r="AC81" s="26">
        <v>2</v>
      </c>
      <c r="AD81" s="26">
        <v>2</v>
      </c>
      <c r="AE81" s="26">
        <v>2</v>
      </c>
      <c r="AF81" s="26">
        <v>2.5</v>
      </c>
      <c r="AG81" s="26">
        <v>18</v>
      </c>
      <c r="AZ81" s="24" t="s">
        <v>114</v>
      </c>
      <c r="BA81" s="26">
        <v>2</v>
      </c>
      <c r="BB81" s="26">
        <v>408.5</v>
      </c>
      <c r="BC81" s="26">
        <v>34.5</v>
      </c>
      <c r="BD81" s="26">
        <v>2</v>
      </c>
      <c r="BE81" s="26">
        <v>2</v>
      </c>
      <c r="BF81" s="26">
        <v>2</v>
      </c>
      <c r="BG81" s="26">
        <v>2</v>
      </c>
      <c r="BH81" s="26">
        <v>2</v>
      </c>
      <c r="BI81" s="26">
        <v>368.5</v>
      </c>
      <c r="BJ81" s="26">
        <v>38.9</v>
      </c>
      <c r="BK81" s="26">
        <v>2</v>
      </c>
      <c r="BL81" s="26">
        <v>2</v>
      </c>
      <c r="BM81" s="26">
        <v>2</v>
      </c>
    </row>
    <row r="82" spans="20:69" ht="15" thickBot="1" x14ac:dyDescent="0.35">
      <c r="T82" s="24" t="s">
        <v>115</v>
      </c>
      <c r="U82" s="26">
        <v>1</v>
      </c>
      <c r="V82" s="26">
        <v>308.89999999999998</v>
      </c>
      <c r="W82" s="26">
        <v>1</v>
      </c>
      <c r="X82" s="26">
        <v>1</v>
      </c>
      <c r="Y82" s="26">
        <v>408</v>
      </c>
      <c r="Z82" s="26">
        <v>1</v>
      </c>
      <c r="AA82" s="26">
        <v>1</v>
      </c>
      <c r="AB82" s="26">
        <v>1</v>
      </c>
      <c r="AC82" s="26">
        <v>1</v>
      </c>
      <c r="AD82" s="26">
        <v>1</v>
      </c>
      <c r="AE82" s="26">
        <v>1</v>
      </c>
      <c r="AF82" s="26">
        <v>1</v>
      </c>
      <c r="AG82" s="26">
        <v>17</v>
      </c>
      <c r="AZ82" s="24" t="s">
        <v>115</v>
      </c>
      <c r="BA82" s="26">
        <v>1</v>
      </c>
      <c r="BB82" s="26">
        <v>407.5</v>
      </c>
      <c r="BC82" s="26">
        <v>1</v>
      </c>
      <c r="BD82" s="26">
        <v>1</v>
      </c>
      <c r="BE82" s="26">
        <v>1</v>
      </c>
      <c r="BF82" s="26">
        <v>1</v>
      </c>
      <c r="BG82" s="26">
        <v>1</v>
      </c>
      <c r="BH82" s="26">
        <v>1</v>
      </c>
      <c r="BI82" s="26">
        <v>367.5</v>
      </c>
      <c r="BJ82" s="26">
        <v>38</v>
      </c>
      <c r="BK82" s="26">
        <v>1</v>
      </c>
      <c r="BL82" s="26">
        <v>1</v>
      </c>
      <c r="BM82" s="26">
        <v>1</v>
      </c>
    </row>
    <row r="83" spans="20:69" ht="15" thickBot="1" x14ac:dyDescent="0.35">
      <c r="T83" s="24" t="s">
        <v>116</v>
      </c>
      <c r="U83" s="26">
        <v>0</v>
      </c>
      <c r="V83" s="26">
        <v>307.89999999999998</v>
      </c>
      <c r="W83" s="26">
        <v>0</v>
      </c>
      <c r="X83" s="26">
        <v>0</v>
      </c>
      <c r="Y83" s="26">
        <v>0</v>
      </c>
      <c r="Z83" s="26">
        <v>0</v>
      </c>
      <c r="AA83" s="26">
        <v>0</v>
      </c>
      <c r="AB83" s="26">
        <v>0</v>
      </c>
      <c r="AC83" s="26">
        <v>0</v>
      </c>
      <c r="AD83" s="26">
        <v>0</v>
      </c>
      <c r="AE83" s="26">
        <v>0</v>
      </c>
      <c r="AF83" s="26">
        <v>0</v>
      </c>
      <c r="AG83" s="26">
        <v>0</v>
      </c>
      <c r="AZ83" s="24" t="s">
        <v>116</v>
      </c>
      <c r="BA83" s="26">
        <v>0</v>
      </c>
      <c r="BB83" s="26">
        <v>406.5</v>
      </c>
      <c r="BC83" s="26">
        <v>0</v>
      </c>
      <c r="BD83" s="26">
        <v>0</v>
      </c>
      <c r="BE83" s="26">
        <v>0</v>
      </c>
      <c r="BF83" s="26">
        <v>0</v>
      </c>
      <c r="BG83" s="26">
        <v>0</v>
      </c>
      <c r="BH83" s="26">
        <v>0</v>
      </c>
      <c r="BI83" s="26">
        <v>0</v>
      </c>
      <c r="BJ83" s="26">
        <v>0</v>
      </c>
      <c r="BK83" s="26">
        <v>0</v>
      </c>
      <c r="BL83" s="26">
        <v>0</v>
      </c>
      <c r="BM83" s="26">
        <v>0</v>
      </c>
    </row>
    <row r="84" spans="20:69" ht="18.600000000000001" thickBot="1" x14ac:dyDescent="0.35">
      <c r="T84" s="20"/>
      <c r="AZ84" s="20"/>
    </row>
    <row r="85" spans="20:69" ht="27" thickBot="1" x14ac:dyDescent="0.35">
      <c r="T85" s="24" t="s">
        <v>497</v>
      </c>
      <c r="U85" s="24" t="str">
        <f>U7</f>
        <v>total_replies_to_prof</v>
      </c>
      <c r="V85" s="24" t="str">
        <f t="shared" ref="V85:AG85" si="16">V7</f>
        <v>total_characters</v>
      </c>
      <c r="W85" s="67" t="str">
        <f t="shared" si="16"/>
        <v>unique_interactions</v>
      </c>
      <c r="X85" s="67" t="str">
        <f t="shared" si="16"/>
        <v>engagement_rate</v>
      </c>
      <c r="Y85" s="67" t="str">
        <f t="shared" si="16"/>
        <v>normanlized_score(sum of reply - avarage time to reply)</v>
      </c>
      <c r="Z85" s="24" t="str">
        <f t="shared" si="16"/>
        <v>deadline_exceeded(Quasi exam III)</v>
      </c>
      <c r="AA85" s="67" t="str">
        <f t="shared" si="16"/>
        <v>Pattern_followed(quasi exam i)</v>
      </c>
      <c r="AB85" s="24" t="str">
        <f t="shared" si="16"/>
        <v>max_streak</v>
      </c>
      <c r="AC85" s="24" t="str">
        <f t="shared" si="16"/>
        <v>avg_reply_time</v>
      </c>
      <c r="AD85" s="67" t="str">
        <f t="shared" si="16"/>
        <v>valid_response</v>
      </c>
      <c r="AE85" s="24" t="str">
        <f t="shared" si="16"/>
        <v>modification_count</v>
      </c>
      <c r="AF85" s="24" t="str">
        <f t="shared" si="16"/>
        <v>response_time_in_hours(Task-I)</v>
      </c>
      <c r="AG85" s="24" t="str">
        <f t="shared" si="16"/>
        <v>response_time_in_hours(Task-II)</v>
      </c>
      <c r="AH85" s="24" t="s">
        <v>120</v>
      </c>
      <c r="AI85" s="24" t="s">
        <v>121</v>
      </c>
      <c r="AJ85" s="24" t="s">
        <v>122</v>
      </c>
      <c r="AK85" s="24" t="s">
        <v>123</v>
      </c>
      <c r="AZ85" s="24" t="s">
        <v>119</v>
      </c>
      <c r="BA85" s="24" t="s">
        <v>72</v>
      </c>
      <c r="BB85" s="24" t="s">
        <v>73</v>
      </c>
      <c r="BC85" s="24" t="s">
        <v>74</v>
      </c>
      <c r="BD85" s="24" t="s">
        <v>75</v>
      </c>
      <c r="BE85" s="24" t="s">
        <v>76</v>
      </c>
      <c r="BF85" s="24" t="s">
        <v>77</v>
      </c>
      <c r="BG85" s="24" t="s">
        <v>78</v>
      </c>
      <c r="BH85" s="24" t="s">
        <v>79</v>
      </c>
      <c r="BI85" s="24" t="s">
        <v>80</v>
      </c>
      <c r="BJ85" s="24" t="s">
        <v>81</v>
      </c>
      <c r="BK85" s="24" t="s">
        <v>82</v>
      </c>
      <c r="BL85" s="24" t="s">
        <v>83</v>
      </c>
      <c r="BM85" s="24" t="s">
        <v>84</v>
      </c>
      <c r="BN85" s="24" t="s">
        <v>120</v>
      </c>
      <c r="BO85" s="24" t="s">
        <v>121</v>
      </c>
      <c r="BP85" s="24" t="s">
        <v>122</v>
      </c>
      <c r="BQ85" s="24" t="s">
        <v>123</v>
      </c>
    </row>
    <row r="86" spans="20:69" ht="15" thickBot="1" x14ac:dyDescent="0.35">
      <c r="T86" s="24" t="str">
        <f>Rank_All!F13</f>
        <v>student_1</v>
      </c>
      <c r="U86" s="26">
        <v>0</v>
      </c>
      <c r="V86" s="26">
        <v>335.4</v>
      </c>
      <c r="W86" s="26">
        <v>55.6</v>
      </c>
      <c r="X86" s="26">
        <v>0</v>
      </c>
      <c r="Y86" s="26">
        <v>0</v>
      </c>
      <c r="Z86" s="26">
        <v>39.6</v>
      </c>
      <c r="AA86" s="26">
        <v>11</v>
      </c>
      <c r="AB86" s="26">
        <v>20</v>
      </c>
      <c r="AC86" s="26">
        <v>380</v>
      </c>
      <c r="AD86" s="26">
        <v>22</v>
      </c>
      <c r="AE86" s="26">
        <v>8</v>
      </c>
      <c r="AF86" s="26">
        <v>52.1</v>
      </c>
      <c r="AG86" s="26">
        <v>77.599999999999994</v>
      </c>
      <c r="AH86" s="26">
        <v>1001.3</v>
      </c>
      <c r="AI86" s="26">
        <v>1000</v>
      </c>
      <c r="AJ86" s="26">
        <v>-1.3</v>
      </c>
      <c r="AK86" s="26">
        <v>-0.13</v>
      </c>
      <c r="AL86">
        <f>RANK(AH86,AH$86:AH$109,0)</f>
        <v>11</v>
      </c>
      <c r="AM86">
        <f>IF(AK86*BQ86&lt;=0,1,0)</f>
        <v>1</v>
      </c>
      <c r="AZ86" s="24" t="s">
        <v>137</v>
      </c>
      <c r="BA86" s="26">
        <v>456.9</v>
      </c>
      <c r="BB86" s="26">
        <v>409.5</v>
      </c>
      <c r="BC86" s="26">
        <v>0</v>
      </c>
      <c r="BD86" s="26">
        <v>23</v>
      </c>
      <c r="BE86" s="26">
        <v>28.5</v>
      </c>
      <c r="BF86" s="26">
        <v>0</v>
      </c>
      <c r="BG86" s="26">
        <v>25</v>
      </c>
      <c r="BH86" s="26">
        <v>3</v>
      </c>
      <c r="BI86" s="26">
        <v>0</v>
      </c>
      <c r="BJ86" s="26">
        <v>38</v>
      </c>
      <c r="BK86" s="26">
        <v>15</v>
      </c>
      <c r="BL86" s="26">
        <v>0</v>
      </c>
      <c r="BM86" s="26">
        <v>0</v>
      </c>
      <c r="BN86" s="26">
        <v>998.7</v>
      </c>
      <c r="BO86" s="26">
        <v>1000</v>
      </c>
      <c r="BP86" s="26">
        <v>1.3</v>
      </c>
      <c r="BQ86" s="26">
        <v>0.13</v>
      </c>
    </row>
    <row r="87" spans="20:69" ht="15" thickBot="1" x14ac:dyDescent="0.35">
      <c r="T87" s="24" t="str">
        <f>Rank_All!F14</f>
        <v>student_2</v>
      </c>
      <c r="U87" s="26">
        <v>15.5</v>
      </c>
      <c r="V87" s="26">
        <v>329.4</v>
      </c>
      <c r="W87" s="26">
        <v>14</v>
      </c>
      <c r="X87" s="26">
        <v>14</v>
      </c>
      <c r="Y87" s="26">
        <v>432.1</v>
      </c>
      <c r="Z87" s="26">
        <v>39.6</v>
      </c>
      <c r="AA87" s="26">
        <v>20</v>
      </c>
      <c r="AB87" s="26">
        <v>11</v>
      </c>
      <c r="AC87" s="26">
        <v>24</v>
      </c>
      <c r="AD87" s="26">
        <v>22</v>
      </c>
      <c r="AE87" s="26">
        <v>8</v>
      </c>
      <c r="AF87" s="26">
        <v>1</v>
      </c>
      <c r="AG87" s="26">
        <v>17</v>
      </c>
      <c r="AH87" s="26">
        <v>947.7</v>
      </c>
      <c r="AI87" s="26">
        <v>1000</v>
      </c>
      <c r="AJ87" s="26">
        <v>52.3</v>
      </c>
      <c r="AK87" s="26">
        <v>5.23</v>
      </c>
      <c r="AL87">
        <f t="shared" ref="AL87:AL108" si="17">RANK(AH87,AH$86:AH$109,0)</f>
        <v>22</v>
      </c>
      <c r="AM87">
        <f t="shared" ref="AM87:AM109" si="18">IF(AK87*BQ87&lt;=0,1,0)</f>
        <v>1</v>
      </c>
      <c r="AZ87" s="24" t="s">
        <v>138</v>
      </c>
      <c r="BA87" s="26">
        <v>9</v>
      </c>
      <c r="BB87" s="26">
        <v>415.5</v>
      </c>
      <c r="BC87" s="26">
        <v>41.4</v>
      </c>
      <c r="BD87" s="26">
        <v>9</v>
      </c>
      <c r="BE87" s="26">
        <v>11</v>
      </c>
      <c r="BF87" s="26">
        <v>0</v>
      </c>
      <c r="BG87" s="26">
        <v>16</v>
      </c>
      <c r="BH87" s="26">
        <v>12</v>
      </c>
      <c r="BI87" s="26">
        <v>381.5</v>
      </c>
      <c r="BJ87" s="26">
        <v>38</v>
      </c>
      <c r="BK87" s="26">
        <v>15</v>
      </c>
      <c r="BL87" s="26">
        <v>43.4</v>
      </c>
      <c r="BM87" s="26">
        <v>60.4</v>
      </c>
      <c r="BN87" s="26">
        <v>1052.0999999999999</v>
      </c>
      <c r="BO87" s="26">
        <v>1000</v>
      </c>
      <c r="BP87" s="26">
        <v>-52.1</v>
      </c>
      <c r="BQ87" s="26">
        <v>-5.21</v>
      </c>
    </row>
    <row r="88" spans="20:69" ht="15" thickBot="1" x14ac:dyDescent="0.35">
      <c r="T88" s="24" t="str">
        <f>Rank_All!F15</f>
        <v>student_3</v>
      </c>
      <c r="U88" s="26">
        <v>9.5</v>
      </c>
      <c r="V88" s="26">
        <v>320.39999999999998</v>
      </c>
      <c r="W88" s="26">
        <v>14</v>
      </c>
      <c r="X88" s="26">
        <v>8</v>
      </c>
      <c r="Y88" s="26">
        <v>425</v>
      </c>
      <c r="Z88" s="26">
        <v>39.6</v>
      </c>
      <c r="AA88" s="26">
        <v>36</v>
      </c>
      <c r="AB88" s="26">
        <v>11</v>
      </c>
      <c r="AC88" s="26">
        <v>2</v>
      </c>
      <c r="AD88" s="26">
        <v>22</v>
      </c>
      <c r="AE88" s="26">
        <v>15</v>
      </c>
      <c r="AF88" s="26">
        <v>2.5</v>
      </c>
      <c r="AG88" s="26">
        <v>18</v>
      </c>
      <c r="AH88" s="26">
        <v>923.2</v>
      </c>
      <c r="AI88" s="26">
        <v>1000</v>
      </c>
      <c r="AJ88" s="26">
        <v>76.8</v>
      </c>
      <c r="AK88" s="26">
        <v>7.68</v>
      </c>
      <c r="AL88">
        <f t="shared" si="17"/>
        <v>24</v>
      </c>
      <c r="AM88">
        <f t="shared" si="18"/>
        <v>1</v>
      </c>
      <c r="AZ88" s="24" t="s">
        <v>139</v>
      </c>
      <c r="BA88" s="26">
        <v>15</v>
      </c>
      <c r="BB88" s="26">
        <v>424.5</v>
      </c>
      <c r="BC88" s="26">
        <v>41.4</v>
      </c>
      <c r="BD88" s="26">
        <v>15</v>
      </c>
      <c r="BE88" s="26">
        <v>18</v>
      </c>
      <c r="BF88" s="26">
        <v>0</v>
      </c>
      <c r="BG88" s="26">
        <v>0</v>
      </c>
      <c r="BH88" s="26">
        <v>12</v>
      </c>
      <c r="BI88" s="26">
        <v>403.5</v>
      </c>
      <c r="BJ88" s="26">
        <v>38</v>
      </c>
      <c r="BK88" s="26">
        <v>8</v>
      </c>
      <c r="BL88" s="26">
        <v>41.9</v>
      </c>
      <c r="BM88" s="26">
        <v>59.4</v>
      </c>
      <c r="BN88" s="26">
        <v>1076.5999999999999</v>
      </c>
      <c r="BO88" s="26">
        <v>1000</v>
      </c>
      <c r="BP88" s="26">
        <v>-76.599999999999994</v>
      </c>
      <c r="BQ88" s="26">
        <v>-7.66</v>
      </c>
    </row>
    <row r="89" spans="20:69" ht="15" thickBot="1" x14ac:dyDescent="0.35">
      <c r="T89" s="24" t="str">
        <f>Rank_All!F16</f>
        <v>student_4</v>
      </c>
      <c r="U89" s="26">
        <v>23.5</v>
      </c>
      <c r="V89" s="26">
        <v>338.4</v>
      </c>
      <c r="W89" s="26">
        <v>14</v>
      </c>
      <c r="X89" s="26">
        <v>22</v>
      </c>
      <c r="Y89" s="26">
        <v>442.1</v>
      </c>
      <c r="Z89" s="26">
        <v>39.6</v>
      </c>
      <c r="AA89" s="26">
        <v>36</v>
      </c>
      <c r="AB89" s="26">
        <v>22</v>
      </c>
      <c r="AC89" s="26">
        <v>28</v>
      </c>
      <c r="AD89" s="26">
        <v>22</v>
      </c>
      <c r="AE89" s="26">
        <v>21</v>
      </c>
      <c r="AF89" s="26">
        <v>22.5</v>
      </c>
      <c r="AG89" s="26">
        <v>22</v>
      </c>
      <c r="AH89" s="26">
        <v>1053.4000000000001</v>
      </c>
      <c r="AI89" s="26">
        <v>1000</v>
      </c>
      <c r="AJ89" s="26">
        <v>-53.4</v>
      </c>
      <c r="AK89" s="26">
        <v>-5.34</v>
      </c>
      <c r="AL89">
        <f t="shared" si="17"/>
        <v>2</v>
      </c>
      <c r="AM89">
        <f t="shared" si="18"/>
        <v>1</v>
      </c>
      <c r="AZ89" s="24" t="s">
        <v>140</v>
      </c>
      <c r="BA89" s="26">
        <v>1</v>
      </c>
      <c r="BB89" s="26">
        <v>406.5</v>
      </c>
      <c r="BC89" s="26">
        <v>41.4</v>
      </c>
      <c r="BD89" s="26">
        <v>1</v>
      </c>
      <c r="BE89" s="26">
        <v>1</v>
      </c>
      <c r="BF89" s="26">
        <v>0</v>
      </c>
      <c r="BG89" s="26">
        <v>0</v>
      </c>
      <c r="BH89" s="26">
        <v>1</v>
      </c>
      <c r="BI89" s="26">
        <v>377.5</v>
      </c>
      <c r="BJ89" s="26">
        <v>38</v>
      </c>
      <c r="BK89" s="26">
        <v>2</v>
      </c>
      <c r="BL89" s="26">
        <v>22</v>
      </c>
      <c r="BM89" s="26">
        <v>55.4</v>
      </c>
      <c r="BN89" s="26">
        <v>946.8</v>
      </c>
      <c r="BO89" s="26">
        <v>1000</v>
      </c>
      <c r="BP89" s="26">
        <v>53.2</v>
      </c>
      <c r="BQ89" s="26">
        <v>5.32</v>
      </c>
    </row>
    <row r="90" spans="20:69" ht="15" thickBot="1" x14ac:dyDescent="0.35">
      <c r="T90" s="24" t="str">
        <f>Rank_All!F17</f>
        <v>student_5</v>
      </c>
      <c r="U90" s="26">
        <v>7.5</v>
      </c>
      <c r="V90" s="26">
        <v>325.39999999999998</v>
      </c>
      <c r="W90" s="26">
        <v>2</v>
      </c>
      <c r="X90" s="26">
        <v>6</v>
      </c>
      <c r="Y90" s="26">
        <v>428.1</v>
      </c>
      <c r="Z90" s="26">
        <v>39.6</v>
      </c>
      <c r="AA90" s="26">
        <v>11</v>
      </c>
      <c r="AB90" s="26">
        <v>11</v>
      </c>
      <c r="AC90" s="26">
        <v>26</v>
      </c>
      <c r="AD90" s="26">
        <v>22</v>
      </c>
      <c r="AE90" s="26">
        <v>12</v>
      </c>
      <c r="AF90" s="26">
        <v>6.5</v>
      </c>
      <c r="AG90" s="26">
        <v>77.599999999999994</v>
      </c>
      <c r="AH90" s="26">
        <v>974.8</v>
      </c>
      <c r="AI90" s="26">
        <v>1000</v>
      </c>
      <c r="AJ90" s="26">
        <v>25.2</v>
      </c>
      <c r="AK90" s="26">
        <v>2.52</v>
      </c>
      <c r="AL90">
        <f t="shared" si="17"/>
        <v>19</v>
      </c>
      <c r="AM90">
        <f t="shared" si="18"/>
        <v>1</v>
      </c>
      <c r="AZ90" s="24" t="s">
        <v>141</v>
      </c>
      <c r="BA90" s="26">
        <v>17</v>
      </c>
      <c r="BB90" s="26">
        <v>419.5</v>
      </c>
      <c r="BC90" s="26">
        <v>53.4</v>
      </c>
      <c r="BD90" s="26">
        <v>17</v>
      </c>
      <c r="BE90" s="26">
        <v>15</v>
      </c>
      <c r="BF90" s="26">
        <v>0</v>
      </c>
      <c r="BG90" s="26">
        <v>25</v>
      </c>
      <c r="BH90" s="26">
        <v>12</v>
      </c>
      <c r="BI90" s="26">
        <v>379.5</v>
      </c>
      <c r="BJ90" s="26">
        <v>38</v>
      </c>
      <c r="BK90" s="26">
        <v>11</v>
      </c>
      <c r="BL90" s="26">
        <v>38</v>
      </c>
      <c r="BM90" s="26">
        <v>0</v>
      </c>
      <c r="BN90" s="26">
        <v>1025.2</v>
      </c>
      <c r="BO90" s="26">
        <v>1000</v>
      </c>
      <c r="BP90" s="26">
        <v>-25.2</v>
      </c>
      <c r="BQ90" s="26">
        <v>-2.52</v>
      </c>
    </row>
    <row r="91" spans="20:69" ht="15" thickBot="1" x14ac:dyDescent="0.35">
      <c r="T91" s="24" t="str">
        <f>Rank_All!F18</f>
        <v>student_6</v>
      </c>
      <c r="U91" s="26">
        <v>24.5</v>
      </c>
      <c r="V91" s="26">
        <v>337.4</v>
      </c>
      <c r="W91" s="26">
        <v>21</v>
      </c>
      <c r="X91" s="26">
        <v>23</v>
      </c>
      <c r="Y91" s="26">
        <v>443.1</v>
      </c>
      <c r="Z91" s="26">
        <v>39.6</v>
      </c>
      <c r="AA91" s="26">
        <v>36</v>
      </c>
      <c r="AB91" s="26">
        <v>20</v>
      </c>
      <c r="AC91" s="26">
        <v>37</v>
      </c>
      <c r="AD91" s="26">
        <v>22</v>
      </c>
      <c r="AE91" s="26">
        <v>23</v>
      </c>
      <c r="AF91" s="26">
        <v>9.5</v>
      </c>
      <c r="AG91" s="26">
        <v>27</v>
      </c>
      <c r="AH91" s="26">
        <v>1063.4000000000001</v>
      </c>
      <c r="AI91" s="26">
        <v>1000</v>
      </c>
      <c r="AJ91" s="26">
        <v>-63.4</v>
      </c>
      <c r="AK91" s="26">
        <v>-6.34</v>
      </c>
      <c r="AL91">
        <f t="shared" si="17"/>
        <v>1</v>
      </c>
      <c r="AM91">
        <f t="shared" si="18"/>
        <v>1</v>
      </c>
      <c r="AZ91" s="24" t="s">
        <v>142</v>
      </c>
      <c r="BA91" s="26">
        <v>0</v>
      </c>
      <c r="BB91" s="26">
        <v>407.5</v>
      </c>
      <c r="BC91" s="26">
        <v>34.5</v>
      </c>
      <c r="BD91" s="26">
        <v>0</v>
      </c>
      <c r="BE91" s="26">
        <v>0</v>
      </c>
      <c r="BF91" s="26">
        <v>0</v>
      </c>
      <c r="BG91" s="26">
        <v>0</v>
      </c>
      <c r="BH91" s="26">
        <v>3</v>
      </c>
      <c r="BI91" s="26">
        <v>368.5</v>
      </c>
      <c r="BJ91" s="26">
        <v>38</v>
      </c>
      <c r="BK91" s="26">
        <v>0</v>
      </c>
      <c r="BL91" s="26">
        <v>35</v>
      </c>
      <c r="BM91" s="26">
        <v>50.4</v>
      </c>
      <c r="BN91" s="26">
        <v>936.8</v>
      </c>
      <c r="BO91" s="26">
        <v>1000</v>
      </c>
      <c r="BP91" s="26">
        <v>63.2</v>
      </c>
      <c r="BQ91" s="26">
        <v>6.32</v>
      </c>
    </row>
    <row r="92" spans="20:69" ht="15" thickBot="1" x14ac:dyDescent="0.35">
      <c r="T92" s="24" t="str">
        <f>Rank_All!F19</f>
        <v>student_7</v>
      </c>
      <c r="U92" s="26">
        <v>14.5</v>
      </c>
      <c r="V92" s="26">
        <v>326.39999999999998</v>
      </c>
      <c r="W92" s="26">
        <v>2</v>
      </c>
      <c r="X92" s="26">
        <v>13</v>
      </c>
      <c r="Y92" s="26">
        <v>435.1</v>
      </c>
      <c r="Z92" s="26">
        <v>39.6</v>
      </c>
      <c r="AA92" s="26">
        <v>20</v>
      </c>
      <c r="AB92" s="26">
        <v>20</v>
      </c>
      <c r="AC92" s="26">
        <v>34</v>
      </c>
      <c r="AD92" s="26">
        <v>22</v>
      </c>
      <c r="AE92" s="26">
        <v>21</v>
      </c>
      <c r="AF92" s="26">
        <v>22.5</v>
      </c>
      <c r="AG92" s="26">
        <v>52.6</v>
      </c>
      <c r="AH92" s="26">
        <v>1022.8</v>
      </c>
      <c r="AI92" s="26">
        <v>1000</v>
      </c>
      <c r="AJ92" s="26">
        <v>-22.8</v>
      </c>
      <c r="AK92" s="26">
        <v>-2.2799999999999998</v>
      </c>
      <c r="AL92">
        <f t="shared" si="17"/>
        <v>7</v>
      </c>
      <c r="AM92">
        <f t="shared" si="18"/>
        <v>1</v>
      </c>
      <c r="AZ92" s="24" t="s">
        <v>143</v>
      </c>
      <c r="BA92" s="26">
        <v>10</v>
      </c>
      <c r="BB92" s="26">
        <v>418.5</v>
      </c>
      <c r="BC92" s="26">
        <v>53.4</v>
      </c>
      <c r="BD92" s="26">
        <v>10</v>
      </c>
      <c r="BE92" s="26">
        <v>8</v>
      </c>
      <c r="BF92" s="26">
        <v>0</v>
      </c>
      <c r="BG92" s="26">
        <v>16</v>
      </c>
      <c r="BH92" s="26">
        <v>3</v>
      </c>
      <c r="BI92" s="26">
        <v>371.5</v>
      </c>
      <c r="BJ92" s="26">
        <v>38</v>
      </c>
      <c r="BK92" s="26">
        <v>2</v>
      </c>
      <c r="BL92" s="26">
        <v>22</v>
      </c>
      <c r="BM92" s="26">
        <v>25</v>
      </c>
      <c r="BN92" s="26">
        <v>977.2</v>
      </c>
      <c r="BO92" s="26">
        <v>1000</v>
      </c>
      <c r="BP92" s="26">
        <v>22.8</v>
      </c>
      <c r="BQ92" s="26">
        <v>2.2799999999999998</v>
      </c>
    </row>
    <row r="93" spans="20:69" ht="15" thickBot="1" x14ac:dyDescent="0.35">
      <c r="T93" s="24" t="str">
        <f>Rank_All!F20</f>
        <v>student_8</v>
      </c>
      <c r="U93" s="26">
        <v>19.5</v>
      </c>
      <c r="V93" s="26">
        <v>331.4</v>
      </c>
      <c r="W93" s="26">
        <v>14</v>
      </c>
      <c r="X93" s="26">
        <v>18</v>
      </c>
      <c r="Y93" s="26">
        <v>436.1</v>
      </c>
      <c r="Z93" s="26">
        <v>39.6</v>
      </c>
      <c r="AA93" s="26">
        <v>36</v>
      </c>
      <c r="AB93" s="26">
        <v>11</v>
      </c>
      <c r="AC93" s="26">
        <v>22</v>
      </c>
      <c r="AD93" s="26">
        <v>22</v>
      </c>
      <c r="AE93" s="26">
        <v>8</v>
      </c>
      <c r="AF93" s="26">
        <v>9.5</v>
      </c>
      <c r="AG93" s="26">
        <v>26</v>
      </c>
      <c r="AH93" s="26">
        <v>993.3</v>
      </c>
      <c r="AI93" s="26">
        <v>1000</v>
      </c>
      <c r="AJ93" s="26">
        <v>6.7</v>
      </c>
      <c r="AK93" s="26">
        <v>0.67</v>
      </c>
      <c r="AL93">
        <f t="shared" si="17"/>
        <v>13</v>
      </c>
      <c r="AM93">
        <f t="shared" si="18"/>
        <v>1</v>
      </c>
      <c r="AZ93" s="24" t="s">
        <v>144</v>
      </c>
      <c r="BA93" s="26">
        <v>5</v>
      </c>
      <c r="BB93" s="26">
        <v>413.5</v>
      </c>
      <c r="BC93" s="26">
        <v>41.4</v>
      </c>
      <c r="BD93" s="26">
        <v>5</v>
      </c>
      <c r="BE93" s="26">
        <v>7</v>
      </c>
      <c r="BF93" s="26">
        <v>0</v>
      </c>
      <c r="BG93" s="26">
        <v>0</v>
      </c>
      <c r="BH93" s="26">
        <v>12</v>
      </c>
      <c r="BI93" s="26">
        <v>383.5</v>
      </c>
      <c r="BJ93" s="26">
        <v>38</v>
      </c>
      <c r="BK93" s="26">
        <v>15</v>
      </c>
      <c r="BL93" s="26">
        <v>35</v>
      </c>
      <c r="BM93" s="26">
        <v>51.4</v>
      </c>
      <c r="BN93" s="26">
        <v>1006.7</v>
      </c>
      <c r="BO93" s="26">
        <v>1000</v>
      </c>
      <c r="BP93" s="26">
        <v>-6.7</v>
      </c>
      <c r="BQ93" s="26">
        <v>-0.67</v>
      </c>
    </row>
    <row r="94" spans="20:69" ht="15" thickBot="1" x14ac:dyDescent="0.35">
      <c r="T94" s="24" t="str">
        <f>Rank_All!F21</f>
        <v>student_9</v>
      </c>
      <c r="U94" s="26">
        <v>9.5</v>
      </c>
      <c r="V94" s="26">
        <v>323.39999999999998</v>
      </c>
      <c r="W94" s="26">
        <v>14</v>
      </c>
      <c r="X94" s="26">
        <v>8</v>
      </c>
      <c r="Y94" s="26">
        <v>430.1</v>
      </c>
      <c r="Z94" s="26">
        <v>39.6</v>
      </c>
      <c r="AA94" s="26">
        <v>20</v>
      </c>
      <c r="AB94" s="26">
        <v>11</v>
      </c>
      <c r="AC94" s="26">
        <v>29</v>
      </c>
      <c r="AD94" s="26">
        <v>22</v>
      </c>
      <c r="AE94" s="26">
        <v>12</v>
      </c>
      <c r="AF94" s="26">
        <v>6.5</v>
      </c>
      <c r="AG94" s="26">
        <v>22</v>
      </c>
      <c r="AH94" s="26">
        <v>947.2</v>
      </c>
      <c r="AI94" s="26">
        <v>1000</v>
      </c>
      <c r="AJ94" s="26">
        <v>52.8</v>
      </c>
      <c r="AK94" s="26">
        <v>5.28</v>
      </c>
      <c r="AL94">
        <f t="shared" si="17"/>
        <v>23</v>
      </c>
      <c r="AM94">
        <f t="shared" si="18"/>
        <v>1</v>
      </c>
      <c r="AZ94" s="24" t="s">
        <v>145</v>
      </c>
      <c r="BA94" s="26">
        <v>15</v>
      </c>
      <c r="BB94" s="26">
        <v>421.5</v>
      </c>
      <c r="BC94" s="26">
        <v>41.4</v>
      </c>
      <c r="BD94" s="26">
        <v>15</v>
      </c>
      <c r="BE94" s="26">
        <v>13</v>
      </c>
      <c r="BF94" s="26">
        <v>0</v>
      </c>
      <c r="BG94" s="26">
        <v>16</v>
      </c>
      <c r="BH94" s="26">
        <v>12</v>
      </c>
      <c r="BI94" s="26">
        <v>376.5</v>
      </c>
      <c r="BJ94" s="26">
        <v>38</v>
      </c>
      <c r="BK94" s="26">
        <v>11</v>
      </c>
      <c r="BL94" s="26">
        <v>38</v>
      </c>
      <c r="BM94" s="26">
        <v>55.4</v>
      </c>
      <c r="BN94" s="26">
        <v>1052.5999999999999</v>
      </c>
      <c r="BO94" s="26">
        <v>1000</v>
      </c>
      <c r="BP94" s="26">
        <v>-52.6</v>
      </c>
      <c r="BQ94" s="26">
        <v>-5.26</v>
      </c>
    </row>
    <row r="95" spans="20:69" ht="15" thickBot="1" x14ac:dyDescent="0.35">
      <c r="T95" s="24" t="str">
        <f>Rank_All!F22</f>
        <v>student_10</v>
      </c>
      <c r="U95" s="26">
        <v>12.5</v>
      </c>
      <c r="V95" s="26">
        <v>321.39999999999998</v>
      </c>
      <c r="W95" s="26">
        <v>21</v>
      </c>
      <c r="X95" s="26">
        <v>11</v>
      </c>
      <c r="Y95" s="26">
        <v>431.1</v>
      </c>
      <c r="Z95" s="26">
        <v>39.6</v>
      </c>
      <c r="AA95" s="26">
        <v>36</v>
      </c>
      <c r="AB95" s="26">
        <v>11</v>
      </c>
      <c r="AC95" s="26">
        <v>30</v>
      </c>
      <c r="AD95" s="26">
        <v>22</v>
      </c>
      <c r="AE95" s="26">
        <v>15</v>
      </c>
      <c r="AF95" s="26">
        <v>20.5</v>
      </c>
      <c r="AG95" s="26">
        <v>51.6</v>
      </c>
      <c r="AH95" s="26">
        <v>1022.8</v>
      </c>
      <c r="AI95" s="26">
        <v>1000</v>
      </c>
      <c r="AJ95" s="26">
        <v>-22.8</v>
      </c>
      <c r="AK95" s="26">
        <v>-2.2799999999999998</v>
      </c>
      <c r="AL95">
        <f t="shared" si="17"/>
        <v>7</v>
      </c>
      <c r="AM95">
        <f t="shared" si="18"/>
        <v>1</v>
      </c>
      <c r="AZ95" s="24" t="s">
        <v>146</v>
      </c>
      <c r="BA95" s="26">
        <v>12</v>
      </c>
      <c r="BB95" s="26">
        <v>423.5</v>
      </c>
      <c r="BC95" s="26">
        <v>34.5</v>
      </c>
      <c r="BD95" s="26">
        <v>12</v>
      </c>
      <c r="BE95" s="26">
        <v>12</v>
      </c>
      <c r="BF95" s="26">
        <v>0</v>
      </c>
      <c r="BG95" s="26">
        <v>0</v>
      </c>
      <c r="BH95" s="26">
        <v>12</v>
      </c>
      <c r="BI95" s="26">
        <v>375.5</v>
      </c>
      <c r="BJ95" s="26">
        <v>38</v>
      </c>
      <c r="BK95" s="26">
        <v>8</v>
      </c>
      <c r="BL95" s="26">
        <v>24</v>
      </c>
      <c r="BM95" s="26">
        <v>26</v>
      </c>
      <c r="BN95" s="26">
        <v>977.2</v>
      </c>
      <c r="BO95" s="26">
        <v>1000</v>
      </c>
      <c r="BP95" s="26">
        <v>22.8</v>
      </c>
      <c r="BQ95" s="26">
        <v>2.2799999999999998</v>
      </c>
    </row>
    <row r="96" spans="20:69" ht="15" thickBot="1" x14ac:dyDescent="0.35">
      <c r="T96" s="24" t="str">
        <f>Rank_All!F23</f>
        <v>student_11</v>
      </c>
      <c r="U96" s="26">
        <v>6.5</v>
      </c>
      <c r="V96" s="26">
        <v>308.89999999999998</v>
      </c>
      <c r="W96" s="26">
        <v>14</v>
      </c>
      <c r="X96" s="26">
        <v>5</v>
      </c>
      <c r="Y96" s="26">
        <v>409</v>
      </c>
      <c r="Z96" s="26">
        <v>39.6</v>
      </c>
      <c r="AA96" s="26">
        <v>11</v>
      </c>
      <c r="AB96" s="26">
        <v>20</v>
      </c>
      <c r="AC96" s="26">
        <v>1</v>
      </c>
      <c r="AD96" s="26">
        <v>22</v>
      </c>
      <c r="AE96" s="26">
        <v>15</v>
      </c>
      <c r="AF96" s="26">
        <v>52.1</v>
      </c>
      <c r="AG96" s="26">
        <v>77.599999999999994</v>
      </c>
      <c r="AH96" s="26">
        <v>981.8</v>
      </c>
      <c r="AI96" s="26">
        <v>1000</v>
      </c>
      <c r="AJ96" s="26">
        <v>18.2</v>
      </c>
      <c r="AK96" s="26">
        <v>1.82</v>
      </c>
      <c r="AL96">
        <f t="shared" si="17"/>
        <v>18</v>
      </c>
      <c r="AM96">
        <f t="shared" si="18"/>
        <v>1</v>
      </c>
      <c r="AZ96" s="24" t="s">
        <v>147</v>
      </c>
      <c r="BA96" s="26">
        <v>18</v>
      </c>
      <c r="BB96" s="26">
        <v>428.4</v>
      </c>
      <c r="BC96" s="26">
        <v>41.4</v>
      </c>
      <c r="BD96" s="26">
        <v>18</v>
      </c>
      <c r="BE96" s="26">
        <v>26.5</v>
      </c>
      <c r="BF96" s="26">
        <v>0</v>
      </c>
      <c r="BG96" s="26">
        <v>25</v>
      </c>
      <c r="BH96" s="26">
        <v>3</v>
      </c>
      <c r="BI96" s="26">
        <v>404.5</v>
      </c>
      <c r="BJ96" s="26">
        <v>38</v>
      </c>
      <c r="BK96" s="26">
        <v>8</v>
      </c>
      <c r="BL96" s="26">
        <v>0</v>
      </c>
      <c r="BM96" s="26">
        <v>0</v>
      </c>
      <c r="BN96" s="26">
        <v>1010.7</v>
      </c>
      <c r="BO96" s="26">
        <v>1000</v>
      </c>
      <c r="BP96" s="26">
        <v>-10.7</v>
      </c>
      <c r="BQ96" s="26">
        <v>-1.07</v>
      </c>
    </row>
    <row r="97" spans="20:69" ht="15" thickBot="1" x14ac:dyDescent="0.35">
      <c r="T97" s="24" t="str">
        <f>Rank_All!F24</f>
        <v>student_12</v>
      </c>
      <c r="U97" s="26">
        <v>11.5</v>
      </c>
      <c r="V97" s="26">
        <v>324.39999999999998</v>
      </c>
      <c r="W97" s="26">
        <v>19</v>
      </c>
      <c r="X97" s="26">
        <v>10</v>
      </c>
      <c r="Y97" s="26">
        <v>429.1</v>
      </c>
      <c r="Z97" s="26">
        <v>39.6</v>
      </c>
      <c r="AA97" s="26">
        <v>11</v>
      </c>
      <c r="AB97" s="26">
        <v>23</v>
      </c>
      <c r="AC97" s="26">
        <v>4</v>
      </c>
      <c r="AD97" s="26">
        <v>22</v>
      </c>
      <c r="AE97" s="26">
        <v>18</v>
      </c>
      <c r="AF97" s="26">
        <v>52.1</v>
      </c>
      <c r="AG97" s="26">
        <v>77.599999999999994</v>
      </c>
      <c r="AH97" s="26">
        <v>1041.3</v>
      </c>
      <c r="AI97" s="26">
        <v>1000</v>
      </c>
      <c r="AJ97" s="26">
        <v>-41.3</v>
      </c>
      <c r="AK97" s="26">
        <v>-4.13</v>
      </c>
      <c r="AL97">
        <f t="shared" si="17"/>
        <v>4</v>
      </c>
      <c r="AM97">
        <f t="shared" si="18"/>
        <v>1</v>
      </c>
      <c r="AZ97" s="24" t="s">
        <v>148</v>
      </c>
      <c r="BA97" s="26">
        <v>13</v>
      </c>
      <c r="BB97" s="26">
        <v>420.5</v>
      </c>
      <c r="BC97" s="26">
        <v>36.5</v>
      </c>
      <c r="BD97" s="26">
        <v>13</v>
      </c>
      <c r="BE97" s="26">
        <v>14</v>
      </c>
      <c r="BF97" s="26">
        <v>0</v>
      </c>
      <c r="BG97" s="26">
        <v>25</v>
      </c>
      <c r="BH97" s="26">
        <v>0</v>
      </c>
      <c r="BI97" s="26">
        <v>401.5</v>
      </c>
      <c r="BJ97" s="26">
        <v>38</v>
      </c>
      <c r="BK97" s="26">
        <v>5</v>
      </c>
      <c r="BL97" s="26">
        <v>0</v>
      </c>
      <c r="BM97" s="26">
        <v>0</v>
      </c>
      <c r="BN97" s="26">
        <v>966.3</v>
      </c>
      <c r="BO97" s="26">
        <v>1000</v>
      </c>
      <c r="BP97" s="26">
        <v>33.700000000000003</v>
      </c>
      <c r="BQ97" s="26">
        <v>3.37</v>
      </c>
    </row>
    <row r="98" spans="20:69" ht="15" thickBot="1" x14ac:dyDescent="0.35">
      <c r="T98" s="24" t="str">
        <f>Rank_All!F25</f>
        <v>student_13</v>
      </c>
      <c r="U98" s="26">
        <v>6.5</v>
      </c>
      <c r="V98" s="26">
        <v>319.39999999999998</v>
      </c>
      <c r="W98" s="26">
        <v>14</v>
      </c>
      <c r="X98" s="26">
        <v>5</v>
      </c>
      <c r="Y98" s="26">
        <v>408</v>
      </c>
      <c r="Z98" s="26">
        <v>39.6</v>
      </c>
      <c r="AA98" s="26">
        <v>11</v>
      </c>
      <c r="AB98" s="26">
        <v>11</v>
      </c>
      <c r="AC98" s="26">
        <v>0</v>
      </c>
      <c r="AD98" s="26">
        <v>22</v>
      </c>
      <c r="AE98" s="26">
        <v>8</v>
      </c>
      <c r="AF98" s="26">
        <v>52.1</v>
      </c>
      <c r="AG98" s="26">
        <v>77.599999999999994</v>
      </c>
      <c r="AH98" s="26">
        <v>974.3</v>
      </c>
      <c r="AI98" s="26">
        <v>1000</v>
      </c>
      <c r="AJ98" s="26">
        <v>25.7</v>
      </c>
      <c r="AK98" s="26">
        <v>2.57</v>
      </c>
      <c r="AL98">
        <f t="shared" si="17"/>
        <v>20</v>
      </c>
      <c r="AM98">
        <f t="shared" si="18"/>
        <v>1</v>
      </c>
      <c r="AZ98" s="24" t="s">
        <v>149</v>
      </c>
      <c r="BA98" s="26">
        <v>18</v>
      </c>
      <c r="BB98" s="26">
        <v>425.5</v>
      </c>
      <c r="BC98" s="26">
        <v>41.4</v>
      </c>
      <c r="BD98" s="26">
        <v>18</v>
      </c>
      <c r="BE98" s="26">
        <v>27.5</v>
      </c>
      <c r="BF98" s="26">
        <v>0</v>
      </c>
      <c r="BG98" s="26">
        <v>25</v>
      </c>
      <c r="BH98" s="26">
        <v>12</v>
      </c>
      <c r="BI98" s="26">
        <v>405.5</v>
      </c>
      <c r="BJ98" s="26">
        <v>38</v>
      </c>
      <c r="BK98" s="26">
        <v>15</v>
      </c>
      <c r="BL98" s="26">
        <v>0</v>
      </c>
      <c r="BM98" s="26">
        <v>0</v>
      </c>
      <c r="BN98" s="26">
        <v>1025.7</v>
      </c>
      <c r="BO98" s="26">
        <v>1000</v>
      </c>
      <c r="BP98" s="26">
        <v>-25.7</v>
      </c>
      <c r="BQ98" s="26">
        <v>-2.57</v>
      </c>
    </row>
    <row r="99" spans="20:69" ht="15" thickBot="1" x14ac:dyDescent="0.35">
      <c r="T99" s="24" t="str">
        <f>Rank_All!F26</f>
        <v>student_14</v>
      </c>
      <c r="U99" s="26">
        <v>6.5</v>
      </c>
      <c r="V99" s="26">
        <v>310.89999999999998</v>
      </c>
      <c r="W99" s="26">
        <v>14</v>
      </c>
      <c r="X99" s="26">
        <v>5</v>
      </c>
      <c r="Y99" s="26">
        <v>424</v>
      </c>
      <c r="Z99" s="26">
        <v>39.6</v>
      </c>
      <c r="AA99" s="26">
        <v>11</v>
      </c>
      <c r="AB99" s="26">
        <v>11</v>
      </c>
      <c r="AC99" s="26">
        <v>32</v>
      </c>
      <c r="AD99" s="26">
        <v>22</v>
      </c>
      <c r="AE99" s="26">
        <v>12</v>
      </c>
      <c r="AF99" s="26">
        <v>52.1</v>
      </c>
      <c r="AG99" s="26">
        <v>77.599999999999994</v>
      </c>
      <c r="AH99" s="26">
        <v>1017.8</v>
      </c>
      <c r="AI99" s="26">
        <v>1000</v>
      </c>
      <c r="AJ99" s="26">
        <v>-17.8</v>
      </c>
      <c r="AK99" s="26">
        <v>-1.78</v>
      </c>
      <c r="AL99">
        <f t="shared" si="17"/>
        <v>10</v>
      </c>
      <c r="AM99">
        <f t="shared" si="18"/>
        <v>1</v>
      </c>
      <c r="AZ99" s="24" t="s">
        <v>150</v>
      </c>
      <c r="BA99" s="26">
        <v>18</v>
      </c>
      <c r="BB99" s="26">
        <v>426.4</v>
      </c>
      <c r="BC99" s="26">
        <v>41.4</v>
      </c>
      <c r="BD99" s="26">
        <v>18</v>
      </c>
      <c r="BE99" s="26">
        <v>19</v>
      </c>
      <c r="BF99" s="26">
        <v>0</v>
      </c>
      <c r="BG99" s="26">
        <v>25</v>
      </c>
      <c r="BH99" s="26">
        <v>12</v>
      </c>
      <c r="BI99" s="26">
        <v>373.5</v>
      </c>
      <c r="BJ99" s="26">
        <v>38</v>
      </c>
      <c r="BK99" s="26">
        <v>11</v>
      </c>
      <c r="BL99" s="26">
        <v>0</v>
      </c>
      <c r="BM99" s="26">
        <v>0</v>
      </c>
      <c r="BN99" s="26">
        <v>982.2</v>
      </c>
      <c r="BO99" s="26">
        <v>1000</v>
      </c>
      <c r="BP99" s="26">
        <v>17.8</v>
      </c>
      <c r="BQ99" s="26">
        <v>1.78</v>
      </c>
    </row>
    <row r="100" spans="20:69" ht="15" thickBot="1" x14ac:dyDescent="0.35">
      <c r="T100" s="24" t="str">
        <f>Rank_All!F27</f>
        <v>student_15</v>
      </c>
      <c r="U100" s="26">
        <v>19.5</v>
      </c>
      <c r="V100" s="26">
        <v>328.4</v>
      </c>
      <c r="W100" s="26">
        <v>55.6</v>
      </c>
      <c r="X100" s="26">
        <v>18</v>
      </c>
      <c r="Y100" s="26">
        <v>440.1</v>
      </c>
      <c r="Z100" s="26">
        <v>39.6</v>
      </c>
      <c r="AA100" s="26">
        <v>11</v>
      </c>
      <c r="AB100" s="26">
        <v>22</v>
      </c>
      <c r="AC100" s="26">
        <v>36</v>
      </c>
      <c r="AD100" s="26">
        <v>22</v>
      </c>
      <c r="AE100" s="26">
        <v>8</v>
      </c>
      <c r="AF100" s="26">
        <v>1</v>
      </c>
      <c r="AG100" s="26">
        <v>0</v>
      </c>
      <c r="AH100" s="26">
        <v>1001.3</v>
      </c>
      <c r="AI100" s="26">
        <v>1000</v>
      </c>
      <c r="AJ100" s="26">
        <v>-1.3</v>
      </c>
      <c r="AK100" s="26">
        <v>-0.13</v>
      </c>
      <c r="AL100">
        <f t="shared" si="17"/>
        <v>11</v>
      </c>
      <c r="AM100">
        <f t="shared" si="18"/>
        <v>1</v>
      </c>
      <c r="AZ100" s="24" t="s">
        <v>151</v>
      </c>
      <c r="BA100" s="26">
        <v>5</v>
      </c>
      <c r="BB100" s="26">
        <v>416.5</v>
      </c>
      <c r="BC100" s="26">
        <v>0</v>
      </c>
      <c r="BD100" s="26">
        <v>5</v>
      </c>
      <c r="BE100" s="26">
        <v>3</v>
      </c>
      <c r="BF100" s="26">
        <v>0</v>
      </c>
      <c r="BG100" s="26">
        <v>25</v>
      </c>
      <c r="BH100" s="26">
        <v>1</v>
      </c>
      <c r="BI100" s="26">
        <v>369.5</v>
      </c>
      <c r="BJ100" s="26">
        <v>38</v>
      </c>
      <c r="BK100" s="26">
        <v>15</v>
      </c>
      <c r="BL100" s="26">
        <v>43.4</v>
      </c>
      <c r="BM100" s="26">
        <v>77.400000000000006</v>
      </c>
      <c r="BN100" s="26">
        <v>998.7</v>
      </c>
      <c r="BO100" s="26">
        <v>1000</v>
      </c>
      <c r="BP100" s="26">
        <v>1.3</v>
      </c>
      <c r="BQ100" s="26">
        <v>0.13</v>
      </c>
    </row>
    <row r="101" spans="20:69" ht="15" thickBot="1" x14ac:dyDescent="0.35">
      <c r="T101" s="24" t="str">
        <f>Rank_All!F28</f>
        <v>student_16</v>
      </c>
      <c r="U101" s="26">
        <v>17.5</v>
      </c>
      <c r="V101" s="26">
        <v>334.4</v>
      </c>
      <c r="W101" s="26">
        <v>19</v>
      </c>
      <c r="X101" s="26">
        <v>16</v>
      </c>
      <c r="Y101" s="26">
        <v>437.1</v>
      </c>
      <c r="Z101" s="26">
        <v>1</v>
      </c>
      <c r="AA101" s="26">
        <v>11</v>
      </c>
      <c r="AB101" s="26">
        <v>20</v>
      </c>
      <c r="AC101" s="26">
        <v>31</v>
      </c>
      <c r="AD101" s="26">
        <v>22</v>
      </c>
      <c r="AE101" s="26">
        <v>21</v>
      </c>
      <c r="AF101" s="26">
        <v>31</v>
      </c>
      <c r="AG101" s="26">
        <v>26</v>
      </c>
      <c r="AH101" s="26">
        <v>987.3</v>
      </c>
      <c r="AI101" s="26">
        <v>1000</v>
      </c>
      <c r="AJ101" s="26">
        <v>12.7</v>
      </c>
      <c r="AK101" s="26">
        <v>1.27</v>
      </c>
      <c r="AL101">
        <f t="shared" si="17"/>
        <v>15</v>
      </c>
      <c r="AM101">
        <f t="shared" si="18"/>
        <v>1</v>
      </c>
      <c r="AZ101" s="24" t="s">
        <v>152</v>
      </c>
      <c r="BA101" s="26">
        <v>7</v>
      </c>
      <c r="BB101" s="26">
        <v>410.5</v>
      </c>
      <c r="BC101" s="26">
        <v>36.5</v>
      </c>
      <c r="BD101" s="26">
        <v>7</v>
      </c>
      <c r="BE101" s="26">
        <v>6</v>
      </c>
      <c r="BF101" s="26">
        <v>38.5</v>
      </c>
      <c r="BG101" s="26">
        <v>25</v>
      </c>
      <c r="BH101" s="26">
        <v>3</v>
      </c>
      <c r="BI101" s="26">
        <v>374.5</v>
      </c>
      <c r="BJ101" s="26">
        <v>38</v>
      </c>
      <c r="BK101" s="26">
        <v>2</v>
      </c>
      <c r="BL101" s="26">
        <v>13.5</v>
      </c>
      <c r="BM101" s="26">
        <v>51.4</v>
      </c>
      <c r="BN101" s="26">
        <v>1012.7</v>
      </c>
      <c r="BO101" s="26">
        <v>1000</v>
      </c>
      <c r="BP101" s="26">
        <v>-12.7</v>
      </c>
      <c r="BQ101" s="26">
        <v>-1.27</v>
      </c>
    </row>
    <row r="102" spans="20:69" ht="15" thickBot="1" x14ac:dyDescent="0.35">
      <c r="T102" s="24" t="str">
        <f>Rank_All!F29</f>
        <v>student_17</v>
      </c>
      <c r="U102" s="26">
        <v>22.5</v>
      </c>
      <c r="V102" s="26">
        <v>330.4</v>
      </c>
      <c r="W102" s="26">
        <v>19</v>
      </c>
      <c r="X102" s="26">
        <v>21</v>
      </c>
      <c r="Y102" s="26">
        <v>441.1</v>
      </c>
      <c r="Z102" s="26">
        <v>1</v>
      </c>
      <c r="AA102" s="26">
        <v>11</v>
      </c>
      <c r="AB102" s="26">
        <v>20</v>
      </c>
      <c r="AC102" s="26">
        <v>35</v>
      </c>
      <c r="AD102" s="26">
        <v>22</v>
      </c>
      <c r="AE102" s="26">
        <v>8</v>
      </c>
      <c r="AF102" s="26">
        <v>31</v>
      </c>
      <c r="AG102" s="26">
        <v>22</v>
      </c>
      <c r="AH102" s="26">
        <v>984.3</v>
      </c>
      <c r="AI102" s="26">
        <v>1000</v>
      </c>
      <c r="AJ102" s="26">
        <v>15.7</v>
      </c>
      <c r="AK102" s="26">
        <v>1.57</v>
      </c>
      <c r="AL102">
        <f t="shared" si="17"/>
        <v>16</v>
      </c>
      <c r="AM102">
        <f t="shared" si="18"/>
        <v>1</v>
      </c>
      <c r="AZ102" s="24" t="s">
        <v>153</v>
      </c>
      <c r="BA102" s="26">
        <v>2</v>
      </c>
      <c r="BB102" s="26">
        <v>414.5</v>
      </c>
      <c r="BC102" s="26">
        <v>36.5</v>
      </c>
      <c r="BD102" s="26">
        <v>2</v>
      </c>
      <c r="BE102" s="26">
        <v>2</v>
      </c>
      <c r="BF102" s="26">
        <v>38.5</v>
      </c>
      <c r="BG102" s="26">
        <v>25</v>
      </c>
      <c r="BH102" s="26">
        <v>3</v>
      </c>
      <c r="BI102" s="26">
        <v>370.5</v>
      </c>
      <c r="BJ102" s="26">
        <v>38</v>
      </c>
      <c r="BK102" s="26">
        <v>15</v>
      </c>
      <c r="BL102" s="26">
        <v>13.5</v>
      </c>
      <c r="BM102" s="26">
        <v>55.4</v>
      </c>
      <c r="BN102" s="26">
        <v>1015.7</v>
      </c>
      <c r="BO102" s="26">
        <v>1000</v>
      </c>
      <c r="BP102" s="26">
        <v>-15.7</v>
      </c>
      <c r="BQ102" s="26">
        <v>-1.57</v>
      </c>
    </row>
    <row r="103" spans="20:69" ht="15" thickBot="1" x14ac:dyDescent="0.35">
      <c r="T103" s="24" t="str">
        <f>Rank_All!F30</f>
        <v>student_18</v>
      </c>
      <c r="U103" s="26">
        <v>11.5</v>
      </c>
      <c r="V103" s="26">
        <v>322.39999999999998</v>
      </c>
      <c r="W103" s="26">
        <v>14</v>
      </c>
      <c r="X103" s="26">
        <v>10</v>
      </c>
      <c r="Y103" s="26">
        <v>426.1</v>
      </c>
      <c r="Z103" s="26">
        <v>39.6</v>
      </c>
      <c r="AA103" s="26">
        <v>11</v>
      </c>
      <c r="AB103" s="26">
        <v>20</v>
      </c>
      <c r="AC103" s="26">
        <v>3</v>
      </c>
      <c r="AD103" s="26">
        <v>22</v>
      </c>
      <c r="AE103" s="26">
        <v>23</v>
      </c>
      <c r="AF103" s="26">
        <v>4.5</v>
      </c>
      <c r="AG103" s="26">
        <v>51.6</v>
      </c>
      <c r="AH103" s="26">
        <v>958.7</v>
      </c>
      <c r="AI103" s="26">
        <v>1000</v>
      </c>
      <c r="AJ103" s="26">
        <v>41.3</v>
      </c>
      <c r="AK103" s="26">
        <v>4.13</v>
      </c>
      <c r="AL103">
        <f t="shared" si="17"/>
        <v>21</v>
      </c>
      <c r="AM103">
        <f t="shared" si="18"/>
        <v>1</v>
      </c>
      <c r="AZ103" s="24" t="s">
        <v>154</v>
      </c>
      <c r="BA103" s="26">
        <v>13</v>
      </c>
      <c r="BB103" s="26">
        <v>422.5</v>
      </c>
      <c r="BC103" s="26">
        <v>41.4</v>
      </c>
      <c r="BD103" s="26">
        <v>13</v>
      </c>
      <c r="BE103" s="26">
        <v>17</v>
      </c>
      <c r="BF103" s="26">
        <v>0</v>
      </c>
      <c r="BG103" s="26">
        <v>25</v>
      </c>
      <c r="BH103" s="26">
        <v>3</v>
      </c>
      <c r="BI103" s="26">
        <v>402.5</v>
      </c>
      <c r="BJ103" s="26">
        <v>38</v>
      </c>
      <c r="BK103" s="26">
        <v>0</v>
      </c>
      <c r="BL103" s="26">
        <v>39.9</v>
      </c>
      <c r="BM103" s="26">
        <v>26</v>
      </c>
      <c r="BN103" s="26">
        <v>1041.2</v>
      </c>
      <c r="BO103" s="26">
        <v>1000</v>
      </c>
      <c r="BP103" s="26">
        <v>-41.2</v>
      </c>
      <c r="BQ103" s="26">
        <v>-4.12</v>
      </c>
    </row>
    <row r="104" spans="20:69" ht="15" thickBot="1" x14ac:dyDescent="0.35">
      <c r="T104" s="24" t="str">
        <f>Rank_All!F31</f>
        <v>student_19</v>
      </c>
      <c r="U104" s="26">
        <v>14.5</v>
      </c>
      <c r="V104" s="26">
        <v>332.4</v>
      </c>
      <c r="W104" s="26">
        <v>19</v>
      </c>
      <c r="X104" s="26">
        <v>13</v>
      </c>
      <c r="Y104" s="26">
        <v>433.1</v>
      </c>
      <c r="Z104" s="26">
        <v>39.6</v>
      </c>
      <c r="AA104" s="26">
        <v>36</v>
      </c>
      <c r="AB104" s="26">
        <v>11</v>
      </c>
      <c r="AC104" s="26">
        <v>33</v>
      </c>
      <c r="AD104" s="26">
        <v>60.1</v>
      </c>
      <c r="AE104" s="26">
        <v>12</v>
      </c>
      <c r="AF104" s="26">
        <v>3.5</v>
      </c>
      <c r="AG104" s="26">
        <v>19</v>
      </c>
      <c r="AH104" s="26">
        <v>1026.3</v>
      </c>
      <c r="AI104" s="26">
        <v>1000</v>
      </c>
      <c r="AJ104" s="26">
        <v>-26.3</v>
      </c>
      <c r="AK104" s="26">
        <v>-2.63</v>
      </c>
      <c r="AL104">
        <f t="shared" si="17"/>
        <v>6</v>
      </c>
      <c r="AM104">
        <f t="shared" si="18"/>
        <v>1</v>
      </c>
      <c r="AZ104" s="24" t="s">
        <v>155</v>
      </c>
      <c r="BA104" s="26">
        <v>10</v>
      </c>
      <c r="BB104" s="26">
        <v>412.5</v>
      </c>
      <c r="BC104" s="26">
        <v>36.5</v>
      </c>
      <c r="BD104" s="26">
        <v>10</v>
      </c>
      <c r="BE104" s="26">
        <v>10</v>
      </c>
      <c r="BF104" s="26">
        <v>0</v>
      </c>
      <c r="BG104" s="26">
        <v>0</v>
      </c>
      <c r="BH104" s="26">
        <v>12</v>
      </c>
      <c r="BI104" s="26">
        <v>372.5</v>
      </c>
      <c r="BJ104" s="26">
        <v>0</v>
      </c>
      <c r="BK104" s="26">
        <v>11</v>
      </c>
      <c r="BL104" s="26">
        <v>40.9</v>
      </c>
      <c r="BM104" s="26">
        <v>58.4</v>
      </c>
      <c r="BN104" s="26">
        <v>973.7</v>
      </c>
      <c r="BO104" s="26">
        <v>1000</v>
      </c>
      <c r="BP104" s="26">
        <v>26.3</v>
      </c>
      <c r="BQ104" s="26">
        <v>2.63</v>
      </c>
    </row>
    <row r="105" spans="20:69" ht="15" thickBot="1" x14ac:dyDescent="0.35">
      <c r="T105" s="24" t="str">
        <f>Rank_All!F32</f>
        <v>student_20</v>
      </c>
      <c r="U105" s="26">
        <v>22.5</v>
      </c>
      <c r="V105" s="26">
        <v>333.4</v>
      </c>
      <c r="W105" s="26">
        <v>14</v>
      </c>
      <c r="X105" s="26">
        <v>21</v>
      </c>
      <c r="Y105" s="26">
        <v>439.1</v>
      </c>
      <c r="Z105" s="26">
        <v>39.6</v>
      </c>
      <c r="AA105" s="26">
        <v>36</v>
      </c>
      <c r="AB105" s="26">
        <v>20</v>
      </c>
      <c r="AC105" s="26">
        <v>27</v>
      </c>
      <c r="AD105" s="26">
        <v>22</v>
      </c>
      <c r="AE105" s="26">
        <v>18</v>
      </c>
      <c r="AF105" s="26">
        <v>29</v>
      </c>
      <c r="AG105" s="26">
        <v>26</v>
      </c>
      <c r="AH105" s="26">
        <v>1047.9000000000001</v>
      </c>
      <c r="AI105" s="26">
        <v>1000</v>
      </c>
      <c r="AJ105" s="26">
        <v>-47.9</v>
      </c>
      <c r="AK105" s="26">
        <v>-4.79</v>
      </c>
      <c r="AL105">
        <f t="shared" si="17"/>
        <v>3</v>
      </c>
      <c r="AM105">
        <f t="shared" si="18"/>
        <v>1</v>
      </c>
      <c r="AZ105" s="24" t="s">
        <v>156</v>
      </c>
      <c r="BA105" s="26">
        <v>2</v>
      </c>
      <c r="BB105" s="26">
        <v>411.5</v>
      </c>
      <c r="BC105" s="26">
        <v>41.4</v>
      </c>
      <c r="BD105" s="26">
        <v>2</v>
      </c>
      <c r="BE105" s="26">
        <v>4</v>
      </c>
      <c r="BF105" s="26">
        <v>0</v>
      </c>
      <c r="BG105" s="26">
        <v>0</v>
      </c>
      <c r="BH105" s="26">
        <v>3</v>
      </c>
      <c r="BI105" s="26">
        <v>378.5</v>
      </c>
      <c r="BJ105" s="26">
        <v>38</v>
      </c>
      <c r="BK105" s="26">
        <v>5</v>
      </c>
      <c r="BL105" s="26">
        <v>15.5</v>
      </c>
      <c r="BM105" s="26">
        <v>51.4</v>
      </c>
      <c r="BN105" s="26">
        <v>952.3</v>
      </c>
      <c r="BO105" s="26">
        <v>1000</v>
      </c>
      <c r="BP105" s="26">
        <v>47.7</v>
      </c>
      <c r="BQ105" s="26">
        <v>4.7699999999999996</v>
      </c>
    </row>
    <row r="106" spans="20:69" ht="15" thickBot="1" x14ac:dyDescent="0.35">
      <c r="T106" s="24" t="str">
        <f>Rank_All!F33</f>
        <v>student_21</v>
      </c>
      <c r="U106" s="26">
        <v>17.5</v>
      </c>
      <c r="V106" s="26">
        <v>327.39999999999998</v>
      </c>
      <c r="W106" s="26">
        <v>14</v>
      </c>
      <c r="X106" s="26">
        <v>16</v>
      </c>
      <c r="Y106" s="26">
        <v>434.1</v>
      </c>
      <c r="Z106" s="26">
        <v>39.6</v>
      </c>
      <c r="AA106" s="26">
        <v>36</v>
      </c>
      <c r="AB106" s="26">
        <v>20</v>
      </c>
      <c r="AC106" s="26">
        <v>23</v>
      </c>
      <c r="AD106" s="26">
        <v>22</v>
      </c>
      <c r="AE106" s="26">
        <v>8</v>
      </c>
      <c r="AF106" s="26">
        <v>9.5</v>
      </c>
      <c r="AG106" s="26">
        <v>26</v>
      </c>
      <c r="AH106" s="26">
        <v>993.3</v>
      </c>
      <c r="AI106" s="26">
        <v>1000</v>
      </c>
      <c r="AJ106" s="26">
        <v>6.7</v>
      </c>
      <c r="AK106" s="26">
        <v>0.67</v>
      </c>
      <c r="AL106">
        <f t="shared" si="17"/>
        <v>13</v>
      </c>
      <c r="AM106">
        <f t="shared" si="18"/>
        <v>1</v>
      </c>
      <c r="AZ106" s="24" t="s">
        <v>157</v>
      </c>
      <c r="BA106" s="26">
        <v>7</v>
      </c>
      <c r="BB106" s="26">
        <v>417.5</v>
      </c>
      <c r="BC106" s="26">
        <v>41.4</v>
      </c>
      <c r="BD106" s="26">
        <v>7</v>
      </c>
      <c r="BE106" s="26">
        <v>9</v>
      </c>
      <c r="BF106" s="26">
        <v>0</v>
      </c>
      <c r="BG106" s="26">
        <v>0</v>
      </c>
      <c r="BH106" s="26">
        <v>3</v>
      </c>
      <c r="BI106" s="26">
        <v>382.5</v>
      </c>
      <c r="BJ106" s="26">
        <v>38</v>
      </c>
      <c r="BK106" s="26">
        <v>15</v>
      </c>
      <c r="BL106" s="26">
        <v>35</v>
      </c>
      <c r="BM106" s="26">
        <v>51.4</v>
      </c>
      <c r="BN106" s="26">
        <v>1006.7</v>
      </c>
      <c r="BO106" s="26">
        <v>1000</v>
      </c>
      <c r="BP106" s="26">
        <v>-6.7</v>
      </c>
      <c r="BQ106" s="26">
        <v>-0.67</v>
      </c>
    </row>
    <row r="107" spans="20:69" ht="15" thickBot="1" x14ac:dyDescent="0.35">
      <c r="T107" s="24" t="str">
        <f>Rank_All!F34</f>
        <v>student_22</v>
      </c>
      <c r="U107" s="26">
        <v>22.5</v>
      </c>
      <c r="V107" s="26">
        <v>336.4</v>
      </c>
      <c r="W107" s="26">
        <v>14</v>
      </c>
      <c r="X107" s="26">
        <v>21</v>
      </c>
      <c r="Y107" s="26">
        <v>438.1</v>
      </c>
      <c r="Z107" s="26">
        <v>39.6</v>
      </c>
      <c r="AA107" s="26">
        <v>20</v>
      </c>
      <c r="AB107" s="26">
        <v>11</v>
      </c>
      <c r="AC107" s="26">
        <v>5</v>
      </c>
      <c r="AD107" s="26">
        <v>22</v>
      </c>
      <c r="AE107" s="26">
        <v>18</v>
      </c>
      <c r="AF107" s="26">
        <v>32</v>
      </c>
      <c r="AG107" s="26">
        <v>53.6</v>
      </c>
      <c r="AH107" s="26">
        <v>1033.3</v>
      </c>
      <c r="AI107" s="26">
        <v>1000</v>
      </c>
      <c r="AJ107" s="26">
        <v>-33.299999999999997</v>
      </c>
      <c r="AK107" s="26">
        <v>-3.33</v>
      </c>
      <c r="AL107">
        <f t="shared" si="17"/>
        <v>5</v>
      </c>
      <c r="AM107">
        <f t="shared" si="18"/>
        <v>1</v>
      </c>
      <c r="AZ107" s="24" t="s">
        <v>158</v>
      </c>
      <c r="BA107" s="26">
        <v>2</v>
      </c>
      <c r="BB107" s="26">
        <v>408.5</v>
      </c>
      <c r="BC107" s="26">
        <v>41.4</v>
      </c>
      <c r="BD107" s="26">
        <v>2</v>
      </c>
      <c r="BE107" s="26">
        <v>5</v>
      </c>
      <c r="BF107" s="26">
        <v>0</v>
      </c>
      <c r="BG107" s="26">
        <v>16</v>
      </c>
      <c r="BH107" s="26">
        <v>12</v>
      </c>
      <c r="BI107" s="26">
        <v>400.5</v>
      </c>
      <c r="BJ107" s="26">
        <v>38</v>
      </c>
      <c r="BK107" s="26">
        <v>5</v>
      </c>
      <c r="BL107" s="26">
        <v>12.5</v>
      </c>
      <c r="BM107" s="26">
        <v>24</v>
      </c>
      <c r="BN107" s="26">
        <v>966.8</v>
      </c>
      <c r="BO107" s="26">
        <v>1000</v>
      </c>
      <c r="BP107" s="26">
        <v>33.200000000000003</v>
      </c>
      <c r="BQ107" s="26">
        <v>3.32</v>
      </c>
    </row>
    <row r="108" spans="20:69" ht="15" thickBot="1" x14ac:dyDescent="0.35">
      <c r="T108" s="24" t="str">
        <f>Rank_All!F35</f>
        <v>student_23</v>
      </c>
      <c r="U108" s="26">
        <v>2</v>
      </c>
      <c r="V108" s="26">
        <v>309.89999999999998</v>
      </c>
      <c r="W108" s="26">
        <v>19</v>
      </c>
      <c r="X108" s="26">
        <v>2</v>
      </c>
      <c r="Y108" s="26">
        <v>427.1</v>
      </c>
      <c r="Z108" s="26">
        <v>39.6</v>
      </c>
      <c r="AA108" s="26">
        <v>11</v>
      </c>
      <c r="AB108" s="26">
        <v>11</v>
      </c>
      <c r="AC108" s="26">
        <v>38</v>
      </c>
      <c r="AD108" s="26">
        <v>22</v>
      </c>
      <c r="AE108" s="26">
        <v>8</v>
      </c>
      <c r="AF108" s="26">
        <v>52.1</v>
      </c>
      <c r="AG108" s="26">
        <v>77.599999999999994</v>
      </c>
      <c r="AH108" s="26">
        <v>1019.3</v>
      </c>
      <c r="AI108" s="26">
        <v>1000</v>
      </c>
      <c r="AJ108" s="26">
        <v>-19.3</v>
      </c>
      <c r="AK108" s="26">
        <v>-1.93</v>
      </c>
      <c r="AL108">
        <f t="shared" si="17"/>
        <v>9</v>
      </c>
      <c r="AM108">
        <f t="shared" si="18"/>
        <v>1</v>
      </c>
      <c r="AZ108" s="24" t="s">
        <v>159</v>
      </c>
      <c r="BA108" s="26">
        <v>22.5</v>
      </c>
      <c r="BB108" s="26">
        <v>427.4</v>
      </c>
      <c r="BC108" s="26">
        <v>36.5</v>
      </c>
      <c r="BD108" s="26">
        <v>21</v>
      </c>
      <c r="BE108" s="26">
        <v>16</v>
      </c>
      <c r="BF108" s="26">
        <v>0</v>
      </c>
      <c r="BG108" s="26">
        <v>25</v>
      </c>
      <c r="BH108" s="26">
        <v>12</v>
      </c>
      <c r="BI108" s="26">
        <v>367.5</v>
      </c>
      <c r="BJ108" s="26">
        <v>38</v>
      </c>
      <c r="BK108" s="26">
        <v>15</v>
      </c>
      <c r="BL108" s="26">
        <v>0</v>
      </c>
      <c r="BM108" s="26">
        <v>0</v>
      </c>
      <c r="BN108" s="26">
        <v>980.7</v>
      </c>
      <c r="BO108" s="26">
        <v>1000</v>
      </c>
      <c r="BP108" s="26">
        <v>19.3</v>
      </c>
      <c r="BQ108" s="26">
        <v>1.93</v>
      </c>
    </row>
    <row r="109" spans="20:69" ht="15" thickBot="1" x14ac:dyDescent="0.35">
      <c r="T109" s="24" t="str">
        <f>Rank_All!F36</f>
        <v>student_24</v>
      </c>
      <c r="U109" s="26">
        <v>2</v>
      </c>
      <c r="V109" s="26">
        <v>307.89999999999998</v>
      </c>
      <c r="W109" s="26">
        <v>2</v>
      </c>
      <c r="X109" s="26">
        <v>2</v>
      </c>
      <c r="Y109" s="26">
        <v>423</v>
      </c>
      <c r="Z109" s="26">
        <v>39.6</v>
      </c>
      <c r="AA109" s="26">
        <v>11</v>
      </c>
      <c r="AB109" s="26">
        <v>11</v>
      </c>
      <c r="AC109" s="26">
        <v>25</v>
      </c>
      <c r="AD109" s="26">
        <v>22</v>
      </c>
      <c r="AE109" s="26">
        <v>8</v>
      </c>
      <c r="AF109" s="26">
        <v>52.1</v>
      </c>
      <c r="AG109" s="26">
        <v>77.599999999999994</v>
      </c>
      <c r="AH109" s="26">
        <v>983.3</v>
      </c>
      <c r="AI109" s="26">
        <v>1000</v>
      </c>
      <c r="AJ109" s="26">
        <v>16.7</v>
      </c>
      <c r="AK109" s="26">
        <v>1.67</v>
      </c>
      <c r="AL109">
        <f>RANK(AH109,AH$86:AH$109,0)</f>
        <v>17</v>
      </c>
      <c r="AM109">
        <f t="shared" si="18"/>
        <v>1</v>
      </c>
      <c r="AZ109" s="24" t="s">
        <v>160</v>
      </c>
      <c r="BA109" s="26">
        <v>22.5</v>
      </c>
      <c r="BB109" s="26">
        <v>429.4</v>
      </c>
      <c r="BC109" s="26">
        <v>53.4</v>
      </c>
      <c r="BD109" s="26">
        <v>21</v>
      </c>
      <c r="BE109" s="26">
        <v>20</v>
      </c>
      <c r="BF109" s="26">
        <v>0</v>
      </c>
      <c r="BG109" s="26">
        <v>25</v>
      </c>
      <c r="BH109" s="26">
        <v>12</v>
      </c>
      <c r="BI109" s="26">
        <v>380.5</v>
      </c>
      <c r="BJ109" s="26">
        <v>38</v>
      </c>
      <c r="BK109" s="26">
        <v>15</v>
      </c>
      <c r="BL109" s="26">
        <v>0</v>
      </c>
      <c r="BM109" s="26">
        <v>0</v>
      </c>
      <c r="BN109" s="26">
        <v>1016.7</v>
      </c>
      <c r="BO109" s="26">
        <v>1000</v>
      </c>
      <c r="BP109" s="26">
        <v>-16.7</v>
      </c>
      <c r="BQ109" s="26">
        <v>-1.67</v>
      </c>
    </row>
    <row r="110" spans="20:69" ht="15" thickBot="1" x14ac:dyDescent="0.35"/>
    <row r="111" spans="20:69" ht="15" thickBot="1" x14ac:dyDescent="0.35">
      <c r="T111" s="25" t="s">
        <v>124</v>
      </c>
      <c r="U111" s="27">
        <v>1576</v>
      </c>
      <c r="AZ111" s="25" t="s">
        <v>124</v>
      </c>
      <c r="BA111" s="27">
        <v>1701.8</v>
      </c>
    </row>
    <row r="112" spans="20:69" ht="15" thickBot="1" x14ac:dyDescent="0.35">
      <c r="T112" s="25" t="s">
        <v>125</v>
      </c>
      <c r="U112" s="27">
        <v>307.89999999999998</v>
      </c>
      <c r="AZ112" s="25" t="s">
        <v>125</v>
      </c>
      <c r="BA112" s="27">
        <v>406.5</v>
      </c>
    </row>
    <row r="113" spans="20:53" ht="15" thickBot="1" x14ac:dyDescent="0.35">
      <c r="T113" s="25" t="s">
        <v>126</v>
      </c>
      <c r="U113" s="27">
        <v>24000.1</v>
      </c>
      <c r="AZ113" s="25" t="s">
        <v>126</v>
      </c>
      <c r="BA113" s="27">
        <v>24000</v>
      </c>
    </row>
    <row r="114" spans="20:53" ht="15" thickBot="1" x14ac:dyDescent="0.35">
      <c r="T114" s="25" t="s">
        <v>127</v>
      </c>
      <c r="U114" s="27">
        <v>24000</v>
      </c>
      <c r="AZ114" s="25" t="s">
        <v>127</v>
      </c>
      <c r="BA114" s="27">
        <v>24000</v>
      </c>
    </row>
    <row r="115" spans="20:53" ht="15" thickBot="1" x14ac:dyDescent="0.35">
      <c r="T115" s="25" t="s">
        <v>128</v>
      </c>
      <c r="U115" s="27">
        <v>0.1</v>
      </c>
      <c r="AZ115" s="25" t="s">
        <v>128</v>
      </c>
      <c r="BA115" s="27">
        <v>0</v>
      </c>
    </row>
    <row r="116" spans="20:53" ht="15" thickBot="1" x14ac:dyDescent="0.35">
      <c r="T116" s="25" t="s">
        <v>129</v>
      </c>
      <c r="U116" s="27"/>
      <c r="AZ116" s="25" t="s">
        <v>129</v>
      </c>
      <c r="BA116" s="27"/>
    </row>
    <row r="117" spans="20:53" ht="15" thickBot="1" x14ac:dyDescent="0.35">
      <c r="T117" s="25" t="s">
        <v>130</v>
      </c>
      <c r="U117" s="27"/>
      <c r="AZ117" s="25" t="s">
        <v>130</v>
      </c>
      <c r="BA117" s="27"/>
    </row>
    <row r="118" spans="20:53" ht="15" thickBot="1" x14ac:dyDescent="0.35">
      <c r="T118" s="25" t="s">
        <v>131</v>
      </c>
      <c r="U118" s="27">
        <v>0</v>
      </c>
      <c r="AZ118" s="25" t="s">
        <v>131</v>
      </c>
      <c r="BA118" s="27">
        <v>0</v>
      </c>
    </row>
    <row r="120" spans="20:53" x14ac:dyDescent="0.3">
      <c r="T120" s="28" t="s">
        <v>132</v>
      </c>
      <c r="AZ120" s="28" t="s">
        <v>132</v>
      </c>
    </row>
    <row r="122" spans="20:53" x14ac:dyDescent="0.3">
      <c r="T122" s="29" t="s">
        <v>1011</v>
      </c>
      <c r="AZ122" s="29" t="s">
        <v>1011</v>
      </c>
    </row>
    <row r="123" spans="20:53" x14ac:dyDescent="0.3">
      <c r="T123" s="29" t="s">
        <v>826</v>
      </c>
      <c r="AZ123" s="29" t="s">
        <v>738</v>
      </c>
    </row>
  </sheetData>
  <conditionalFormatting sqref="AH86:AH109">
    <cfRule type="colorScale" priority="2">
      <colorScale>
        <cfvo type="min"/>
        <cfvo type="percentile" val="50"/>
        <cfvo type="max"/>
        <color rgb="FFF8696B"/>
        <color rgb="FFFFEB84"/>
        <color rgb="FF63BE7B"/>
      </colorScale>
    </cfRule>
  </conditionalFormatting>
  <conditionalFormatting sqref="AL86:AL109">
    <cfRule type="colorScale" priority="4">
      <colorScale>
        <cfvo type="min"/>
        <cfvo type="percentile" val="50"/>
        <cfvo type="max"/>
        <color rgb="FF63BE7B"/>
        <color rgb="FFFFEB84"/>
        <color rgb="FFF8696B"/>
      </colorScale>
    </cfRule>
  </conditionalFormatting>
  <conditionalFormatting sqref="AM86:AM109">
    <cfRule type="colorScale" priority="1">
      <colorScale>
        <cfvo type="min"/>
        <cfvo type="percentile" val="50"/>
        <cfvo type="max"/>
        <color rgb="FFF8696B"/>
        <color rgb="FFFFEB84"/>
        <color rgb="FF63BE7B"/>
      </colorScale>
    </cfRule>
  </conditionalFormatting>
  <hyperlinks>
    <hyperlink ref="T120" r:id="rId1" display="https://miau.my-x.hu/myx-free/coco/test/684052320241205090813.html" xr:uid="{ADAAB4C2-2F5B-46D6-9690-8EBED0014F0A}"/>
    <hyperlink ref="AZ120" r:id="rId2" display="https://miau.my-x.hu/myx-free/coco/test/803909120241205091439.html" xr:uid="{D6D79575-68AA-402A-A2BF-4E87B219991E}"/>
  </hyperlinks>
  <pageMargins left="0.7" right="0.7" top="0.75" bottom="0.75" header="0.3" footer="0.3"/>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2275A-3866-4B4A-B95C-B43D75ABBBA4}">
  <sheetPr>
    <tabColor theme="2" tint="-0.499984740745262"/>
  </sheetPr>
  <dimension ref="A1:FZ123"/>
  <sheetViews>
    <sheetView topLeftCell="A60" zoomScale="76" zoomScaleNormal="115" workbookViewId="0">
      <selection activeCell="W84" sqref="W84"/>
    </sheetView>
  </sheetViews>
  <sheetFormatPr defaultRowHeight="14.4" x14ac:dyDescent="0.3"/>
  <cols>
    <col min="2" max="2" width="6" bestFit="1" customWidth="1"/>
    <col min="3" max="3" width="10" bestFit="1" customWidth="1"/>
    <col min="4" max="4" width="5.109375" bestFit="1" customWidth="1"/>
    <col min="5" max="5" width="9.6640625" bestFit="1" customWidth="1"/>
    <col min="9" max="9" width="4.5546875" bestFit="1" customWidth="1"/>
    <col min="12" max="12" width="6" bestFit="1" customWidth="1"/>
    <col min="13" max="13" width="10" bestFit="1" customWidth="1"/>
    <col min="14" max="14" width="7.77734375" customWidth="1"/>
    <col min="15" max="15" width="9.6640625" bestFit="1" customWidth="1"/>
    <col min="17" max="17" width="11.6640625" bestFit="1" customWidth="1"/>
    <col min="18" max="18" width="8.88671875" bestFit="1" customWidth="1"/>
    <col min="19" max="19" width="4.5546875" bestFit="1" customWidth="1"/>
    <col min="34" max="34" width="8.88671875" style="2"/>
    <col min="38" max="38" width="8.88671875" style="2"/>
    <col min="41" max="42" width="8.88671875" style="2"/>
    <col min="44" max="44" width="9" style="2" customWidth="1"/>
    <col min="46" max="46" width="8.88671875" style="2"/>
    <col min="53" max="53" width="8.88671875" style="2"/>
    <col min="55" max="57" width="8.88671875" style="2"/>
    <col min="115" max="115" width="27.21875" customWidth="1"/>
    <col min="121" max="121" width="12.77734375" customWidth="1"/>
    <col min="123" max="123" width="52" customWidth="1"/>
  </cols>
  <sheetData>
    <row r="1" spans="1:179" ht="18" x14ac:dyDescent="0.3">
      <c r="B1" s="144" t="s">
        <v>1566</v>
      </c>
      <c r="C1" s="144"/>
      <c r="D1" s="144"/>
      <c r="E1" s="144"/>
      <c r="AG1" s="20"/>
      <c r="BV1" s="20"/>
      <c r="CV1" s="20"/>
      <c r="EX1" s="20"/>
    </row>
    <row r="2" spans="1:179" x14ac:dyDescent="0.3">
      <c r="B2" s="144"/>
      <c r="C2" s="144"/>
      <c r="D2" s="144"/>
      <c r="E2" s="144"/>
      <c r="AG2" s="21"/>
      <c r="BV2" s="21"/>
      <c r="CV2" s="21"/>
      <c r="EX2" s="21"/>
    </row>
    <row r="4" spans="1:179" x14ac:dyDescent="0.3">
      <c r="A4" s="6" t="s">
        <v>0</v>
      </c>
      <c r="B4" s="6" t="str">
        <f>Rank_All!F12</f>
        <v>username/attribute_name</v>
      </c>
      <c r="C4" s="6" t="str">
        <f>Rank_All!G12</f>
        <v>totalPosts</v>
      </c>
      <c r="D4" s="6" t="str">
        <f>Rank_All!H12</f>
        <v>activeDays</v>
      </c>
      <c r="E4" s="6" t="str">
        <f>Rank_All!I12</f>
        <v>total_replies_to_prof</v>
      </c>
      <c r="F4" s="6" t="str">
        <f>Rank_All!J12</f>
        <v>total_characters</v>
      </c>
      <c r="G4" s="6" t="str">
        <f>Rank_All!K12</f>
        <v>total_words</v>
      </c>
      <c r="H4" s="6" t="str">
        <f>Rank_All!L12</f>
        <v>avg_words</v>
      </c>
      <c r="I4" s="6" t="str">
        <f>Rank_All!M12</f>
        <v>unique_interactions</v>
      </c>
      <c r="J4" s="6" t="str">
        <f>Rank_All!N12</f>
        <v>unique_discussions</v>
      </c>
      <c r="K4" s="6" t="str">
        <f>Rank_All!O12</f>
        <v>engagement_rate</v>
      </c>
      <c r="L4" s="6" t="str">
        <f>Rank_All!P12</f>
        <v>normanlized_score(sum of reply - avarage time to reply)</v>
      </c>
      <c r="M4" s="6" t="str">
        <f>Rank_All!Q12</f>
        <v>deadline_exceeded_posts(Quasi exam I)</v>
      </c>
      <c r="N4" s="6" t="str">
        <f>Rank_All!R12</f>
        <v>deadline_exceeded_posts(Quasi exam II)</v>
      </c>
      <c r="O4" s="6" t="str">
        <f>Rank_All!S12</f>
        <v>deadline_exceeded(Quasi exam III)</v>
      </c>
      <c r="P4" s="6" t="str">
        <f>Rank_All!V12</f>
        <v>consistency_score</v>
      </c>
      <c r="Q4" s="6" t="str">
        <f>Rank_All!Y12</f>
        <v>max_streak</v>
      </c>
      <c r="R4" s="6" t="str">
        <f>Rank_All!Z12</f>
        <v>avg_charcount</v>
      </c>
      <c r="S4" s="6" t="str">
        <f>Rank_All!AA12</f>
        <v>max_charcount</v>
      </c>
      <c r="T4" s="6" t="str">
        <f>Rank_All!AB12</f>
        <v>min_charcount</v>
      </c>
      <c r="U4" s="6" t="str">
        <f>Rank_All!AC12</f>
        <v>avg_reply_time</v>
      </c>
      <c r="V4" s="6" t="str">
        <f>Rank_All!AE12</f>
        <v>modification_count</v>
      </c>
      <c r="W4" s="6" t="str">
        <f>Rank_All!AF12</f>
        <v>avg_modified_time_minutes</v>
      </c>
      <c r="X4" s="6" t="str">
        <f>Rank_All!AG12</f>
        <v>response_time_in_hours(Task-I)</v>
      </c>
      <c r="Y4" s="6" t="str">
        <f>Rank_All!AH12</f>
        <v>response_time_in_hours(Task-II)</v>
      </c>
      <c r="Z4" s="6" t="str">
        <f>Rank_All!AI12</f>
        <v>average_posts_per_day</v>
      </c>
      <c r="AA4" s="103" t="s">
        <v>168</v>
      </c>
      <c r="AB4" s="103" t="s">
        <v>2278</v>
      </c>
      <c r="AC4" s="103" t="s">
        <v>136</v>
      </c>
      <c r="AD4" s="103" t="s">
        <v>166</v>
      </c>
      <c r="AE4" s="105"/>
    </row>
    <row r="5" spans="1:179" ht="18" x14ac:dyDescent="0.3">
      <c r="A5" s="6">
        <f>Rank_All!E13</f>
        <v>1</v>
      </c>
      <c r="B5" s="6" t="str">
        <f>Rank_All!F13</f>
        <v>student_1</v>
      </c>
      <c r="C5" s="6">
        <f>Rank_All!G13</f>
        <v>11</v>
      </c>
      <c r="D5" s="6">
        <f>Rank_All!H13</f>
        <v>18</v>
      </c>
      <c r="E5" s="6">
        <f>Rank_All!I13</f>
        <v>24</v>
      </c>
      <c r="F5" s="6">
        <f>Rank_All!J13</f>
        <v>4</v>
      </c>
      <c r="G5" s="6">
        <f>Rank_All!K13</f>
        <v>4</v>
      </c>
      <c r="H5" s="6">
        <f>Rank_All!L13</f>
        <v>7</v>
      </c>
      <c r="I5" s="6">
        <f>Rank_All!M13</f>
        <v>1</v>
      </c>
      <c r="J5" s="6">
        <f>Rank_All!N13</f>
        <v>7</v>
      </c>
      <c r="K5" s="6">
        <f>Rank_All!O13</f>
        <v>24</v>
      </c>
      <c r="L5" s="6">
        <f>Rank_All!P13</f>
        <v>24</v>
      </c>
      <c r="M5" s="6">
        <f>Rank_All!Q13</f>
        <v>1</v>
      </c>
      <c r="N5" s="6">
        <f>Rank_All!R13</f>
        <v>1</v>
      </c>
      <c r="O5" s="6">
        <f>Rank_All!S13</f>
        <v>1</v>
      </c>
      <c r="P5" s="6">
        <f>Rank_All!V13</f>
        <v>20</v>
      </c>
      <c r="Q5" s="6">
        <f>Rank_All!Y13</f>
        <v>4</v>
      </c>
      <c r="R5" s="6">
        <f>Rank_All!Z13</f>
        <v>7</v>
      </c>
      <c r="S5" s="6">
        <f>Rank_All!AA13</f>
        <v>23</v>
      </c>
      <c r="T5" s="6">
        <f>Rank_All!AB13</f>
        <v>6</v>
      </c>
      <c r="U5" s="6">
        <f>Rank_All!AC13</f>
        <v>1</v>
      </c>
      <c r="V5" s="6">
        <f>Rank_All!AE13</f>
        <v>16</v>
      </c>
      <c r="W5" s="6">
        <f>Rank_All!AF13</f>
        <v>16</v>
      </c>
      <c r="X5" s="6">
        <f>Rank_All!AG13</f>
        <v>1</v>
      </c>
      <c r="Y5" s="6">
        <f>Rank_All!AH13</f>
        <v>1</v>
      </c>
      <c r="Z5" s="6">
        <f>Rank_All!AI13</f>
        <v>1</v>
      </c>
      <c r="AA5" s="6">
        <v>1000</v>
      </c>
      <c r="AB5" s="6">
        <f>BF86</f>
        <v>1001</v>
      </c>
      <c r="AC5" s="6">
        <f>IF(BI86*FZ86&lt;=0,1,0)</f>
        <v>1</v>
      </c>
      <c r="AD5" s="6">
        <f>RANK(AB5,AB5:AB28,0)</f>
        <v>1</v>
      </c>
      <c r="AE5" s="102"/>
      <c r="AG5" s="22" t="s">
        <v>65</v>
      </c>
      <c r="AH5" s="75">
        <v>8965957</v>
      </c>
      <c r="AI5" s="22" t="s">
        <v>66</v>
      </c>
      <c r="AJ5" s="23">
        <v>24</v>
      </c>
      <c r="AK5" s="22" t="s">
        <v>67</v>
      </c>
      <c r="AL5" s="75">
        <v>24</v>
      </c>
      <c r="AM5" s="22" t="s">
        <v>68</v>
      </c>
      <c r="AN5" s="23">
        <v>24</v>
      </c>
      <c r="AO5" s="79" t="s">
        <v>69</v>
      </c>
      <c r="AP5" s="75">
        <v>0</v>
      </c>
      <c r="AQ5" s="22" t="s">
        <v>70</v>
      </c>
      <c r="AR5" s="75" t="s">
        <v>1237</v>
      </c>
      <c r="BV5" s="22" t="s">
        <v>65</v>
      </c>
      <c r="BW5" s="23">
        <v>6913957</v>
      </c>
      <c r="BX5" s="22" t="s">
        <v>66</v>
      </c>
      <c r="BY5" s="23">
        <v>24</v>
      </c>
      <c r="BZ5" s="22" t="s">
        <v>67</v>
      </c>
      <c r="CA5" s="23">
        <v>10</v>
      </c>
      <c r="CB5" s="22" t="s">
        <v>68</v>
      </c>
      <c r="CC5" s="23">
        <v>24</v>
      </c>
      <c r="CD5" s="22" t="s">
        <v>69</v>
      </c>
      <c r="CE5" s="23">
        <v>0</v>
      </c>
      <c r="CF5" s="22" t="s">
        <v>70</v>
      </c>
      <c r="CG5" s="23" t="s">
        <v>1263</v>
      </c>
      <c r="CV5" s="22" t="s">
        <v>65</v>
      </c>
      <c r="CW5" s="23">
        <v>2978359</v>
      </c>
      <c r="CX5" s="22" t="s">
        <v>66</v>
      </c>
      <c r="CY5" s="23">
        <v>24</v>
      </c>
      <c r="CZ5" s="22" t="s">
        <v>67</v>
      </c>
      <c r="DA5" s="23">
        <v>10</v>
      </c>
      <c r="DB5" s="22" t="s">
        <v>68</v>
      </c>
      <c r="DC5" s="23">
        <v>24</v>
      </c>
      <c r="DD5" s="22" t="s">
        <v>69</v>
      </c>
      <c r="DE5" s="23">
        <v>0</v>
      </c>
      <c r="DF5" s="22" t="s">
        <v>70</v>
      </c>
      <c r="DG5" s="23" t="s">
        <v>1425</v>
      </c>
      <c r="EX5" s="22" t="s">
        <v>358</v>
      </c>
      <c r="EY5" s="23">
        <v>7986490</v>
      </c>
      <c r="EZ5" s="22" t="s">
        <v>359</v>
      </c>
      <c r="FA5" s="23">
        <v>24</v>
      </c>
      <c r="FB5" s="22" t="s">
        <v>360</v>
      </c>
      <c r="FC5" s="23">
        <v>24</v>
      </c>
      <c r="FD5" s="22" t="s">
        <v>361</v>
      </c>
      <c r="FE5" s="23">
        <v>24</v>
      </c>
      <c r="FF5" s="22" t="s">
        <v>362</v>
      </c>
      <c r="FG5" s="23">
        <v>0</v>
      </c>
      <c r="FH5" s="22" t="s">
        <v>363</v>
      </c>
      <c r="FI5" s="23" t="s">
        <v>2251</v>
      </c>
    </row>
    <row r="6" spans="1:179" ht="18.600000000000001" thickBot="1" x14ac:dyDescent="0.35">
      <c r="A6" s="6">
        <f>Rank_All!E14</f>
        <v>2</v>
      </c>
      <c r="B6" s="6" t="str">
        <f>Rank_All!F14</f>
        <v>student_2</v>
      </c>
      <c r="C6" s="6">
        <f>Rank_All!G14</f>
        <v>11</v>
      </c>
      <c r="D6" s="6">
        <f>Rank_All!H14</f>
        <v>11</v>
      </c>
      <c r="E6" s="6">
        <f>Rank_All!I14</f>
        <v>10</v>
      </c>
      <c r="F6" s="6">
        <f>Rank_All!J14</f>
        <v>10</v>
      </c>
      <c r="G6" s="6">
        <f>Rank_All!K14</f>
        <v>10</v>
      </c>
      <c r="H6" s="6">
        <f>Rank_All!L14</f>
        <v>8</v>
      </c>
      <c r="I6" s="6">
        <f>Rank_All!M14</f>
        <v>10</v>
      </c>
      <c r="J6" s="6">
        <f>Rank_All!N14</f>
        <v>14</v>
      </c>
      <c r="K6" s="6">
        <f>Rank_All!O14</f>
        <v>10</v>
      </c>
      <c r="L6" s="6">
        <f>Rank_All!P14</f>
        <v>12</v>
      </c>
      <c r="M6" s="6">
        <f>Rank_All!Q14</f>
        <v>12</v>
      </c>
      <c r="N6" s="6">
        <f>Rank_All!R14</f>
        <v>20</v>
      </c>
      <c r="O6" s="6">
        <f>Rank_All!S14</f>
        <v>1</v>
      </c>
      <c r="P6" s="6">
        <f>Rank_All!V14</f>
        <v>5</v>
      </c>
      <c r="Q6" s="6">
        <f>Rank_All!Y14</f>
        <v>13</v>
      </c>
      <c r="R6" s="6">
        <f>Rank_All!Z14</f>
        <v>11</v>
      </c>
      <c r="S6" s="6">
        <f>Rank_All!AA14</f>
        <v>12</v>
      </c>
      <c r="T6" s="6">
        <f>Rank_All!AB14</f>
        <v>15</v>
      </c>
      <c r="U6" s="6">
        <f>Rank_All!AC14</f>
        <v>16</v>
      </c>
      <c r="V6" s="6">
        <f>Rank_All!AE14</f>
        <v>16</v>
      </c>
      <c r="W6" s="6">
        <f>Rank_All!AF14</f>
        <v>16</v>
      </c>
      <c r="X6" s="6">
        <f>Rank_All!AG14</f>
        <v>23</v>
      </c>
      <c r="Y6" s="6">
        <f>Rank_All!AH14</f>
        <v>23</v>
      </c>
      <c r="Z6" s="6">
        <f>Rank_All!AI14</f>
        <v>8</v>
      </c>
      <c r="AA6" s="6">
        <v>1000</v>
      </c>
      <c r="AB6" s="6">
        <f t="shared" ref="AB6:AB28" si="0">BF87</f>
        <v>1000</v>
      </c>
      <c r="AC6" s="6">
        <f t="shared" ref="AC6:AC28" si="1">IF(BI87*FZ87&lt;=0,1,0)</f>
        <v>1</v>
      </c>
      <c r="AD6" s="6">
        <f t="shared" ref="AD6:AD28" si="2">RANK(AB6,AB6:AB29,0)</f>
        <v>19</v>
      </c>
      <c r="AE6" s="102"/>
      <c r="AG6" s="20"/>
      <c r="BV6" s="20"/>
      <c r="CV6" s="20"/>
      <c r="EX6" s="20"/>
    </row>
    <row r="7" spans="1:179" ht="18" customHeight="1" thickBot="1" x14ac:dyDescent="0.35">
      <c r="A7" s="6">
        <f>Rank_All!E15</f>
        <v>3</v>
      </c>
      <c r="B7" s="6" t="str">
        <f>Rank_All!F15</f>
        <v>student_3</v>
      </c>
      <c r="C7" s="6">
        <f>Rank_All!G15</f>
        <v>18</v>
      </c>
      <c r="D7" s="6">
        <f>Rank_All!H15</f>
        <v>18</v>
      </c>
      <c r="E7" s="6">
        <f>Rank_All!I15</f>
        <v>16</v>
      </c>
      <c r="F7" s="6">
        <f>Rank_All!J15</f>
        <v>19</v>
      </c>
      <c r="G7" s="6">
        <f>Rank_All!K15</f>
        <v>18</v>
      </c>
      <c r="H7" s="6">
        <f>Rank_All!L15</f>
        <v>20</v>
      </c>
      <c r="I7" s="6">
        <f>Rank_All!M15</f>
        <v>10</v>
      </c>
      <c r="J7" s="6">
        <f>Rank_All!N15</f>
        <v>19</v>
      </c>
      <c r="K7" s="6">
        <f>Rank_All!O15</f>
        <v>16</v>
      </c>
      <c r="L7" s="6">
        <f>Rank_All!P15</f>
        <v>19</v>
      </c>
      <c r="M7" s="6">
        <f>Rank_All!Q15</f>
        <v>6</v>
      </c>
      <c r="N7" s="6">
        <f>Rank_All!R15</f>
        <v>6</v>
      </c>
      <c r="O7" s="6">
        <f>Rank_All!S15</f>
        <v>1</v>
      </c>
      <c r="P7" s="6">
        <f>Rank_All!V15</f>
        <v>10</v>
      </c>
      <c r="Q7" s="6">
        <f>Rank_All!Y15</f>
        <v>13</v>
      </c>
      <c r="R7" s="6">
        <f>Rank_All!Z15</f>
        <v>21</v>
      </c>
      <c r="S7" s="6">
        <f>Rank_All!AA15</f>
        <v>4</v>
      </c>
      <c r="T7" s="6">
        <f>Rank_All!AB15</f>
        <v>15</v>
      </c>
      <c r="U7" s="6">
        <f>Rank_All!AC15</f>
        <v>22</v>
      </c>
      <c r="V7" s="6">
        <f>Rank_All!AE15</f>
        <v>9</v>
      </c>
      <c r="W7" s="6">
        <f>Rank_All!AF15</f>
        <v>6</v>
      </c>
      <c r="X7" s="6">
        <f>Rank_All!AG15</f>
        <v>22</v>
      </c>
      <c r="Y7" s="6">
        <f>Rank_All!AH15</f>
        <v>22</v>
      </c>
      <c r="Z7" s="6">
        <f>Rank_All!AI15</f>
        <v>6</v>
      </c>
      <c r="AA7" s="6">
        <v>1000</v>
      </c>
      <c r="AB7" s="6">
        <f t="shared" si="0"/>
        <v>1001</v>
      </c>
      <c r="AC7" s="6">
        <f t="shared" si="1"/>
        <v>1</v>
      </c>
      <c r="AD7" s="6">
        <f t="shared" si="2"/>
        <v>1</v>
      </c>
      <c r="AE7" s="102"/>
      <c r="AG7" s="24" t="s">
        <v>71</v>
      </c>
      <c r="AH7" s="80" t="str">
        <f t="shared" ref="AH7:BE7" si="3">C4</f>
        <v>totalPosts</v>
      </c>
      <c r="AI7" s="80" t="str">
        <f t="shared" si="3"/>
        <v>activeDays</v>
      </c>
      <c r="AJ7" s="80" t="str">
        <f t="shared" si="3"/>
        <v>total_replies_to_prof</v>
      </c>
      <c r="AK7" s="80" t="str">
        <f t="shared" si="3"/>
        <v>total_characters</v>
      </c>
      <c r="AL7" s="80" t="str">
        <f t="shared" si="3"/>
        <v>total_words</v>
      </c>
      <c r="AM7" s="80" t="str">
        <f t="shared" si="3"/>
        <v>avg_words</v>
      </c>
      <c r="AN7" s="80" t="str">
        <f t="shared" si="3"/>
        <v>unique_interactions</v>
      </c>
      <c r="AO7" s="80" t="str">
        <f t="shared" si="3"/>
        <v>unique_discussions</v>
      </c>
      <c r="AP7" s="80" t="str">
        <f t="shared" si="3"/>
        <v>engagement_rate</v>
      </c>
      <c r="AQ7" s="80" t="str">
        <f t="shared" si="3"/>
        <v>normanlized_score(sum of reply - avarage time to reply)</v>
      </c>
      <c r="AR7" s="80" t="str">
        <f t="shared" si="3"/>
        <v>deadline_exceeded_posts(Quasi exam I)</v>
      </c>
      <c r="AS7" s="80" t="str">
        <f t="shared" si="3"/>
        <v>deadline_exceeded_posts(Quasi exam II)</v>
      </c>
      <c r="AT7" s="80" t="str">
        <f t="shared" si="3"/>
        <v>deadline_exceeded(Quasi exam III)</v>
      </c>
      <c r="AU7" s="80" t="str">
        <f t="shared" si="3"/>
        <v>consistency_score</v>
      </c>
      <c r="AV7" s="80" t="str">
        <f t="shared" si="3"/>
        <v>max_streak</v>
      </c>
      <c r="AW7" s="80" t="str">
        <f t="shared" si="3"/>
        <v>avg_charcount</v>
      </c>
      <c r="AX7" s="80" t="str">
        <f t="shared" si="3"/>
        <v>max_charcount</v>
      </c>
      <c r="AY7" s="80" t="str">
        <f t="shared" si="3"/>
        <v>min_charcount</v>
      </c>
      <c r="AZ7" s="80" t="str">
        <f t="shared" si="3"/>
        <v>avg_reply_time</v>
      </c>
      <c r="BA7" s="80" t="str">
        <f t="shared" si="3"/>
        <v>modification_count</v>
      </c>
      <c r="BB7" s="80" t="str">
        <f t="shared" si="3"/>
        <v>avg_modified_time_minutes</v>
      </c>
      <c r="BC7" s="80" t="str">
        <f t="shared" si="3"/>
        <v>response_time_in_hours(Task-I)</v>
      </c>
      <c r="BD7" s="80" t="str">
        <f t="shared" si="3"/>
        <v>response_time_in_hours(Task-II)</v>
      </c>
      <c r="BE7" s="80" t="str">
        <f t="shared" si="3"/>
        <v>average_posts_per_day</v>
      </c>
      <c r="BF7" s="24" t="s">
        <v>1238</v>
      </c>
      <c r="BI7" t="str">
        <f>AH7</f>
        <v>totalPosts</v>
      </c>
      <c r="BJ7" t="str">
        <f>AL7</f>
        <v>total_words</v>
      </c>
      <c r="BK7" t="str">
        <f>AO7</f>
        <v>unique_discussions</v>
      </c>
      <c r="BL7" t="str">
        <f>AP7</f>
        <v>engagement_rate</v>
      </c>
      <c r="BM7" t="str">
        <f>AR7</f>
        <v>deadline_exceeded_posts(Quasi exam I)</v>
      </c>
      <c r="BN7" t="str">
        <f>AT7</f>
        <v>deadline_exceeded(Quasi exam III)</v>
      </c>
      <c r="BO7" t="str">
        <f>BA7</f>
        <v>modification_count</v>
      </c>
      <c r="BP7" t="str">
        <f>BC7</f>
        <v>response_time_in_hours(Task-I)</v>
      </c>
      <c r="BQ7" t="str">
        <f>BD7</f>
        <v>response_time_in_hours(Task-II)</v>
      </c>
      <c r="BR7" t="str">
        <f>BE7</f>
        <v>average_posts_per_day</v>
      </c>
      <c r="BS7" t="str">
        <f>BF7</f>
        <v>Y(A25)</v>
      </c>
      <c r="BV7" s="24" t="s">
        <v>71</v>
      </c>
      <c r="BW7" s="24" t="s">
        <v>72</v>
      </c>
      <c r="BX7" s="24" t="s">
        <v>73</v>
      </c>
      <c r="BY7" s="24" t="s">
        <v>74</v>
      </c>
      <c r="BZ7" s="24" t="s">
        <v>75</v>
      </c>
      <c r="CA7" s="24" t="s">
        <v>76</v>
      </c>
      <c r="CB7" s="24" t="s">
        <v>77</v>
      </c>
      <c r="CC7" s="24" t="s">
        <v>78</v>
      </c>
      <c r="CD7" s="24" t="s">
        <v>79</v>
      </c>
      <c r="CE7" s="24" t="s">
        <v>80</v>
      </c>
      <c r="CF7" s="24" t="s">
        <v>81</v>
      </c>
      <c r="CG7" s="24" t="s">
        <v>1264</v>
      </c>
      <c r="CJ7" s="24" t="s">
        <v>1424</v>
      </c>
      <c r="CK7" s="24" t="s">
        <v>1424</v>
      </c>
      <c r="CL7" s="24" t="s">
        <v>1424</v>
      </c>
      <c r="CM7" s="24" t="s">
        <v>1424</v>
      </c>
      <c r="CN7" s="24" t="s">
        <v>1424</v>
      </c>
      <c r="CO7" s="24" t="s">
        <v>1424</v>
      </c>
      <c r="CP7" s="24" t="s">
        <v>1424</v>
      </c>
      <c r="CQ7" s="24" t="s">
        <v>1424</v>
      </c>
      <c r="CR7" s="24" t="s">
        <v>1424</v>
      </c>
      <c r="CS7" s="24" t="s">
        <v>1424</v>
      </c>
      <c r="CT7" s="24" t="s">
        <v>1264</v>
      </c>
      <c r="CV7" s="24" t="s">
        <v>71</v>
      </c>
      <c r="CW7" s="24" t="s">
        <v>72</v>
      </c>
      <c r="CX7" s="24" t="s">
        <v>73</v>
      </c>
      <c r="CY7" s="24" t="s">
        <v>74</v>
      </c>
      <c r="CZ7" s="24" t="s">
        <v>75</v>
      </c>
      <c r="DA7" s="24" t="s">
        <v>76</v>
      </c>
      <c r="DB7" s="24" t="s">
        <v>77</v>
      </c>
      <c r="DC7" s="24" t="s">
        <v>78</v>
      </c>
      <c r="DD7" s="24" t="s">
        <v>79</v>
      </c>
      <c r="DE7" s="24" t="s">
        <v>80</v>
      </c>
      <c r="DF7" s="24" t="s">
        <v>81</v>
      </c>
      <c r="DG7" s="24" t="s">
        <v>1264</v>
      </c>
      <c r="DJ7" s="6" t="str">
        <f t="shared" ref="DJ7:DJ31" si="4">A4</f>
        <v>userid</v>
      </c>
      <c r="DK7" s="6" t="str">
        <f t="shared" ref="DK7:DK31" si="5">B4</f>
        <v>username/attribute_name</v>
      </c>
      <c r="DL7" s="6" t="str">
        <f t="shared" ref="DL7:DQ7" si="6">M32</f>
        <v>Estimation</v>
      </c>
      <c r="DM7" s="6" t="str">
        <f t="shared" si="6"/>
        <v>Fact+0</v>
      </c>
      <c r="DN7" s="6" t="str">
        <f t="shared" si="6"/>
        <v>Delta</v>
      </c>
      <c r="DO7" s="6" t="str">
        <f t="shared" si="6"/>
        <v>Delta/Fact</v>
      </c>
      <c r="DP7" s="6" t="str">
        <f t="shared" si="6"/>
        <v>Validation</v>
      </c>
      <c r="DQ7" s="6" t="str">
        <f t="shared" si="6"/>
        <v>Rank : Diligence</v>
      </c>
      <c r="DS7" s="6" t="s">
        <v>1655</v>
      </c>
      <c r="DT7" s="84">
        <f>CORREL(DQ8:DQ31,Rank_Excluded_attriubtes!X9:X32)</f>
        <v>0.27700148243756245</v>
      </c>
      <c r="DW7">
        <f>24-C5+1</f>
        <v>14</v>
      </c>
      <c r="DX7">
        <f t="shared" ref="DX7:EQ19" si="7">24-D5+1</f>
        <v>7</v>
      </c>
      <c r="DY7">
        <f t="shared" si="7"/>
        <v>1</v>
      </c>
      <c r="DZ7">
        <f t="shared" si="7"/>
        <v>21</v>
      </c>
      <c r="EA7">
        <f t="shared" si="7"/>
        <v>21</v>
      </c>
      <c r="EB7">
        <f t="shared" si="7"/>
        <v>18</v>
      </c>
      <c r="EC7">
        <f t="shared" si="7"/>
        <v>24</v>
      </c>
      <c r="ED7">
        <f t="shared" si="7"/>
        <v>18</v>
      </c>
      <c r="EE7">
        <f t="shared" si="7"/>
        <v>1</v>
      </c>
      <c r="EF7">
        <f t="shared" si="7"/>
        <v>1</v>
      </c>
      <c r="EG7">
        <f t="shared" si="7"/>
        <v>24</v>
      </c>
      <c r="EH7">
        <f t="shared" si="7"/>
        <v>24</v>
      </c>
      <c r="EI7">
        <f t="shared" si="7"/>
        <v>24</v>
      </c>
      <c r="EJ7">
        <f t="shared" si="7"/>
        <v>5</v>
      </c>
      <c r="EK7">
        <f t="shared" si="7"/>
        <v>21</v>
      </c>
      <c r="EL7">
        <f t="shared" si="7"/>
        <v>18</v>
      </c>
      <c r="EM7">
        <f t="shared" si="7"/>
        <v>2</v>
      </c>
      <c r="EN7">
        <f t="shared" si="7"/>
        <v>19</v>
      </c>
      <c r="EO7">
        <f t="shared" si="7"/>
        <v>24</v>
      </c>
      <c r="EP7">
        <f t="shared" si="7"/>
        <v>9</v>
      </c>
      <c r="EQ7">
        <f t="shared" si="7"/>
        <v>9</v>
      </c>
      <c r="ER7">
        <f>24-X5+1</f>
        <v>24</v>
      </c>
      <c r="ES7">
        <f>24-Y5+1</f>
        <v>24</v>
      </c>
      <c r="ET7">
        <f>24-Z5+1</f>
        <v>24</v>
      </c>
      <c r="EU7">
        <v>1000</v>
      </c>
      <c r="EX7" s="24" t="s">
        <v>365</v>
      </c>
      <c r="EY7" s="24" t="s">
        <v>72</v>
      </c>
      <c r="EZ7" s="24" t="s">
        <v>73</v>
      </c>
      <c r="FA7" s="24" t="s">
        <v>74</v>
      </c>
      <c r="FB7" s="24" t="s">
        <v>75</v>
      </c>
      <c r="FC7" s="24" t="s">
        <v>76</v>
      </c>
      <c r="FD7" s="24" t="s">
        <v>77</v>
      </c>
      <c r="FE7" s="24" t="s">
        <v>78</v>
      </c>
      <c r="FF7" s="24" t="s">
        <v>79</v>
      </c>
      <c r="FG7" s="24" t="s">
        <v>80</v>
      </c>
      <c r="FH7" s="24" t="s">
        <v>81</v>
      </c>
      <c r="FI7" s="24" t="s">
        <v>82</v>
      </c>
      <c r="FJ7" s="24" t="s">
        <v>83</v>
      </c>
      <c r="FK7" s="24" t="s">
        <v>84</v>
      </c>
      <c r="FL7" s="24" t="s">
        <v>85</v>
      </c>
      <c r="FM7" s="24" t="s">
        <v>86</v>
      </c>
      <c r="FN7" s="24" t="s">
        <v>187</v>
      </c>
      <c r="FO7" s="24" t="s">
        <v>188</v>
      </c>
      <c r="FP7" s="24" t="s">
        <v>189</v>
      </c>
      <c r="FQ7" s="24" t="s">
        <v>190</v>
      </c>
      <c r="FR7" s="24" t="s">
        <v>750</v>
      </c>
      <c r="FS7" s="24" t="s">
        <v>751</v>
      </c>
      <c r="FT7" s="24" t="s">
        <v>752</v>
      </c>
      <c r="FU7" s="24" t="s">
        <v>753</v>
      </c>
      <c r="FV7" s="24" t="s">
        <v>754</v>
      </c>
      <c r="FW7" s="24" t="s">
        <v>1238</v>
      </c>
    </row>
    <row r="8" spans="1:179" ht="15" thickBot="1" x14ac:dyDescent="0.35">
      <c r="A8" s="6">
        <f>Rank_All!E16</f>
        <v>4</v>
      </c>
      <c r="B8" s="6" t="str">
        <f>Rank_All!F16</f>
        <v>student_4</v>
      </c>
      <c r="C8" s="6">
        <f>Rank_All!G16</f>
        <v>3</v>
      </c>
      <c r="D8" s="6">
        <f>Rank_All!H16</f>
        <v>3</v>
      </c>
      <c r="E8" s="6">
        <f>Rank_All!I16</f>
        <v>2</v>
      </c>
      <c r="F8" s="6">
        <f>Rank_All!J16</f>
        <v>1</v>
      </c>
      <c r="G8" s="6">
        <f>Rank_All!K16</f>
        <v>1</v>
      </c>
      <c r="H8" s="6">
        <f>Rank_All!L16</f>
        <v>3</v>
      </c>
      <c r="I8" s="6">
        <f>Rank_All!M16</f>
        <v>10</v>
      </c>
      <c r="J8" s="6">
        <f>Rank_All!N16</f>
        <v>7</v>
      </c>
      <c r="K8" s="6">
        <f>Rank_All!O16</f>
        <v>2</v>
      </c>
      <c r="L8" s="6">
        <f>Rank_All!P16</f>
        <v>2</v>
      </c>
      <c r="M8" s="6">
        <f>Rank_All!Q16</f>
        <v>20</v>
      </c>
      <c r="N8" s="6">
        <f>Rank_All!R16</f>
        <v>20</v>
      </c>
      <c r="O8" s="6">
        <f>Rank_All!S16</f>
        <v>1</v>
      </c>
      <c r="P8" s="6">
        <f>Rank_All!V16</f>
        <v>12</v>
      </c>
      <c r="Q8" s="6">
        <f>Rank_All!Y16</f>
        <v>2</v>
      </c>
      <c r="R8" s="6">
        <f>Rank_All!Z16</f>
        <v>2</v>
      </c>
      <c r="S8" s="6">
        <f>Rank_All!AA16</f>
        <v>22</v>
      </c>
      <c r="T8" s="6">
        <f>Rank_All!AB16</f>
        <v>15</v>
      </c>
      <c r="U8" s="6">
        <f>Rank_All!AC16</f>
        <v>12</v>
      </c>
      <c r="V8" s="6">
        <f>Rank_All!AE16</f>
        <v>3</v>
      </c>
      <c r="W8" s="6">
        <f>Rank_All!AF16</f>
        <v>11</v>
      </c>
      <c r="X8" s="6">
        <f>Rank_All!AG16</f>
        <v>12</v>
      </c>
      <c r="Y8" s="6">
        <f>Rank_All!AH16</f>
        <v>18</v>
      </c>
      <c r="Z8" s="6">
        <f>Rank_All!AI16</f>
        <v>13</v>
      </c>
      <c r="AA8" s="6">
        <v>1000</v>
      </c>
      <c r="AB8" s="6">
        <f t="shared" si="0"/>
        <v>1000</v>
      </c>
      <c r="AC8" s="6">
        <f t="shared" si="1"/>
        <v>1</v>
      </c>
      <c r="AD8" s="6">
        <f t="shared" si="2"/>
        <v>18</v>
      </c>
      <c r="AE8" s="102"/>
      <c r="AG8" s="24" t="s">
        <v>137</v>
      </c>
      <c r="AH8" s="77">
        <v>11</v>
      </c>
      <c r="AI8" s="26">
        <v>18</v>
      </c>
      <c r="AJ8" s="26">
        <v>24</v>
      </c>
      <c r="AK8" s="26">
        <v>4</v>
      </c>
      <c r="AL8" s="77">
        <v>4</v>
      </c>
      <c r="AM8" s="26">
        <v>7</v>
      </c>
      <c r="AN8" s="26">
        <v>1</v>
      </c>
      <c r="AO8" s="77">
        <v>7</v>
      </c>
      <c r="AP8" s="77">
        <v>24</v>
      </c>
      <c r="AQ8" s="26">
        <v>24</v>
      </c>
      <c r="AR8" s="77">
        <v>1</v>
      </c>
      <c r="AS8" s="26">
        <v>1</v>
      </c>
      <c r="AT8" s="77">
        <v>1</v>
      </c>
      <c r="AU8" s="26">
        <v>20</v>
      </c>
      <c r="AV8" s="26">
        <v>4</v>
      </c>
      <c r="AW8" s="26">
        <v>7</v>
      </c>
      <c r="AX8" s="26">
        <v>23</v>
      </c>
      <c r="AY8" s="26">
        <v>6</v>
      </c>
      <c r="AZ8" s="26">
        <v>1</v>
      </c>
      <c r="BA8" s="77">
        <v>16</v>
      </c>
      <c r="BB8" s="26">
        <v>16</v>
      </c>
      <c r="BC8" s="77">
        <v>1</v>
      </c>
      <c r="BD8" s="77">
        <v>1</v>
      </c>
      <c r="BE8" s="77">
        <v>1</v>
      </c>
      <c r="BF8" s="26">
        <v>1000</v>
      </c>
      <c r="BI8">
        <f t="shared" ref="BI8:BI31" si="8">AH8</f>
        <v>11</v>
      </c>
      <c r="BJ8">
        <f t="shared" ref="BJ8:BJ31" si="9">AL8</f>
        <v>4</v>
      </c>
      <c r="BK8">
        <f t="shared" ref="BK8:BK31" si="10">AO8</f>
        <v>7</v>
      </c>
      <c r="BL8">
        <f t="shared" ref="BL8:BL31" si="11">AP8</f>
        <v>24</v>
      </c>
      <c r="BM8">
        <f t="shared" ref="BM8:BM31" si="12">AR8</f>
        <v>1</v>
      </c>
      <c r="BN8">
        <f t="shared" ref="BN8:BN31" si="13">AT8</f>
        <v>1</v>
      </c>
      <c r="BO8">
        <f t="shared" ref="BO8:BO31" si="14">BA8</f>
        <v>16</v>
      </c>
      <c r="BP8">
        <f t="shared" ref="BP8:BP31" si="15">BC8</f>
        <v>1</v>
      </c>
      <c r="BQ8">
        <f t="shared" ref="BQ8:BQ31" si="16">BD8</f>
        <v>1</v>
      </c>
      <c r="BR8">
        <f t="shared" ref="BR8:BS31" si="17">BE8</f>
        <v>1</v>
      </c>
      <c r="BS8">
        <f t="shared" si="17"/>
        <v>1000</v>
      </c>
      <c r="BV8" s="24" t="s">
        <v>137</v>
      </c>
      <c r="BW8" s="26">
        <v>11</v>
      </c>
      <c r="BX8" s="26">
        <v>4</v>
      </c>
      <c r="BY8" s="26">
        <v>7</v>
      </c>
      <c r="BZ8" s="26">
        <v>24</v>
      </c>
      <c r="CA8" s="26">
        <v>1</v>
      </c>
      <c r="CB8" s="26">
        <v>1</v>
      </c>
      <c r="CC8" s="26">
        <v>16</v>
      </c>
      <c r="CD8" s="26">
        <v>1</v>
      </c>
      <c r="CE8" s="26">
        <v>1</v>
      </c>
      <c r="CF8" s="26">
        <v>1</v>
      </c>
      <c r="CG8" s="26">
        <v>1000</v>
      </c>
      <c r="CJ8">
        <f>$BY$5-BW8+1</f>
        <v>14</v>
      </c>
      <c r="CK8">
        <f t="shared" ref="CK8:CS23" si="18">$BY$5-BX8+1</f>
        <v>21</v>
      </c>
      <c r="CL8">
        <f t="shared" si="18"/>
        <v>18</v>
      </c>
      <c r="CM8">
        <f t="shared" si="18"/>
        <v>1</v>
      </c>
      <c r="CN8">
        <f t="shared" si="18"/>
        <v>24</v>
      </c>
      <c r="CO8">
        <f t="shared" si="18"/>
        <v>24</v>
      </c>
      <c r="CP8">
        <f t="shared" si="18"/>
        <v>9</v>
      </c>
      <c r="CQ8">
        <f t="shared" si="18"/>
        <v>24</v>
      </c>
      <c r="CR8">
        <f t="shared" si="18"/>
        <v>24</v>
      </c>
      <c r="CS8">
        <f t="shared" si="18"/>
        <v>24</v>
      </c>
      <c r="CT8">
        <v>1000</v>
      </c>
      <c r="CV8" s="24" t="s">
        <v>137</v>
      </c>
      <c r="CW8" s="26">
        <v>14</v>
      </c>
      <c r="CX8" s="26">
        <v>21</v>
      </c>
      <c r="CY8" s="26">
        <v>18</v>
      </c>
      <c r="CZ8" s="26">
        <v>1</v>
      </c>
      <c r="DA8" s="26">
        <v>24</v>
      </c>
      <c r="DB8" s="26">
        <v>24</v>
      </c>
      <c r="DC8" s="26">
        <v>9</v>
      </c>
      <c r="DD8" s="26">
        <v>24</v>
      </c>
      <c r="DE8" s="26">
        <v>24</v>
      </c>
      <c r="DF8" s="26">
        <v>24</v>
      </c>
      <c r="DG8" s="26">
        <v>1000</v>
      </c>
      <c r="DJ8" s="6">
        <f t="shared" si="4"/>
        <v>1</v>
      </c>
      <c r="DK8" s="6" t="str">
        <f t="shared" si="5"/>
        <v>student_1</v>
      </c>
      <c r="DL8" s="6">
        <f t="shared" ref="DL8:DL31" si="19">M33</f>
        <v>1003.6</v>
      </c>
      <c r="DM8" s="6">
        <f t="shared" ref="DM8:DM31" si="20">N33</f>
        <v>1000</v>
      </c>
      <c r="DN8" s="6">
        <f t="shared" ref="DN8:DN31" si="21">O33</f>
        <v>-3.6</v>
      </c>
      <c r="DO8" s="6">
        <f t="shared" ref="DO8:DO31" si="22">P33</f>
        <v>-0.36</v>
      </c>
      <c r="DP8" s="6">
        <f t="shared" ref="DP8:DP31" si="23">Q33</f>
        <v>1</v>
      </c>
      <c r="DQ8" s="6">
        <f t="shared" ref="DQ8:DQ31" si="24">R33</f>
        <v>7</v>
      </c>
      <c r="DW8">
        <f t="shared" ref="DW8:DW30" si="25">24-C6+1</f>
        <v>14</v>
      </c>
      <c r="DX8">
        <f t="shared" si="7"/>
        <v>14</v>
      </c>
      <c r="DY8">
        <f t="shared" si="7"/>
        <v>15</v>
      </c>
      <c r="DZ8">
        <f t="shared" si="7"/>
        <v>15</v>
      </c>
      <c r="EA8">
        <f t="shared" si="7"/>
        <v>15</v>
      </c>
      <c r="EB8">
        <f t="shared" si="7"/>
        <v>17</v>
      </c>
      <c r="EC8">
        <f t="shared" si="7"/>
        <v>15</v>
      </c>
      <c r="ED8">
        <f t="shared" si="7"/>
        <v>11</v>
      </c>
      <c r="EE8">
        <f t="shared" si="7"/>
        <v>15</v>
      </c>
      <c r="EF8">
        <f t="shared" si="7"/>
        <v>13</v>
      </c>
      <c r="EG8">
        <f t="shared" si="7"/>
        <v>13</v>
      </c>
      <c r="EH8">
        <f t="shared" si="7"/>
        <v>5</v>
      </c>
      <c r="EI8">
        <f t="shared" si="7"/>
        <v>24</v>
      </c>
      <c r="EJ8">
        <f t="shared" si="7"/>
        <v>20</v>
      </c>
      <c r="EK8">
        <f t="shared" si="7"/>
        <v>12</v>
      </c>
      <c r="EL8">
        <f t="shared" si="7"/>
        <v>14</v>
      </c>
      <c r="EM8">
        <f t="shared" si="7"/>
        <v>13</v>
      </c>
      <c r="EN8">
        <f t="shared" si="7"/>
        <v>10</v>
      </c>
      <c r="EO8">
        <f t="shared" si="7"/>
        <v>9</v>
      </c>
      <c r="EP8">
        <f t="shared" si="7"/>
        <v>9</v>
      </c>
      <c r="EQ8">
        <f t="shared" si="7"/>
        <v>9</v>
      </c>
      <c r="ER8">
        <f t="shared" ref="ER8:ES30" si="26">24-X6+1</f>
        <v>2</v>
      </c>
      <c r="ES8">
        <f t="shared" si="26"/>
        <v>2</v>
      </c>
      <c r="ET8">
        <f t="shared" ref="ET8:ET30" si="27">24-Z6+1</f>
        <v>17</v>
      </c>
      <c r="EU8">
        <v>1000</v>
      </c>
      <c r="EX8" s="24" t="s">
        <v>137</v>
      </c>
      <c r="EY8" s="26">
        <v>14</v>
      </c>
      <c r="EZ8" s="26">
        <v>7</v>
      </c>
      <c r="FA8" s="26">
        <v>1</v>
      </c>
      <c r="FB8" s="26">
        <v>21</v>
      </c>
      <c r="FC8" s="26">
        <v>21</v>
      </c>
      <c r="FD8" s="26">
        <v>18</v>
      </c>
      <c r="FE8" s="26">
        <v>24</v>
      </c>
      <c r="FF8" s="26">
        <v>18</v>
      </c>
      <c r="FG8" s="26">
        <v>1</v>
      </c>
      <c r="FH8" s="26">
        <v>1</v>
      </c>
      <c r="FI8" s="26">
        <v>24</v>
      </c>
      <c r="FJ8" s="26">
        <v>24</v>
      </c>
      <c r="FK8" s="26">
        <v>24</v>
      </c>
      <c r="FL8" s="26">
        <v>5</v>
      </c>
      <c r="FM8" s="26">
        <v>21</v>
      </c>
      <c r="FN8" s="26">
        <v>18</v>
      </c>
      <c r="FO8" s="26">
        <v>2</v>
      </c>
      <c r="FP8" s="26">
        <v>19</v>
      </c>
      <c r="FQ8" s="26">
        <v>24</v>
      </c>
      <c r="FR8" s="26">
        <v>9</v>
      </c>
      <c r="FS8" s="26">
        <v>9</v>
      </c>
      <c r="FT8" s="26">
        <v>24</v>
      </c>
      <c r="FU8" s="26">
        <v>24</v>
      </c>
      <c r="FV8" s="26">
        <v>24</v>
      </c>
      <c r="FW8" s="26">
        <v>1000</v>
      </c>
    </row>
    <row r="9" spans="1:179" ht="15" thickBot="1" x14ac:dyDescent="0.35">
      <c r="A9" s="6">
        <f>Rank_All!E17</f>
        <v>5</v>
      </c>
      <c r="B9" s="6" t="str">
        <f>Rank_All!F17</f>
        <v>student_5</v>
      </c>
      <c r="C9" s="6">
        <f>Rank_All!G17</f>
        <v>19</v>
      </c>
      <c r="D9" s="6">
        <f>Rank_All!H17</f>
        <v>14</v>
      </c>
      <c r="E9" s="6">
        <f>Rank_All!I17</f>
        <v>18</v>
      </c>
      <c r="F9" s="6">
        <f>Rank_All!J17</f>
        <v>14</v>
      </c>
      <c r="G9" s="6">
        <f>Rank_All!K17</f>
        <v>14</v>
      </c>
      <c r="H9" s="6">
        <f>Rank_All!L17</f>
        <v>12</v>
      </c>
      <c r="I9" s="6">
        <f>Rank_All!M17</f>
        <v>22</v>
      </c>
      <c r="J9" s="6">
        <f>Rank_All!N17</f>
        <v>14</v>
      </c>
      <c r="K9" s="6">
        <f>Rank_All!O17</f>
        <v>18</v>
      </c>
      <c r="L9" s="6">
        <f>Rank_All!P17</f>
        <v>16</v>
      </c>
      <c r="M9" s="6">
        <f>Rank_All!Q17</f>
        <v>7</v>
      </c>
      <c r="N9" s="6">
        <f>Rank_All!R17</f>
        <v>6</v>
      </c>
      <c r="O9" s="6">
        <f>Rank_All!S17</f>
        <v>1</v>
      </c>
      <c r="P9" s="6">
        <f>Rank_All!V17</f>
        <v>5</v>
      </c>
      <c r="Q9" s="6">
        <f>Rank_All!Y17</f>
        <v>13</v>
      </c>
      <c r="R9" s="6">
        <f>Rank_All!Z17</f>
        <v>10</v>
      </c>
      <c r="S9" s="6">
        <f>Rank_All!AA17</f>
        <v>15</v>
      </c>
      <c r="T9" s="6">
        <f>Rank_All!AB17</f>
        <v>10</v>
      </c>
      <c r="U9" s="6">
        <f>Rank_All!AC17</f>
        <v>14</v>
      </c>
      <c r="V9" s="6">
        <f>Rank_All!AE17</f>
        <v>12</v>
      </c>
      <c r="W9" s="6">
        <f>Rank_All!AF17</f>
        <v>5</v>
      </c>
      <c r="X9" s="6">
        <f>Rank_All!AG17</f>
        <v>18</v>
      </c>
      <c r="Y9" s="6">
        <f>Rank_All!AH17</f>
        <v>1</v>
      </c>
      <c r="Z9" s="6">
        <f>Rank_All!AI17</f>
        <v>19</v>
      </c>
      <c r="AA9" s="6">
        <v>1000</v>
      </c>
      <c r="AB9" s="6">
        <f t="shared" si="0"/>
        <v>1001</v>
      </c>
      <c r="AC9" s="6">
        <f t="shared" si="1"/>
        <v>0</v>
      </c>
      <c r="AD9" s="6">
        <f t="shared" si="2"/>
        <v>1</v>
      </c>
      <c r="AE9" s="102"/>
      <c r="AG9" s="24" t="s">
        <v>138</v>
      </c>
      <c r="AH9" s="77">
        <v>11</v>
      </c>
      <c r="AI9" s="26">
        <v>11</v>
      </c>
      <c r="AJ9" s="26">
        <v>10</v>
      </c>
      <c r="AK9" s="26">
        <v>10</v>
      </c>
      <c r="AL9" s="77">
        <v>10</v>
      </c>
      <c r="AM9" s="26">
        <v>8</v>
      </c>
      <c r="AN9" s="26">
        <v>10</v>
      </c>
      <c r="AO9" s="77">
        <v>14</v>
      </c>
      <c r="AP9" s="77">
        <v>10</v>
      </c>
      <c r="AQ9" s="26">
        <v>12</v>
      </c>
      <c r="AR9" s="77">
        <v>12</v>
      </c>
      <c r="AS9" s="26">
        <v>20</v>
      </c>
      <c r="AT9" s="77">
        <v>1</v>
      </c>
      <c r="AU9" s="26">
        <v>5</v>
      </c>
      <c r="AV9" s="26">
        <v>13</v>
      </c>
      <c r="AW9" s="26">
        <v>11</v>
      </c>
      <c r="AX9" s="26">
        <v>12</v>
      </c>
      <c r="AY9" s="26">
        <v>15</v>
      </c>
      <c r="AZ9" s="26">
        <v>16</v>
      </c>
      <c r="BA9" s="77">
        <v>16</v>
      </c>
      <c r="BB9" s="26">
        <v>16</v>
      </c>
      <c r="BC9" s="77">
        <v>23</v>
      </c>
      <c r="BD9" s="77">
        <v>23</v>
      </c>
      <c r="BE9" s="77">
        <v>8</v>
      </c>
      <c r="BF9" s="26">
        <v>1000</v>
      </c>
      <c r="BI9">
        <f t="shared" si="8"/>
        <v>11</v>
      </c>
      <c r="BJ9">
        <f t="shared" si="9"/>
        <v>10</v>
      </c>
      <c r="BK9">
        <f t="shared" si="10"/>
        <v>14</v>
      </c>
      <c r="BL9">
        <f t="shared" si="11"/>
        <v>10</v>
      </c>
      <c r="BM9">
        <f t="shared" si="12"/>
        <v>12</v>
      </c>
      <c r="BN9">
        <f t="shared" si="13"/>
        <v>1</v>
      </c>
      <c r="BO9">
        <f t="shared" si="14"/>
        <v>16</v>
      </c>
      <c r="BP9">
        <f t="shared" si="15"/>
        <v>23</v>
      </c>
      <c r="BQ9">
        <f t="shared" si="16"/>
        <v>23</v>
      </c>
      <c r="BR9">
        <f t="shared" si="17"/>
        <v>8</v>
      </c>
      <c r="BS9">
        <f t="shared" si="17"/>
        <v>1000</v>
      </c>
      <c r="BV9" s="24" t="s">
        <v>138</v>
      </c>
      <c r="BW9" s="26">
        <v>11</v>
      </c>
      <c r="BX9" s="26">
        <v>10</v>
      </c>
      <c r="BY9" s="26">
        <v>14</v>
      </c>
      <c r="BZ9" s="26">
        <v>10</v>
      </c>
      <c r="CA9" s="26">
        <v>12</v>
      </c>
      <c r="CB9" s="26">
        <v>1</v>
      </c>
      <c r="CC9" s="26">
        <v>16</v>
      </c>
      <c r="CD9" s="26">
        <v>23</v>
      </c>
      <c r="CE9" s="26">
        <v>23</v>
      </c>
      <c r="CF9" s="26">
        <v>8</v>
      </c>
      <c r="CG9" s="26">
        <v>1000</v>
      </c>
      <c r="CJ9">
        <f t="shared" ref="CJ9:CJ31" si="28">$BY$5-BW9+1</f>
        <v>14</v>
      </c>
      <c r="CK9">
        <f t="shared" si="18"/>
        <v>15</v>
      </c>
      <c r="CL9">
        <f t="shared" si="18"/>
        <v>11</v>
      </c>
      <c r="CM9">
        <f t="shared" si="18"/>
        <v>15</v>
      </c>
      <c r="CN9">
        <f t="shared" si="18"/>
        <v>13</v>
      </c>
      <c r="CO9">
        <f t="shared" si="18"/>
        <v>24</v>
      </c>
      <c r="CP9">
        <f t="shared" si="18"/>
        <v>9</v>
      </c>
      <c r="CQ9">
        <f t="shared" si="18"/>
        <v>2</v>
      </c>
      <c r="CR9">
        <f t="shared" si="18"/>
        <v>2</v>
      </c>
      <c r="CS9">
        <f t="shared" si="18"/>
        <v>17</v>
      </c>
      <c r="CT9">
        <v>1000</v>
      </c>
      <c r="CV9" s="24" t="s">
        <v>138</v>
      </c>
      <c r="CW9" s="26">
        <v>14</v>
      </c>
      <c r="CX9" s="26">
        <v>15</v>
      </c>
      <c r="CY9" s="26">
        <v>11</v>
      </c>
      <c r="CZ9" s="26">
        <v>15</v>
      </c>
      <c r="DA9" s="26">
        <v>13</v>
      </c>
      <c r="DB9" s="26">
        <v>24</v>
      </c>
      <c r="DC9" s="26">
        <v>9</v>
      </c>
      <c r="DD9" s="26">
        <v>2</v>
      </c>
      <c r="DE9" s="26">
        <v>2</v>
      </c>
      <c r="DF9" s="26">
        <v>17</v>
      </c>
      <c r="DG9" s="26">
        <v>1000</v>
      </c>
      <c r="DJ9" s="6">
        <f t="shared" si="4"/>
        <v>2</v>
      </c>
      <c r="DK9" s="6" t="str">
        <f t="shared" si="5"/>
        <v>student_2</v>
      </c>
      <c r="DL9" s="6">
        <f t="shared" si="19"/>
        <v>964.4</v>
      </c>
      <c r="DM9" s="6">
        <f t="shared" si="20"/>
        <v>1000</v>
      </c>
      <c r="DN9" s="6">
        <f t="shared" si="21"/>
        <v>35.6</v>
      </c>
      <c r="DO9" s="6">
        <f t="shared" si="22"/>
        <v>3.56</v>
      </c>
      <c r="DP9" s="6">
        <f t="shared" si="23"/>
        <v>1</v>
      </c>
      <c r="DQ9" s="6">
        <f t="shared" si="24"/>
        <v>24</v>
      </c>
      <c r="DW9">
        <f t="shared" si="25"/>
        <v>7</v>
      </c>
      <c r="DX9">
        <f t="shared" si="7"/>
        <v>7</v>
      </c>
      <c r="DY9">
        <f t="shared" si="7"/>
        <v>9</v>
      </c>
      <c r="DZ9">
        <f t="shared" si="7"/>
        <v>6</v>
      </c>
      <c r="EA9">
        <f t="shared" si="7"/>
        <v>7</v>
      </c>
      <c r="EB9">
        <f t="shared" si="7"/>
        <v>5</v>
      </c>
      <c r="EC9">
        <f t="shared" si="7"/>
        <v>15</v>
      </c>
      <c r="ED9">
        <f t="shared" si="7"/>
        <v>6</v>
      </c>
      <c r="EE9">
        <f t="shared" si="7"/>
        <v>9</v>
      </c>
      <c r="EF9">
        <f t="shared" si="7"/>
        <v>6</v>
      </c>
      <c r="EG9">
        <f t="shared" si="7"/>
        <v>19</v>
      </c>
      <c r="EH9">
        <f t="shared" si="7"/>
        <v>19</v>
      </c>
      <c r="EI9">
        <f t="shared" si="7"/>
        <v>24</v>
      </c>
      <c r="EJ9">
        <f t="shared" si="7"/>
        <v>15</v>
      </c>
      <c r="EK9">
        <f t="shared" si="7"/>
        <v>12</v>
      </c>
      <c r="EL9">
        <f t="shared" si="7"/>
        <v>4</v>
      </c>
      <c r="EM9">
        <f t="shared" si="7"/>
        <v>21</v>
      </c>
      <c r="EN9">
        <f t="shared" si="7"/>
        <v>10</v>
      </c>
      <c r="EO9">
        <f t="shared" si="7"/>
        <v>3</v>
      </c>
      <c r="EP9">
        <f t="shared" si="7"/>
        <v>16</v>
      </c>
      <c r="EQ9">
        <f t="shared" si="7"/>
        <v>19</v>
      </c>
      <c r="ER9">
        <f t="shared" si="26"/>
        <v>3</v>
      </c>
      <c r="ES9">
        <f t="shared" si="26"/>
        <v>3</v>
      </c>
      <c r="ET9">
        <f t="shared" si="27"/>
        <v>19</v>
      </c>
      <c r="EU9">
        <v>1000</v>
      </c>
      <c r="EX9" s="24" t="s">
        <v>138</v>
      </c>
      <c r="EY9" s="26">
        <v>14</v>
      </c>
      <c r="EZ9" s="26">
        <v>14</v>
      </c>
      <c r="FA9" s="26">
        <v>15</v>
      </c>
      <c r="FB9" s="26">
        <v>15</v>
      </c>
      <c r="FC9" s="26">
        <v>15</v>
      </c>
      <c r="FD9" s="26">
        <v>17</v>
      </c>
      <c r="FE9" s="26">
        <v>15</v>
      </c>
      <c r="FF9" s="26">
        <v>11</v>
      </c>
      <c r="FG9" s="26">
        <v>15</v>
      </c>
      <c r="FH9" s="26">
        <v>13</v>
      </c>
      <c r="FI9" s="26">
        <v>13</v>
      </c>
      <c r="FJ9" s="26">
        <v>5</v>
      </c>
      <c r="FK9" s="26">
        <v>24</v>
      </c>
      <c r="FL9" s="26">
        <v>20</v>
      </c>
      <c r="FM9" s="26">
        <v>12</v>
      </c>
      <c r="FN9" s="26">
        <v>14</v>
      </c>
      <c r="FO9" s="26">
        <v>13</v>
      </c>
      <c r="FP9" s="26">
        <v>10</v>
      </c>
      <c r="FQ9" s="26">
        <v>9</v>
      </c>
      <c r="FR9" s="26">
        <v>9</v>
      </c>
      <c r="FS9" s="26">
        <v>9</v>
      </c>
      <c r="FT9" s="26">
        <v>2</v>
      </c>
      <c r="FU9" s="26">
        <v>2</v>
      </c>
      <c r="FV9" s="26">
        <v>17</v>
      </c>
      <c r="FW9" s="26">
        <v>1000</v>
      </c>
    </row>
    <row r="10" spans="1:179" ht="15" thickBot="1" x14ac:dyDescent="0.35">
      <c r="A10" s="6">
        <f>Rank_All!E18</f>
        <v>6</v>
      </c>
      <c r="B10" s="6" t="str">
        <f>Rank_All!F18</f>
        <v>student_6</v>
      </c>
      <c r="C10" s="6">
        <f>Rank_All!G18</f>
        <v>1</v>
      </c>
      <c r="D10" s="6">
        <f>Rank_All!H18</f>
        <v>2</v>
      </c>
      <c r="E10" s="6">
        <f>Rank_All!I18</f>
        <v>1</v>
      </c>
      <c r="F10" s="6">
        <f>Rank_All!J18</f>
        <v>2</v>
      </c>
      <c r="G10" s="6">
        <f>Rank_All!K18</f>
        <v>2</v>
      </c>
      <c r="H10" s="6">
        <f>Rank_All!L18</f>
        <v>10</v>
      </c>
      <c r="I10" s="6">
        <f>Rank_All!M18</f>
        <v>3</v>
      </c>
      <c r="J10" s="6">
        <f>Rank_All!N18</f>
        <v>1</v>
      </c>
      <c r="K10" s="6">
        <f>Rank_All!O18</f>
        <v>1</v>
      </c>
      <c r="L10" s="6">
        <f>Rank_All!P18</f>
        <v>1</v>
      </c>
      <c r="M10" s="6">
        <f>Rank_All!Q18</f>
        <v>12</v>
      </c>
      <c r="N10" s="6">
        <f>Rank_All!R18</f>
        <v>14</v>
      </c>
      <c r="O10" s="6">
        <f>Rank_All!S18</f>
        <v>1</v>
      </c>
      <c r="P10" s="6">
        <f>Rank_All!V18</f>
        <v>18</v>
      </c>
      <c r="Q10" s="6">
        <f>Rank_All!Y18</f>
        <v>4</v>
      </c>
      <c r="R10" s="6">
        <f>Rank_All!Z18</f>
        <v>12</v>
      </c>
      <c r="S10" s="6">
        <f>Rank_All!AA18</f>
        <v>20</v>
      </c>
      <c r="T10" s="6">
        <f>Rank_All!AB18</f>
        <v>13</v>
      </c>
      <c r="U10" s="6">
        <f>Rank_All!AC18</f>
        <v>3</v>
      </c>
      <c r="V10" s="6">
        <f>Rank_All!AE18</f>
        <v>1</v>
      </c>
      <c r="W10" s="6">
        <f>Rank_All!AF18</f>
        <v>10</v>
      </c>
      <c r="X10" s="6">
        <f>Rank_All!AG18</f>
        <v>15</v>
      </c>
      <c r="Y10" s="6">
        <f>Rank_All!AH18</f>
        <v>13</v>
      </c>
      <c r="Z10" s="6">
        <f>Rank_All!AI18</f>
        <v>3</v>
      </c>
      <c r="AA10" s="6">
        <v>1000</v>
      </c>
      <c r="AB10" s="6">
        <f t="shared" si="0"/>
        <v>1001</v>
      </c>
      <c r="AC10" s="6">
        <f t="shared" si="1"/>
        <v>1</v>
      </c>
      <c r="AD10" s="6">
        <f t="shared" si="2"/>
        <v>1</v>
      </c>
      <c r="AE10" s="102"/>
      <c r="AG10" s="24" t="s">
        <v>139</v>
      </c>
      <c r="AH10" s="77">
        <v>18</v>
      </c>
      <c r="AI10" s="26">
        <v>18</v>
      </c>
      <c r="AJ10" s="26">
        <v>16</v>
      </c>
      <c r="AK10" s="26">
        <v>19</v>
      </c>
      <c r="AL10" s="77">
        <v>18</v>
      </c>
      <c r="AM10" s="26">
        <v>20</v>
      </c>
      <c r="AN10" s="26">
        <v>10</v>
      </c>
      <c r="AO10" s="77">
        <v>19</v>
      </c>
      <c r="AP10" s="77">
        <v>16</v>
      </c>
      <c r="AQ10" s="26">
        <v>19</v>
      </c>
      <c r="AR10" s="77">
        <v>6</v>
      </c>
      <c r="AS10" s="26">
        <v>6</v>
      </c>
      <c r="AT10" s="77">
        <v>1</v>
      </c>
      <c r="AU10" s="26">
        <v>10</v>
      </c>
      <c r="AV10" s="26">
        <v>13</v>
      </c>
      <c r="AW10" s="26">
        <v>21</v>
      </c>
      <c r="AX10" s="26">
        <v>4</v>
      </c>
      <c r="AY10" s="26">
        <v>15</v>
      </c>
      <c r="AZ10" s="26">
        <v>22</v>
      </c>
      <c r="BA10" s="77">
        <v>9</v>
      </c>
      <c r="BB10" s="26">
        <v>6</v>
      </c>
      <c r="BC10" s="77">
        <v>22</v>
      </c>
      <c r="BD10" s="77">
        <v>22</v>
      </c>
      <c r="BE10" s="77">
        <v>6</v>
      </c>
      <c r="BF10" s="26">
        <v>1000</v>
      </c>
      <c r="BI10">
        <f t="shared" si="8"/>
        <v>18</v>
      </c>
      <c r="BJ10">
        <f t="shared" si="9"/>
        <v>18</v>
      </c>
      <c r="BK10">
        <f t="shared" si="10"/>
        <v>19</v>
      </c>
      <c r="BL10">
        <f t="shared" si="11"/>
        <v>16</v>
      </c>
      <c r="BM10">
        <f t="shared" si="12"/>
        <v>6</v>
      </c>
      <c r="BN10">
        <f t="shared" si="13"/>
        <v>1</v>
      </c>
      <c r="BO10">
        <f t="shared" si="14"/>
        <v>9</v>
      </c>
      <c r="BP10">
        <f t="shared" si="15"/>
        <v>22</v>
      </c>
      <c r="BQ10">
        <f t="shared" si="16"/>
        <v>22</v>
      </c>
      <c r="BR10">
        <f t="shared" si="17"/>
        <v>6</v>
      </c>
      <c r="BS10">
        <f t="shared" si="17"/>
        <v>1000</v>
      </c>
      <c r="BV10" s="24" t="s">
        <v>139</v>
      </c>
      <c r="BW10" s="26">
        <v>18</v>
      </c>
      <c r="BX10" s="26">
        <v>18</v>
      </c>
      <c r="BY10" s="26">
        <v>19</v>
      </c>
      <c r="BZ10" s="26">
        <v>16</v>
      </c>
      <c r="CA10" s="26">
        <v>6</v>
      </c>
      <c r="CB10" s="26">
        <v>1</v>
      </c>
      <c r="CC10" s="26">
        <v>9</v>
      </c>
      <c r="CD10" s="26">
        <v>22</v>
      </c>
      <c r="CE10" s="26">
        <v>22</v>
      </c>
      <c r="CF10" s="26">
        <v>6</v>
      </c>
      <c r="CG10" s="26">
        <v>1000</v>
      </c>
      <c r="CJ10">
        <f t="shared" si="28"/>
        <v>7</v>
      </c>
      <c r="CK10">
        <f t="shared" si="18"/>
        <v>7</v>
      </c>
      <c r="CL10">
        <f t="shared" si="18"/>
        <v>6</v>
      </c>
      <c r="CM10">
        <f t="shared" si="18"/>
        <v>9</v>
      </c>
      <c r="CN10">
        <f t="shared" si="18"/>
        <v>19</v>
      </c>
      <c r="CO10">
        <f t="shared" si="18"/>
        <v>24</v>
      </c>
      <c r="CP10">
        <f t="shared" si="18"/>
        <v>16</v>
      </c>
      <c r="CQ10">
        <f t="shared" si="18"/>
        <v>3</v>
      </c>
      <c r="CR10">
        <f t="shared" si="18"/>
        <v>3</v>
      </c>
      <c r="CS10">
        <f t="shared" si="18"/>
        <v>19</v>
      </c>
      <c r="CT10">
        <v>1000</v>
      </c>
      <c r="CV10" s="24" t="s">
        <v>139</v>
      </c>
      <c r="CW10" s="26">
        <v>7</v>
      </c>
      <c r="CX10" s="26">
        <v>7</v>
      </c>
      <c r="CY10" s="26">
        <v>6</v>
      </c>
      <c r="CZ10" s="26">
        <v>9</v>
      </c>
      <c r="DA10" s="26">
        <v>19</v>
      </c>
      <c r="DB10" s="26">
        <v>24</v>
      </c>
      <c r="DC10" s="26">
        <v>16</v>
      </c>
      <c r="DD10" s="26">
        <v>3</v>
      </c>
      <c r="DE10" s="26">
        <v>3</v>
      </c>
      <c r="DF10" s="26">
        <v>19</v>
      </c>
      <c r="DG10" s="26">
        <v>1000</v>
      </c>
      <c r="DJ10" s="6">
        <f t="shared" si="4"/>
        <v>3</v>
      </c>
      <c r="DK10" s="6" t="str">
        <f t="shared" si="5"/>
        <v>student_3</v>
      </c>
      <c r="DL10" s="6">
        <f t="shared" si="19"/>
        <v>1003.6</v>
      </c>
      <c r="DM10" s="6">
        <f t="shared" si="20"/>
        <v>1000</v>
      </c>
      <c r="DN10" s="6">
        <f t="shared" si="21"/>
        <v>-3.6</v>
      </c>
      <c r="DO10" s="6">
        <f t="shared" si="22"/>
        <v>-0.36</v>
      </c>
      <c r="DP10" s="6">
        <f t="shared" si="23"/>
        <v>1</v>
      </c>
      <c r="DQ10" s="6">
        <f t="shared" si="24"/>
        <v>7</v>
      </c>
      <c r="DW10">
        <f t="shared" si="25"/>
        <v>22</v>
      </c>
      <c r="DX10">
        <f t="shared" si="7"/>
        <v>22</v>
      </c>
      <c r="DY10">
        <f t="shared" si="7"/>
        <v>23</v>
      </c>
      <c r="DZ10">
        <f t="shared" si="7"/>
        <v>24</v>
      </c>
      <c r="EA10">
        <f t="shared" si="7"/>
        <v>24</v>
      </c>
      <c r="EB10">
        <f t="shared" si="7"/>
        <v>22</v>
      </c>
      <c r="EC10">
        <f t="shared" si="7"/>
        <v>15</v>
      </c>
      <c r="ED10">
        <f t="shared" si="7"/>
        <v>18</v>
      </c>
      <c r="EE10">
        <f t="shared" si="7"/>
        <v>23</v>
      </c>
      <c r="EF10">
        <f t="shared" si="7"/>
        <v>23</v>
      </c>
      <c r="EG10">
        <f t="shared" si="7"/>
        <v>5</v>
      </c>
      <c r="EH10">
        <f t="shared" si="7"/>
        <v>5</v>
      </c>
      <c r="EI10">
        <f t="shared" si="7"/>
        <v>24</v>
      </c>
      <c r="EJ10">
        <f t="shared" si="7"/>
        <v>13</v>
      </c>
      <c r="EK10">
        <f t="shared" si="7"/>
        <v>23</v>
      </c>
      <c r="EL10">
        <f t="shared" si="7"/>
        <v>23</v>
      </c>
      <c r="EM10">
        <f t="shared" si="7"/>
        <v>3</v>
      </c>
      <c r="EN10">
        <f t="shared" si="7"/>
        <v>10</v>
      </c>
      <c r="EO10">
        <f t="shared" si="7"/>
        <v>13</v>
      </c>
      <c r="EP10">
        <f t="shared" si="7"/>
        <v>22</v>
      </c>
      <c r="EQ10">
        <f t="shared" si="7"/>
        <v>14</v>
      </c>
      <c r="ER10">
        <f t="shared" si="26"/>
        <v>13</v>
      </c>
      <c r="ES10">
        <f t="shared" si="26"/>
        <v>7</v>
      </c>
      <c r="ET10">
        <f t="shared" si="27"/>
        <v>12</v>
      </c>
      <c r="EU10">
        <v>1000</v>
      </c>
      <c r="EX10" s="24" t="s">
        <v>139</v>
      </c>
      <c r="EY10" s="26">
        <v>7</v>
      </c>
      <c r="EZ10" s="26">
        <v>7</v>
      </c>
      <c r="FA10" s="26">
        <v>9</v>
      </c>
      <c r="FB10" s="26">
        <v>6</v>
      </c>
      <c r="FC10" s="26">
        <v>7</v>
      </c>
      <c r="FD10" s="26">
        <v>5</v>
      </c>
      <c r="FE10" s="26">
        <v>15</v>
      </c>
      <c r="FF10" s="26">
        <v>6</v>
      </c>
      <c r="FG10" s="26">
        <v>9</v>
      </c>
      <c r="FH10" s="26">
        <v>6</v>
      </c>
      <c r="FI10" s="26">
        <v>19</v>
      </c>
      <c r="FJ10" s="26">
        <v>19</v>
      </c>
      <c r="FK10" s="26">
        <v>24</v>
      </c>
      <c r="FL10" s="26">
        <v>15</v>
      </c>
      <c r="FM10" s="26">
        <v>12</v>
      </c>
      <c r="FN10" s="26">
        <v>4</v>
      </c>
      <c r="FO10" s="26">
        <v>21</v>
      </c>
      <c r="FP10" s="26">
        <v>10</v>
      </c>
      <c r="FQ10" s="26">
        <v>3</v>
      </c>
      <c r="FR10" s="26">
        <v>16</v>
      </c>
      <c r="FS10" s="26">
        <v>19</v>
      </c>
      <c r="FT10" s="26">
        <v>3</v>
      </c>
      <c r="FU10" s="26">
        <v>3</v>
      </c>
      <c r="FV10" s="26">
        <v>19</v>
      </c>
      <c r="FW10" s="26">
        <v>1000</v>
      </c>
    </row>
    <row r="11" spans="1:179" ht="15" thickBot="1" x14ac:dyDescent="0.35">
      <c r="A11" s="6">
        <f>Rank_All!E19</f>
        <v>7</v>
      </c>
      <c r="B11" s="6" t="str">
        <f>Rank_All!F19</f>
        <v>student_7</v>
      </c>
      <c r="C11" s="6">
        <f>Rank_All!G19</f>
        <v>14</v>
      </c>
      <c r="D11" s="6">
        <f>Rank_All!H19</f>
        <v>6</v>
      </c>
      <c r="E11" s="6">
        <f>Rank_All!I19</f>
        <v>11</v>
      </c>
      <c r="F11" s="6">
        <f>Rank_All!J19</f>
        <v>13</v>
      </c>
      <c r="G11" s="6">
        <f>Rank_All!K19</f>
        <v>13</v>
      </c>
      <c r="H11" s="6">
        <f>Rank_All!L19</f>
        <v>13</v>
      </c>
      <c r="I11" s="6">
        <f>Rank_All!M19</f>
        <v>22</v>
      </c>
      <c r="J11" s="6">
        <f>Rank_All!N19</f>
        <v>7</v>
      </c>
      <c r="K11" s="6">
        <f>Rank_All!O19</f>
        <v>11</v>
      </c>
      <c r="L11" s="6">
        <f>Rank_All!P19</f>
        <v>9</v>
      </c>
      <c r="M11" s="6">
        <f>Rank_All!Q19</f>
        <v>12</v>
      </c>
      <c r="N11" s="6">
        <f>Rank_All!R19</f>
        <v>14</v>
      </c>
      <c r="O11" s="6">
        <f>Rank_All!S19</f>
        <v>1</v>
      </c>
      <c r="P11" s="6">
        <f>Rank_All!V19</f>
        <v>10</v>
      </c>
      <c r="Q11" s="6">
        <f>Rank_All!Y19</f>
        <v>4</v>
      </c>
      <c r="R11" s="6">
        <f>Rank_All!Z19</f>
        <v>16</v>
      </c>
      <c r="S11" s="6">
        <f>Rank_All!AA19</f>
        <v>9</v>
      </c>
      <c r="T11" s="6">
        <f>Rank_All!AB19</f>
        <v>15</v>
      </c>
      <c r="U11" s="6">
        <f>Rank_All!AC19</f>
        <v>6</v>
      </c>
      <c r="V11" s="6">
        <f>Rank_All!AE19</f>
        <v>3</v>
      </c>
      <c r="W11" s="6">
        <f>Rank_All!AF19</f>
        <v>4</v>
      </c>
      <c r="X11" s="6">
        <f>Rank_All!AG19</f>
        <v>12</v>
      </c>
      <c r="Y11" s="6">
        <f>Rank_All!AH19</f>
        <v>10</v>
      </c>
      <c r="Z11" s="6">
        <f>Rank_All!AI19</f>
        <v>17</v>
      </c>
      <c r="AA11" s="6">
        <v>1000</v>
      </c>
      <c r="AB11" s="6">
        <f t="shared" si="0"/>
        <v>1001</v>
      </c>
      <c r="AC11" s="6">
        <f t="shared" si="1"/>
        <v>1</v>
      </c>
      <c r="AD11" s="6">
        <f t="shared" si="2"/>
        <v>1</v>
      </c>
      <c r="AE11" s="102"/>
      <c r="AG11" s="24" t="s">
        <v>140</v>
      </c>
      <c r="AH11" s="77">
        <v>3</v>
      </c>
      <c r="AI11" s="26">
        <v>3</v>
      </c>
      <c r="AJ11" s="26">
        <v>2</v>
      </c>
      <c r="AK11" s="26">
        <v>1</v>
      </c>
      <c r="AL11" s="77">
        <v>1</v>
      </c>
      <c r="AM11" s="26">
        <v>3</v>
      </c>
      <c r="AN11" s="26">
        <v>10</v>
      </c>
      <c r="AO11" s="77">
        <v>7</v>
      </c>
      <c r="AP11" s="77">
        <v>2</v>
      </c>
      <c r="AQ11" s="26">
        <v>2</v>
      </c>
      <c r="AR11" s="77">
        <v>20</v>
      </c>
      <c r="AS11" s="26">
        <v>20</v>
      </c>
      <c r="AT11" s="77">
        <v>1</v>
      </c>
      <c r="AU11" s="26">
        <v>12</v>
      </c>
      <c r="AV11" s="26">
        <v>2</v>
      </c>
      <c r="AW11" s="26">
        <v>2</v>
      </c>
      <c r="AX11" s="26">
        <v>22</v>
      </c>
      <c r="AY11" s="26">
        <v>15</v>
      </c>
      <c r="AZ11" s="26">
        <v>12</v>
      </c>
      <c r="BA11" s="77">
        <v>3</v>
      </c>
      <c r="BB11" s="26">
        <v>11</v>
      </c>
      <c r="BC11" s="77">
        <v>12</v>
      </c>
      <c r="BD11" s="77">
        <v>18</v>
      </c>
      <c r="BE11" s="77">
        <v>13</v>
      </c>
      <c r="BF11" s="26">
        <v>1000</v>
      </c>
      <c r="BI11">
        <f t="shared" si="8"/>
        <v>3</v>
      </c>
      <c r="BJ11">
        <f t="shared" si="9"/>
        <v>1</v>
      </c>
      <c r="BK11">
        <f t="shared" si="10"/>
        <v>7</v>
      </c>
      <c r="BL11">
        <f t="shared" si="11"/>
        <v>2</v>
      </c>
      <c r="BM11">
        <f t="shared" si="12"/>
        <v>20</v>
      </c>
      <c r="BN11">
        <f t="shared" si="13"/>
        <v>1</v>
      </c>
      <c r="BO11">
        <f t="shared" si="14"/>
        <v>3</v>
      </c>
      <c r="BP11">
        <f t="shared" si="15"/>
        <v>12</v>
      </c>
      <c r="BQ11">
        <f t="shared" si="16"/>
        <v>18</v>
      </c>
      <c r="BR11">
        <f t="shared" si="17"/>
        <v>13</v>
      </c>
      <c r="BS11">
        <f t="shared" si="17"/>
        <v>1000</v>
      </c>
      <c r="BV11" s="24" t="s">
        <v>140</v>
      </c>
      <c r="BW11" s="26">
        <v>3</v>
      </c>
      <c r="BX11" s="26">
        <v>1</v>
      </c>
      <c r="BY11" s="26">
        <v>7</v>
      </c>
      <c r="BZ11" s="26">
        <v>2</v>
      </c>
      <c r="CA11" s="26">
        <v>20</v>
      </c>
      <c r="CB11" s="26">
        <v>1</v>
      </c>
      <c r="CC11" s="26">
        <v>3</v>
      </c>
      <c r="CD11" s="26">
        <v>12</v>
      </c>
      <c r="CE11" s="26">
        <v>18</v>
      </c>
      <c r="CF11" s="26">
        <v>13</v>
      </c>
      <c r="CG11" s="26">
        <v>1000</v>
      </c>
      <c r="CJ11">
        <f t="shared" si="28"/>
        <v>22</v>
      </c>
      <c r="CK11">
        <f t="shared" si="18"/>
        <v>24</v>
      </c>
      <c r="CL11">
        <f t="shared" si="18"/>
        <v>18</v>
      </c>
      <c r="CM11">
        <f t="shared" si="18"/>
        <v>23</v>
      </c>
      <c r="CN11">
        <f t="shared" si="18"/>
        <v>5</v>
      </c>
      <c r="CO11">
        <f t="shared" si="18"/>
        <v>24</v>
      </c>
      <c r="CP11">
        <f t="shared" si="18"/>
        <v>22</v>
      </c>
      <c r="CQ11">
        <f t="shared" si="18"/>
        <v>13</v>
      </c>
      <c r="CR11">
        <f t="shared" si="18"/>
        <v>7</v>
      </c>
      <c r="CS11">
        <f t="shared" si="18"/>
        <v>12</v>
      </c>
      <c r="CT11">
        <v>1000</v>
      </c>
      <c r="CV11" s="24" t="s">
        <v>140</v>
      </c>
      <c r="CW11" s="26">
        <v>22</v>
      </c>
      <c r="CX11" s="26">
        <v>24</v>
      </c>
      <c r="CY11" s="26">
        <v>18</v>
      </c>
      <c r="CZ11" s="26">
        <v>23</v>
      </c>
      <c r="DA11" s="26">
        <v>5</v>
      </c>
      <c r="DB11" s="26">
        <v>24</v>
      </c>
      <c r="DC11" s="26">
        <v>22</v>
      </c>
      <c r="DD11" s="26">
        <v>13</v>
      </c>
      <c r="DE11" s="26">
        <v>7</v>
      </c>
      <c r="DF11" s="26">
        <v>12</v>
      </c>
      <c r="DG11" s="26">
        <v>1000</v>
      </c>
      <c r="DJ11" s="6">
        <f t="shared" si="4"/>
        <v>4</v>
      </c>
      <c r="DK11" s="6" t="str">
        <f t="shared" si="5"/>
        <v>student_4</v>
      </c>
      <c r="DL11" s="6">
        <f t="shared" si="19"/>
        <v>1016.1</v>
      </c>
      <c r="DM11" s="6">
        <f t="shared" si="20"/>
        <v>1000</v>
      </c>
      <c r="DN11" s="6">
        <f t="shared" si="21"/>
        <v>-16.100000000000001</v>
      </c>
      <c r="DO11" s="6">
        <f t="shared" si="22"/>
        <v>-1.61</v>
      </c>
      <c r="DP11" s="6">
        <f t="shared" si="23"/>
        <v>1</v>
      </c>
      <c r="DQ11" s="6">
        <f t="shared" si="24"/>
        <v>3</v>
      </c>
      <c r="DW11">
        <f t="shared" si="25"/>
        <v>6</v>
      </c>
      <c r="DX11">
        <f t="shared" si="7"/>
        <v>11</v>
      </c>
      <c r="DY11">
        <f t="shared" si="7"/>
        <v>7</v>
      </c>
      <c r="DZ11">
        <f t="shared" si="7"/>
        <v>11</v>
      </c>
      <c r="EA11">
        <f t="shared" si="7"/>
        <v>11</v>
      </c>
      <c r="EB11">
        <f t="shared" si="7"/>
        <v>13</v>
      </c>
      <c r="EC11">
        <f t="shared" si="7"/>
        <v>3</v>
      </c>
      <c r="ED11">
        <f t="shared" si="7"/>
        <v>11</v>
      </c>
      <c r="EE11">
        <f t="shared" si="7"/>
        <v>7</v>
      </c>
      <c r="EF11">
        <f t="shared" si="7"/>
        <v>9</v>
      </c>
      <c r="EG11">
        <f t="shared" si="7"/>
        <v>18</v>
      </c>
      <c r="EH11">
        <f t="shared" si="7"/>
        <v>19</v>
      </c>
      <c r="EI11">
        <f t="shared" si="7"/>
        <v>24</v>
      </c>
      <c r="EJ11">
        <f t="shared" si="7"/>
        <v>20</v>
      </c>
      <c r="EK11">
        <f t="shared" si="7"/>
        <v>12</v>
      </c>
      <c r="EL11">
        <f t="shared" si="7"/>
        <v>15</v>
      </c>
      <c r="EM11">
        <f t="shared" si="7"/>
        <v>10</v>
      </c>
      <c r="EN11">
        <f t="shared" si="7"/>
        <v>15</v>
      </c>
      <c r="EO11">
        <f t="shared" si="7"/>
        <v>11</v>
      </c>
      <c r="EP11">
        <f t="shared" si="7"/>
        <v>13</v>
      </c>
      <c r="EQ11">
        <f t="shared" si="7"/>
        <v>20</v>
      </c>
      <c r="ER11">
        <f t="shared" si="26"/>
        <v>7</v>
      </c>
      <c r="ES11">
        <f t="shared" si="26"/>
        <v>24</v>
      </c>
      <c r="ET11">
        <f t="shared" si="27"/>
        <v>6</v>
      </c>
      <c r="EU11">
        <v>1000</v>
      </c>
      <c r="EX11" s="24" t="s">
        <v>140</v>
      </c>
      <c r="EY11" s="26">
        <v>22</v>
      </c>
      <c r="EZ11" s="26">
        <v>22</v>
      </c>
      <c r="FA11" s="26">
        <v>23</v>
      </c>
      <c r="FB11" s="26">
        <v>24</v>
      </c>
      <c r="FC11" s="26">
        <v>24</v>
      </c>
      <c r="FD11" s="26">
        <v>22</v>
      </c>
      <c r="FE11" s="26">
        <v>15</v>
      </c>
      <c r="FF11" s="26">
        <v>18</v>
      </c>
      <c r="FG11" s="26">
        <v>23</v>
      </c>
      <c r="FH11" s="26">
        <v>23</v>
      </c>
      <c r="FI11" s="26">
        <v>5</v>
      </c>
      <c r="FJ11" s="26">
        <v>5</v>
      </c>
      <c r="FK11" s="26">
        <v>24</v>
      </c>
      <c r="FL11" s="26">
        <v>13</v>
      </c>
      <c r="FM11" s="26">
        <v>23</v>
      </c>
      <c r="FN11" s="26">
        <v>23</v>
      </c>
      <c r="FO11" s="26">
        <v>3</v>
      </c>
      <c r="FP11" s="26">
        <v>10</v>
      </c>
      <c r="FQ11" s="26">
        <v>13</v>
      </c>
      <c r="FR11" s="26">
        <v>22</v>
      </c>
      <c r="FS11" s="26">
        <v>14</v>
      </c>
      <c r="FT11" s="26">
        <v>13</v>
      </c>
      <c r="FU11" s="26">
        <v>7</v>
      </c>
      <c r="FV11" s="26">
        <v>12</v>
      </c>
      <c r="FW11" s="26">
        <v>1000</v>
      </c>
    </row>
    <row r="12" spans="1:179" ht="15" thickBot="1" x14ac:dyDescent="0.35">
      <c r="A12" s="6">
        <f>Rank_All!E20</f>
        <v>8</v>
      </c>
      <c r="B12" s="6" t="str">
        <f>Rank_All!F20</f>
        <v>student_8</v>
      </c>
      <c r="C12" s="6">
        <f>Rank_All!G20</f>
        <v>7</v>
      </c>
      <c r="D12" s="6">
        <f>Rank_All!H20</f>
        <v>11</v>
      </c>
      <c r="E12" s="6">
        <f>Rank_All!I20</f>
        <v>6</v>
      </c>
      <c r="F12" s="6">
        <f>Rank_All!J20</f>
        <v>8</v>
      </c>
      <c r="G12" s="6">
        <f>Rank_All!K20</f>
        <v>8</v>
      </c>
      <c r="H12" s="6">
        <f>Rank_All!L20</f>
        <v>4</v>
      </c>
      <c r="I12" s="6">
        <f>Rank_All!M20</f>
        <v>10</v>
      </c>
      <c r="J12" s="6">
        <f>Rank_All!N20</f>
        <v>14</v>
      </c>
      <c r="K12" s="6">
        <f>Rank_All!O20</f>
        <v>6</v>
      </c>
      <c r="L12" s="6">
        <f>Rank_All!P20</f>
        <v>8</v>
      </c>
      <c r="M12" s="6">
        <f>Rank_All!Q20</f>
        <v>12</v>
      </c>
      <c r="N12" s="6">
        <f>Rank_All!R20</f>
        <v>14</v>
      </c>
      <c r="O12" s="6">
        <f>Rank_All!S20</f>
        <v>1</v>
      </c>
      <c r="P12" s="6">
        <f>Rank_All!V20</f>
        <v>9</v>
      </c>
      <c r="Q12" s="6">
        <f>Rank_All!Y20</f>
        <v>13</v>
      </c>
      <c r="R12" s="6">
        <f>Rank_All!Z20</f>
        <v>4</v>
      </c>
      <c r="S12" s="6">
        <f>Rank_All!AA20</f>
        <v>19</v>
      </c>
      <c r="T12" s="6">
        <f>Rank_All!AB20</f>
        <v>15</v>
      </c>
      <c r="U12" s="6">
        <f>Rank_All!AC20</f>
        <v>18</v>
      </c>
      <c r="V12" s="6">
        <f>Rank_All!AE20</f>
        <v>16</v>
      </c>
      <c r="W12" s="6">
        <f>Rank_All!AF20</f>
        <v>16</v>
      </c>
      <c r="X12" s="6">
        <f>Rank_All!AG20</f>
        <v>15</v>
      </c>
      <c r="Y12" s="6">
        <f>Rank_All!AH20</f>
        <v>14</v>
      </c>
      <c r="Z12" s="6">
        <f>Rank_All!AI20</f>
        <v>4</v>
      </c>
      <c r="AA12" s="6">
        <v>1000</v>
      </c>
      <c r="AB12" s="6">
        <f t="shared" si="0"/>
        <v>1001</v>
      </c>
      <c r="AC12" s="6">
        <f t="shared" si="1"/>
        <v>1</v>
      </c>
      <c r="AD12" s="6">
        <f t="shared" si="2"/>
        <v>1</v>
      </c>
      <c r="AE12" s="102"/>
      <c r="AG12" s="24" t="s">
        <v>141</v>
      </c>
      <c r="AH12" s="77">
        <v>19</v>
      </c>
      <c r="AI12" s="26">
        <v>14</v>
      </c>
      <c r="AJ12" s="26">
        <v>18</v>
      </c>
      <c r="AK12" s="26">
        <v>14</v>
      </c>
      <c r="AL12" s="77">
        <v>14</v>
      </c>
      <c r="AM12" s="26">
        <v>12</v>
      </c>
      <c r="AN12" s="26">
        <v>22</v>
      </c>
      <c r="AO12" s="77">
        <v>14</v>
      </c>
      <c r="AP12" s="77">
        <v>18</v>
      </c>
      <c r="AQ12" s="26">
        <v>16</v>
      </c>
      <c r="AR12" s="77">
        <v>7</v>
      </c>
      <c r="AS12" s="26">
        <v>6</v>
      </c>
      <c r="AT12" s="77">
        <v>1</v>
      </c>
      <c r="AU12" s="26">
        <v>5</v>
      </c>
      <c r="AV12" s="26">
        <v>13</v>
      </c>
      <c r="AW12" s="26">
        <v>10</v>
      </c>
      <c r="AX12" s="26">
        <v>15</v>
      </c>
      <c r="AY12" s="26">
        <v>10</v>
      </c>
      <c r="AZ12" s="26">
        <v>14</v>
      </c>
      <c r="BA12" s="77">
        <v>12</v>
      </c>
      <c r="BB12" s="26">
        <v>5</v>
      </c>
      <c r="BC12" s="77">
        <v>18</v>
      </c>
      <c r="BD12" s="77">
        <v>1</v>
      </c>
      <c r="BE12" s="77">
        <v>19</v>
      </c>
      <c r="BF12" s="26">
        <v>1000</v>
      </c>
      <c r="BI12">
        <f t="shared" si="8"/>
        <v>19</v>
      </c>
      <c r="BJ12">
        <f t="shared" si="9"/>
        <v>14</v>
      </c>
      <c r="BK12">
        <f t="shared" si="10"/>
        <v>14</v>
      </c>
      <c r="BL12">
        <f t="shared" si="11"/>
        <v>18</v>
      </c>
      <c r="BM12">
        <f t="shared" si="12"/>
        <v>7</v>
      </c>
      <c r="BN12">
        <f t="shared" si="13"/>
        <v>1</v>
      </c>
      <c r="BO12">
        <f t="shared" si="14"/>
        <v>12</v>
      </c>
      <c r="BP12">
        <f t="shared" si="15"/>
        <v>18</v>
      </c>
      <c r="BQ12">
        <f t="shared" si="16"/>
        <v>1</v>
      </c>
      <c r="BR12">
        <f t="shared" si="17"/>
        <v>19</v>
      </c>
      <c r="BS12">
        <f t="shared" si="17"/>
        <v>1000</v>
      </c>
      <c r="BV12" s="24" t="s">
        <v>141</v>
      </c>
      <c r="BW12" s="26">
        <v>19</v>
      </c>
      <c r="BX12" s="26">
        <v>14</v>
      </c>
      <c r="BY12" s="26">
        <v>14</v>
      </c>
      <c r="BZ12" s="26">
        <v>18</v>
      </c>
      <c r="CA12" s="26">
        <v>7</v>
      </c>
      <c r="CB12" s="26">
        <v>1</v>
      </c>
      <c r="CC12" s="26">
        <v>12</v>
      </c>
      <c r="CD12" s="26">
        <v>18</v>
      </c>
      <c r="CE12" s="26">
        <v>1</v>
      </c>
      <c r="CF12" s="26">
        <v>19</v>
      </c>
      <c r="CG12" s="26">
        <v>1000</v>
      </c>
      <c r="CJ12">
        <f t="shared" si="28"/>
        <v>6</v>
      </c>
      <c r="CK12">
        <f t="shared" si="18"/>
        <v>11</v>
      </c>
      <c r="CL12">
        <f t="shared" si="18"/>
        <v>11</v>
      </c>
      <c r="CM12">
        <f t="shared" si="18"/>
        <v>7</v>
      </c>
      <c r="CN12">
        <f t="shared" si="18"/>
        <v>18</v>
      </c>
      <c r="CO12">
        <f t="shared" si="18"/>
        <v>24</v>
      </c>
      <c r="CP12">
        <f t="shared" si="18"/>
        <v>13</v>
      </c>
      <c r="CQ12">
        <f t="shared" si="18"/>
        <v>7</v>
      </c>
      <c r="CR12">
        <f t="shared" si="18"/>
        <v>24</v>
      </c>
      <c r="CS12">
        <f t="shared" si="18"/>
        <v>6</v>
      </c>
      <c r="CT12">
        <v>1000</v>
      </c>
      <c r="CV12" s="24" t="s">
        <v>141</v>
      </c>
      <c r="CW12" s="26">
        <v>6</v>
      </c>
      <c r="CX12" s="26">
        <v>11</v>
      </c>
      <c r="CY12" s="26">
        <v>11</v>
      </c>
      <c r="CZ12" s="26">
        <v>7</v>
      </c>
      <c r="DA12" s="26">
        <v>18</v>
      </c>
      <c r="DB12" s="26">
        <v>24</v>
      </c>
      <c r="DC12" s="26">
        <v>13</v>
      </c>
      <c r="DD12" s="26">
        <v>7</v>
      </c>
      <c r="DE12" s="26">
        <v>24</v>
      </c>
      <c r="DF12" s="26">
        <v>6</v>
      </c>
      <c r="DG12" s="26">
        <v>1000</v>
      </c>
      <c r="DJ12" s="6">
        <f t="shared" si="4"/>
        <v>5</v>
      </c>
      <c r="DK12" s="6" t="str">
        <f t="shared" si="5"/>
        <v>student_5</v>
      </c>
      <c r="DL12" s="6">
        <f t="shared" si="19"/>
        <v>1003.6</v>
      </c>
      <c r="DM12" s="6">
        <f t="shared" si="20"/>
        <v>1000</v>
      </c>
      <c r="DN12" s="6">
        <f t="shared" si="21"/>
        <v>-3.6</v>
      </c>
      <c r="DO12" s="6">
        <f t="shared" si="22"/>
        <v>-0.36</v>
      </c>
      <c r="DP12" s="6">
        <f t="shared" si="23"/>
        <v>1</v>
      </c>
      <c r="DQ12" s="6">
        <f t="shared" si="24"/>
        <v>7</v>
      </c>
      <c r="DW12">
        <f t="shared" si="25"/>
        <v>24</v>
      </c>
      <c r="DX12">
        <f t="shared" si="7"/>
        <v>23</v>
      </c>
      <c r="DY12">
        <f t="shared" si="7"/>
        <v>24</v>
      </c>
      <c r="DZ12">
        <f t="shared" si="7"/>
        <v>23</v>
      </c>
      <c r="EA12">
        <f t="shared" si="7"/>
        <v>23</v>
      </c>
      <c r="EB12">
        <f t="shared" si="7"/>
        <v>15</v>
      </c>
      <c r="EC12">
        <f t="shared" si="7"/>
        <v>22</v>
      </c>
      <c r="ED12">
        <f t="shared" si="7"/>
        <v>24</v>
      </c>
      <c r="EE12">
        <f t="shared" si="7"/>
        <v>24</v>
      </c>
      <c r="EF12">
        <f t="shared" si="7"/>
        <v>24</v>
      </c>
      <c r="EG12">
        <f t="shared" si="7"/>
        <v>13</v>
      </c>
      <c r="EH12">
        <f t="shared" si="7"/>
        <v>11</v>
      </c>
      <c r="EI12">
        <f t="shared" si="7"/>
        <v>24</v>
      </c>
      <c r="EJ12">
        <f t="shared" si="7"/>
        <v>7</v>
      </c>
      <c r="EK12">
        <f t="shared" si="7"/>
        <v>21</v>
      </c>
      <c r="EL12">
        <f t="shared" si="7"/>
        <v>13</v>
      </c>
      <c r="EM12">
        <f t="shared" si="7"/>
        <v>5</v>
      </c>
      <c r="EN12">
        <f t="shared" si="7"/>
        <v>12</v>
      </c>
      <c r="EO12">
        <f t="shared" si="7"/>
        <v>22</v>
      </c>
      <c r="EP12">
        <f t="shared" si="7"/>
        <v>24</v>
      </c>
      <c r="EQ12">
        <f t="shared" si="7"/>
        <v>15</v>
      </c>
      <c r="ER12">
        <f t="shared" si="26"/>
        <v>10</v>
      </c>
      <c r="ES12">
        <f t="shared" si="26"/>
        <v>12</v>
      </c>
      <c r="ET12">
        <f t="shared" si="27"/>
        <v>22</v>
      </c>
      <c r="EU12">
        <v>1000</v>
      </c>
      <c r="EX12" s="24" t="s">
        <v>141</v>
      </c>
      <c r="EY12" s="26">
        <v>6</v>
      </c>
      <c r="EZ12" s="26">
        <v>11</v>
      </c>
      <c r="FA12" s="26">
        <v>7</v>
      </c>
      <c r="FB12" s="26">
        <v>11</v>
      </c>
      <c r="FC12" s="26">
        <v>11</v>
      </c>
      <c r="FD12" s="26">
        <v>13</v>
      </c>
      <c r="FE12" s="26">
        <v>3</v>
      </c>
      <c r="FF12" s="26">
        <v>11</v>
      </c>
      <c r="FG12" s="26">
        <v>7</v>
      </c>
      <c r="FH12" s="26">
        <v>9</v>
      </c>
      <c r="FI12" s="26">
        <v>18</v>
      </c>
      <c r="FJ12" s="26">
        <v>19</v>
      </c>
      <c r="FK12" s="26">
        <v>24</v>
      </c>
      <c r="FL12" s="26">
        <v>20</v>
      </c>
      <c r="FM12" s="26">
        <v>12</v>
      </c>
      <c r="FN12" s="26">
        <v>15</v>
      </c>
      <c r="FO12" s="26">
        <v>10</v>
      </c>
      <c r="FP12" s="26">
        <v>15</v>
      </c>
      <c r="FQ12" s="26">
        <v>11</v>
      </c>
      <c r="FR12" s="26">
        <v>13</v>
      </c>
      <c r="FS12" s="26">
        <v>20</v>
      </c>
      <c r="FT12" s="26">
        <v>7</v>
      </c>
      <c r="FU12" s="26">
        <v>24</v>
      </c>
      <c r="FV12" s="26">
        <v>6</v>
      </c>
      <c r="FW12" s="26">
        <v>1000</v>
      </c>
    </row>
    <row r="13" spans="1:179" ht="15" thickBot="1" x14ac:dyDescent="0.35">
      <c r="A13" s="6">
        <f>Rank_All!E21</f>
        <v>9</v>
      </c>
      <c r="B13" s="6" t="str">
        <f>Rank_All!F21</f>
        <v>student_9</v>
      </c>
      <c r="C13" s="6">
        <f>Rank_All!G21</f>
        <v>17</v>
      </c>
      <c r="D13" s="6">
        <f>Rank_All!H21</f>
        <v>14</v>
      </c>
      <c r="E13" s="6">
        <f>Rank_All!I21</f>
        <v>16</v>
      </c>
      <c r="F13" s="6">
        <f>Rank_All!J21</f>
        <v>16</v>
      </c>
      <c r="G13" s="6">
        <f>Rank_All!K21</f>
        <v>16</v>
      </c>
      <c r="H13" s="6">
        <f>Rank_All!L21</f>
        <v>14</v>
      </c>
      <c r="I13" s="6">
        <f>Rank_All!M21</f>
        <v>10</v>
      </c>
      <c r="J13" s="6">
        <f>Rank_All!N21</f>
        <v>7</v>
      </c>
      <c r="K13" s="6">
        <f>Rank_All!O21</f>
        <v>16</v>
      </c>
      <c r="L13" s="6">
        <f>Rank_All!P21</f>
        <v>14</v>
      </c>
      <c r="M13" s="6">
        <f>Rank_All!Q21</f>
        <v>7</v>
      </c>
      <c r="N13" s="6">
        <f>Rank_All!R21</f>
        <v>6</v>
      </c>
      <c r="O13" s="6">
        <f>Rank_All!S21</f>
        <v>1</v>
      </c>
      <c r="P13" s="6">
        <f>Rank_All!V21</f>
        <v>14</v>
      </c>
      <c r="Q13" s="6">
        <f>Rank_All!Y21</f>
        <v>13</v>
      </c>
      <c r="R13" s="6">
        <f>Rank_All!Z21</f>
        <v>13</v>
      </c>
      <c r="S13" s="6">
        <f>Rank_All!AA21</f>
        <v>10</v>
      </c>
      <c r="T13" s="6">
        <f>Rank_All!AB21</f>
        <v>13</v>
      </c>
      <c r="U13" s="6">
        <f>Rank_All!AC21</f>
        <v>11</v>
      </c>
      <c r="V13" s="6">
        <f>Rank_All!AE21</f>
        <v>12</v>
      </c>
      <c r="W13" s="6">
        <f>Rank_All!AF21</f>
        <v>2</v>
      </c>
      <c r="X13" s="6">
        <f>Rank_All!AG21</f>
        <v>18</v>
      </c>
      <c r="Y13" s="6">
        <f>Rank_All!AH21</f>
        <v>18</v>
      </c>
      <c r="Z13" s="6">
        <f>Rank_All!AI21</f>
        <v>13</v>
      </c>
      <c r="AA13" s="6">
        <v>1000</v>
      </c>
      <c r="AB13" s="6">
        <f t="shared" si="0"/>
        <v>1001</v>
      </c>
      <c r="AC13" s="6">
        <f t="shared" si="1"/>
        <v>1</v>
      </c>
      <c r="AD13" s="6">
        <f t="shared" si="2"/>
        <v>1</v>
      </c>
      <c r="AE13" s="102"/>
      <c r="AG13" s="24" t="s">
        <v>142</v>
      </c>
      <c r="AH13" s="77">
        <v>1</v>
      </c>
      <c r="AI13" s="26">
        <v>2</v>
      </c>
      <c r="AJ13" s="26">
        <v>1</v>
      </c>
      <c r="AK13" s="26">
        <v>2</v>
      </c>
      <c r="AL13" s="77">
        <v>2</v>
      </c>
      <c r="AM13" s="26">
        <v>10</v>
      </c>
      <c r="AN13" s="26">
        <v>3</v>
      </c>
      <c r="AO13" s="77">
        <v>1</v>
      </c>
      <c r="AP13" s="77">
        <v>1</v>
      </c>
      <c r="AQ13" s="26">
        <v>1</v>
      </c>
      <c r="AR13" s="77">
        <v>12</v>
      </c>
      <c r="AS13" s="26">
        <v>14</v>
      </c>
      <c r="AT13" s="77">
        <v>1</v>
      </c>
      <c r="AU13" s="26">
        <v>18</v>
      </c>
      <c r="AV13" s="26">
        <v>4</v>
      </c>
      <c r="AW13" s="26">
        <v>12</v>
      </c>
      <c r="AX13" s="26">
        <v>20</v>
      </c>
      <c r="AY13" s="26">
        <v>13</v>
      </c>
      <c r="AZ13" s="26">
        <v>3</v>
      </c>
      <c r="BA13" s="77">
        <v>1</v>
      </c>
      <c r="BB13" s="26">
        <v>10</v>
      </c>
      <c r="BC13" s="77">
        <v>15</v>
      </c>
      <c r="BD13" s="77">
        <v>13</v>
      </c>
      <c r="BE13" s="77">
        <v>3</v>
      </c>
      <c r="BF13" s="26">
        <v>1000</v>
      </c>
      <c r="BI13">
        <f t="shared" si="8"/>
        <v>1</v>
      </c>
      <c r="BJ13">
        <f t="shared" si="9"/>
        <v>2</v>
      </c>
      <c r="BK13">
        <f t="shared" si="10"/>
        <v>1</v>
      </c>
      <c r="BL13">
        <f t="shared" si="11"/>
        <v>1</v>
      </c>
      <c r="BM13">
        <f t="shared" si="12"/>
        <v>12</v>
      </c>
      <c r="BN13">
        <f t="shared" si="13"/>
        <v>1</v>
      </c>
      <c r="BO13">
        <f t="shared" si="14"/>
        <v>1</v>
      </c>
      <c r="BP13">
        <f t="shared" si="15"/>
        <v>15</v>
      </c>
      <c r="BQ13">
        <f t="shared" si="16"/>
        <v>13</v>
      </c>
      <c r="BR13">
        <f t="shared" si="17"/>
        <v>3</v>
      </c>
      <c r="BS13">
        <f t="shared" si="17"/>
        <v>1000</v>
      </c>
      <c r="BV13" s="24" t="s">
        <v>142</v>
      </c>
      <c r="BW13" s="26">
        <v>1</v>
      </c>
      <c r="BX13" s="26">
        <v>2</v>
      </c>
      <c r="BY13" s="26">
        <v>1</v>
      </c>
      <c r="BZ13" s="26">
        <v>1</v>
      </c>
      <c r="CA13" s="26">
        <v>12</v>
      </c>
      <c r="CB13" s="26">
        <v>1</v>
      </c>
      <c r="CC13" s="26">
        <v>1</v>
      </c>
      <c r="CD13" s="26">
        <v>15</v>
      </c>
      <c r="CE13" s="26">
        <v>13</v>
      </c>
      <c r="CF13" s="26">
        <v>3</v>
      </c>
      <c r="CG13" s="26">
        <v>1000</v>
      </c>
      <c r="CJ13">
        <f t="shared" si="28"/>
        <v>24</v>
      </c>
      <c r="CK13">
        <f t="shared" si="18"/>
        <v>23</v>
      </c>
      <c r="CL13">
        <f t="shared" si="18"/>
        <v>24</v>
      </c>
      <c r="CM13">
        <f t="shared" si="18"/>
        <v>24</v>
      </c>
      <c r="CN13">
        <f t="shared" si="18"/>
        <v>13</v>
      </c>
      <c r="CO13">
        <f t="shared" si="18"/>
        <v>24</v>
      </c>
      <c r="CP13">
        <f t="shared" si="18"/>
        <v>24</v>
      </c>
      <c r="CQ13">
        <f t="shared" si="18"/>
        <v>10</v>
      </c>
      <c r="CR13">
        <f t="shared" si="18"/>
        <v>12</v>
      </c>
      <c r="CS13">
        <f t="shared" si="18"/>
        <v>22</v>
      </c>
      <c r="CT13">
        <v>1000</v>
      </c>
      <c r="CV13" s="24" t="s">
        <v>142</v>
      </c>
      <c r="CW13" s="26">
        <v>24</v>
      </c>
      <c r="CX13" s="26">
        <v>23</v>
      </c>
      <c r="CY13" s="26">
        <v>24</v>
      </c>
      <c r="CZ13" s="26">
        <v>24</v>
      </c>
      <c r="DA13" s="26">
        <v>13</v>
      </c>
      <c r="DB13" s="26">
        <v>24</v>
      </c>
      <c r="DC13" s="26">
        <v>24</v>
      </c>
      <c r="DD13" s="26">
        <v>10</v>
      </c>
      <c r="DE13" s="26">
        <v>12</v>
      </c>
      <c r="DF13" s="26">
        <v>22</v>
      </c>
      <c r="DG13" s="26">
        <v>1000</v>
      </c>
      <c r="DJ13" s="6">
        <f t="shared" si="4"/>
        <v>6</v>
      </c>
      <c r="DK13" s="6" t="str">
        <f t="shared" si="5"/>
        <v>student_6</v>
      </c>
      <c r="DL13" s="6">
        <f t="shared" si="19"/>
        <v>1042.7</v>
      </c>
      <c r="DM13" s="6">
        <f t="shared" si="20"/>
        <v>1000</v>
      </c>
      <c r="DN13" s="6">
        <f t="shared" si="21"/>
        <v>-42.7</v>
      </c>
      <c r="DO13" s="6">
        <f t="shared" si="22"/>
        <v>-4.2699999999999996</v>
      </c>
      <c r="DP13" s="6">
        <f t="shared" si="23"/>
        <v>1</v>
      </c>
      <c r="DQ13" s="6">
        <f t="shared" si="24"/>
        <v>1</v>
      </c>
      <c r="DW13">
        <f t="shared" si="25"/>
        <v>11</v>
      </c>
      <c r="DX13">
        <f t="shared" si="7"/>
        <v>19</v>
      </c>
      <c r="DY13">
        <f t="shared" si="7"/>
        <v>14</v>
      </c>
      <c r="DZ13">
        <f t="shared" si="7"/>
        <v>12</v>
      </c>
      <c r="EA13">
        <f t="shared" si="7"/>
        <v>12</v>
      </c>
      <c r="EB13">
        <f t="shared" si="7"/>
        <v>12</v>
      </c>
      <c r="EC13">
        <f t="shared" si="7"/>
        <v>3</v>
      </c>
      <c r="ED13">
        <f t="shared" si="7"/>
        <v>18</v>
      </c>
      <c r="EE13">
        <f t="shared" si="7"/>
        <v>14</v>
      </c>
      <c r="EF13">
        <f t="shared" si="7"/>
        <v>16</v>
      </c>
      <c r="EG13">
        <f t="shared" si="7"/>
        <v>13</v>
      </c>
      <c r="EH13">
        <f t="shared" si="7"/>
        <v>11</v>
      </c>
      <c r="EI13">
        <f t="shared" si="7"/>
        <v>24</v>
      </c>
      <c r="EJ13">
        <f t="shared" si="7"/>
        <v>15</v>
      </c>
      <c r="EK13">
        <f t="shared" si="7"/>
        <v>21</v>
      </c>
      <c r="EL13">
        <f t="shared" si="7"/>
        <v>9</v>
      </c>
      <c r="EM13">
        <f t="shared" si="7"/>
        <v>16</v>
      </c>
      <c r="EN13">
        <f t="shared" si="7"/>
        <v>10</v>
      </c>
      <c r="EO13">
        <f t="shared" si="7"/>
        <v>19</v>
      </c>
      <c r="EP13">
        <f t="shared" si="7"/>
        <v>22</v>
      </c>
      <c r="EQ13">
        <f t="shared" si="7"/>
        <v>21</v>
      </c>
      <c r="ER13">
        <f t="shared" si="26"/>
        <v>13</v>
      </c>
      <c r="ES13">
        <f t="shared" si="26"/>
        <v>15</v>
      </c>
      <c r="ET13">
        <f t="shared" si="27"/>
        <v>8</v>
      </c>
      <c r="EU13">
        <v>1000</v>
      </c>
      <c r="EX13" s="24" t="s">
        <v>142</v>
      </c>
      <c r="EY13" s="26">
        <v>24</v>
      </c>
      <c r="EZ13" s="26">
        <v>23</v>
      </c>
      <c r="FA13" s="26">
        <v>24</v>
      </c>
      <c r="FB13" s="26">
        <v>23</v>
      </c>
      <c r="FC13" s="26">
        <v>23</v>
      </c>
      <c r="FD13" s="26">
        <v>15</v>
      </c>
      <c r="FE13" s="26">
        <v>22</v>
      </c>
      <c r="FF13" s="26">
        <v>24</v>
      </c>
      <c r="FG13" s="26">
        <v>24</v>
      </c>
      <c r="FH13" s="26">
        <v>24</v>
      </c>
      <c r="FI13" s="26">
        <v>13</v>
      </c>
      <c r="FJ13" s="26">
        <v>11</v>
      </c>
      <c r="FK13" s="26">
        <v>24</v>
      </c>
      <c r="FL13" s="26">
        <v>7</v>
      </c>
      <c r="FM13" s="26">
        <v>21</v>
      </c>
      <c r="FN13" s="26">
        <v>13</v>
      </c>
      <c r="FO13" s="26">
        <v>5</v>
      </c>
      <c r="FP13" s="26">
        <v>12</v>
      </c>
      <c r="FQ13" s="26">
        <v>22</v>
      </c>
      <c r="FR13" s="26">
        <v>24</v>
      </c>
      <c r="FS13" s="26">
        <v>15</v>
      </c>
      <c r="FT13" s="26">
        <v>10</v>
      </c>
      <c r="FU13" s="26">
        <v>12</v>
      </c>
      <c r="FV13" s="26">
        <v>22</v>
      </c>
      <c r="FW13" s="26">
        <v>1000</v>
      </c>
    </row>
    <row r="14" spans="1:179" ht="15" thickBot="1" x14ac:dyDescent="0.35">
      <c r="A14" s="6">
        <f>Rank_All!E22</f>
        <v>10</v>
      </c>
      <c r="B14" s="6" t="str">
        <f>Rank_All!F22</f>
        <v>student_10</v>
      </c>
      <c r="C14" s="6">
        <f>Rank_All!G22</f>
        <v>8</v>
      </c>
      <c r="D14" s="6">
        <f>Rank_All!H22</f>
        <v>11</v>
      </c>
      <c r="E14" s="6">
        <f>Rank_All!I22</f>
        <v>13</v>
      </c>
      <c r="F14" s="6">
        <f>Rank_All!J22</f>
        <v>18</v>
      </c>
      <c r="G14" s="6">
        <f>Rank_All!K22</f>
        <v>18</v>
      </c>
      <c r="H14" s="6">
        <f>Rank_All!L22</f>
        <v>22</v>
      </c>
      <c r="I14" s="6">
        <f>Rank_All!M22</f>
        <v>3</v>
      </c>
      <c r="J14" s="6">
        <f>Rank_All!N22</f>
        <v>3</v>
      </c>
      <c r="K14" s="6">
        <f>Rank_All!O22</f>
        <v>13</v>
      </c>
      <c r="L14" s="6">
        <f>Rank_All!P22</f>
        <v>13</v>
      </c>
      <c r="M14" s="6">
        <f>Rank_All!Q22</f>
        <v>10</v>
      </c>
      <c r="N14" s="6">
        <f>Rank_All!R22</f>
        <v>10</v>
      </c>
      <c r="O14" s="6">
        <f>Rank_All!S22</f>
        <v>1</v>
      </c>
      <c r="P14" s="6">
        <f>Rank_All!V22</f>
        <v>21</v>
      </c>
      <c r="Q14" s="6">
        <f>Rank_All!Y22</f>
        <v>13</v>
      </c>
      <c r="R14" s="6">
        <f>Rank_All!Z22</f>
        <v>22</v>
      </c>
      <c r="S14" s="6">
        <f>Rank_All!AA22</f>
        <v>7</v>
      </c>
      <c r="T14" s="6">
        <f>Rank_All!AB22</f>
        <v>15</v>
      </c>
      <c r="U14" s="6">
        <f>Rank_All!AC22</f>
        <v>10</v>
      </c>
      <c r="V14" s="6">
        <f>Rank_All!AE22</f>
        <v>9</v>
      </c>
      <c r="W14" s="6">
        <f>Rank_All!AF22</f>
        <v>7</v>
      </c>
      <c r="X14" s="6">
        <f>Rank_All!AG22</f>
        <v>14</v>
      </c>
      <c r="Y14" s="6">
        <f>Rank_All!AH22</f>
        <v>11</v>
      </c>
      <c r="Z14" s="6">
        <f>Rank_All!AI22</f>
        <v>5</v>
      </c>
      <c r="AA14" s="6">
        <v>1000</v>
      </c>
      <c r="AB14" s="6">
        <f t="shared" si="0"/>
        <v>1001</v>
      </c>
      <c r="AC14" s="6">
        <f t="shared" si="1"/>
        <v>1</v>
      </c>
      <c r="AD14" s="6">
        <f t="shared" si="2"/>
        <v>1</v>
      </c>
      <c r="AE14" s="102"/>
      <c r="AG14" s="24" t="s">
        <v>143</v>
      </c>
      <c r="AH14" s="77">
        <v>14</v>
      </c>
      <c r="AI14" s="26">
        <v>6</v>
      </c>
      <c r="AJ14" s="26">
        <v>11</v>
      </c>
      <c r="AK14" s="26">
        <v>13</v>
      </c>
      <c r="AL14" s="77">
        <v>13</v>
      </c>
      <c r="AM14" s="26">
        <v>13</v>
      </c>
      <c r="AN14" s="26">
        <v>22</v>
      </c>
      <c r="AO14" s="77">
        <v>7</v>
      </c>
      <c r="AP14" s="77">
        <v>11</v>
      </c>
      <c r="AQ14" s="26">
        <v>9</v>
      </c>
      <c r="AR14" s="77">
        <v>12</v>
      </c>
      <c r="AS14" s="26">
        <v>14</v>
      </c>
      <c r="AT14" s="77">
        <v>1</v>
      </c>
      <c r="AU14" s="26">
        <v>10</v>
      </c>
      <c r="AV14" s="26">
        <v>4</v>
      </c>
      <c r="AW14" s="26">
        <v>16</v>
      </c>
      <c r="AX14" s="26">
        <v>9</v>
      </c>
      <c r="AY14" s="26">
        <v>15</v>
      </c>
      <c r="AZ14" s="26">
        <v>6</v>
      </c>
      <c r="BA14" s="77">
        <v>3</v>
      </c>
      <c r="BB14" s="26">
        <v>4</v>
      </c>
      <c r="BC14" s="77">
        <v>12</v>
      </c>
      <c r="BD14" s="77">
        <v>10</v>
      </c>
      <c r="BE14" s="77">
        <v>17</v>
      </c>
      <c r="BF14" s="26">
        <v>1000</v>
      </c>
      <c r="BI14">
        <f t="shared" si="8"/>
        <v>14</v>
      </c>
      <c r="BJ14">
        <f t="shared" si="9"/>
        <v>13</v>
      </c>
      <c r="BK14">
        <f t="shared" si="10"/>
        <v>7</v>
      </c>
      <c r="BL14">
        <f t="shared" si="11"/>
        <v>11</v>
      </c>
      <c r="BM14">
        <f t="shared" si="12"/>
        <v>12</v>
      </c>
      <c r="BN14">
        <f t="shared" si="13"/>
        <v>1</v>
      </c>
      <c r="BO14">
        <f t="shared" si="14"/>
        <v>3</v>
      </c>
      <c r="BP14">
        <f t="shared" si="15"/>
        <v>12</v>
      </c>
      <c r="BQ14">
        <f t="shared" si="16"/>
        <v>10</v>
      </c>
      <c r="BR14">
        <f t="shared" si="17"/>
        <v>17</v>
      </c>
      <c r="BS14">
        <f t="shared" si="17"/>
        <v>1000</v>
      </c>
      <c r="BV14" s="24" t="s">
        <v>143</v>
      </c>
      <c r="BW14" s="26">
        <v>14</v>
      </c>
      <c r="BX14" s="26">
        <v>13</v>
      </c>
      <c r="BY14" s="26">
        <v>7</v>
      </c>
      <c r="BZ14" s="26">
        <v>11</v>
      </c>
      <c r="CA14" s="26">
        <v>12</v>
      </c>
      <c r="CB14" s="26">
        <v>1</v>
      </c>
      <c r="CC14" s="26">
        <v>3</v>
      </c>
      <c r="CD14" s="26">
        <v>12</v>
      </c>
      <c r="CE14" s="26">
        <v>10</v>
      </c>
      <c r="CF14" s="26">
        <v>17</v>
      </c>
      <c r="CG14" s="26">
        <v>1000</v>
      </c>
      <c r="CJ14">
        <f t="shared" si="28"/>
        <v>11</v>
      </c>
      <c r="CK14">
        <f t="shared" si="18"/>
        <v>12</v>
      </c>
      <c r="CL14">
        <f t="shared" si="18"/>
        <v>18</v>
      </c>
      <c r="CM14">
        <f t="shared" si="18"/>
        <v>14</v>
      </c>
      <c r="CN14">
        <f t="shared" si="18"/>
        <v>13</v>
      </c>
      <c r="CO14">
        <f t="shared" si="18"/>
        <v>24</v>
      </c>
      <c r="CP14">
        <f t="shared" si="18"/>
        <v>22</v>
      </c>
      <c r="CQ14">
        <f t="shared" si="18"/>
        <v>13</v>
      </c>
      <c r="CR14">
        <f t="shared" si="18"/>
        <v>15</v>
      </c>
      <c r="CS14">
        <f t="shared" si="18"/>
        <v>8</v>
      </c>
      <c r="CT14">
        <v>1000</v>
      </c>
      <c r="CV14" s="24" t="s">
        <v>143</v>
      </c>
      <c r="CW14" s="26">
        <v>11</v>
      </c>
      <c r="CX14" s="26">
        <v>12</v>
      </c>
      <c r="CY14" s="26">
        <v>18</v>
      </c>
      <c r="CZ14" s="26">
        <v>14</v>
      </c>
      <c r="DA14" s="26">
        <v>13</v>
      </c>
      <c r="DB14" s="26">
        <v>24</v>
      </c>
      <c r="DC14" s="26">
        <v>22</v>
      </c>
      <c r="DD14" s="26">
        <v>13</v>
      </c>
      <c r="DE14" s="26">
        <v>15</v>
      </c>
      <c r="DF14" s="26">
        <v>8</v>
      </c>
      <c r="DG14" s="26">
        <v>1000</v>
      </c>
      <c r="DJ14" s="6">
        <f t="shared" si="4"/>
        <v>7</v>
      </c>
      <c r="DK14" s="6" t="str">
        <f t="shared" si="5"/>
        <v>student_7</v>
      </c>
      <c r="DL14" s="6">
        <f t="shared" si="19"/>
        <v>1003.6</v>
      </c>
      <c r="DM14" s="6">
        <f t="shared" si="20"/>
        <v>1000</v>
      </c>
      <c r="DN14" s="6">
        <f t="shared" si="21"/>
        <v>-3.6</v>
      </c>
      <c r="DO14" s="6">
        <f t="shared" si="22"/>
        <v>-0.36</v>
      </c>
      <c r="DP14" s="6">
        <f t="shared" si="23"/>
        <v>1</v>
      </c>
      <c r="DQ14" s="6">
        <f t="shared" si="24"/>
        <v>7</v>
      </c>
      <c r="DW14">
        <f t="shared" si="25"/>
        <v>18</v>
      </c>
      <c r="DX14">
        <f t="shared" si="7"/>
        <v>14</v>
      </c>
      <c r="DY14">
        <f t="shared" si="7"/>
        <v>19</v>
      </c>
      <c r="DZ14">
        <f t="shared" si="7"/>
        <v>17</v>
      </c>
      <c r="EA14">
        <f t="shared" si="7"/>
        <v>17</v>
      </c>
      <c r="EB14">
        <f t="shared" si="7"/>
        <v>21</v>
      </c>
      <c r="EC14">
        <f t="shared" si="7"/>
        <v>15</v>
      </c>
      <c r="ED14">
        <f t="shared" si="7"/>
        <v>11</v>
      </c>
      <c r="EE14">
        <f t="shared" si="7"/>
        <v>19</v>
      </c>
      <c r="EF14">
        <f t="shared" si="7"/>
        <v>17</v>
      </c>
      <c r="EG14">
        <f t="shared" si="7"/>
        <v>13</v>
      </c>
      <c r="EH14">
        <f t="shared" si="7"/>
        <v>11</v>
      </c>
      <c r="EI14">
        <f t="shared" si="7"/>
        <v>24</v>
      </c>
      <c r="EJ14">
        <f t="shared" si="7"/>
        <v>16</v>
      </c>
      <c r="EK14">
        <f t="shared" si="7"/>
        <v>12</v>
      </c>
      <c r="EL14">
        <f t="shared" si="7"/>
        <v>21</v>
      </c>
      <c r="EM14">
        <f t="shared" si="7"/>
        <v>6</v>
      </c>
      <c r="EN14">
        <f t="shared" si="7"/>
        <v>10</v>
      </c>
      <c r="EO14">
        <f t="shared" si="7"/>
        <v>7</v>
      </c>
      <c r="EP14">
        <f t="shared" si="7"/>
        <v>9</v>
      </c>
      <c r="EQ14">
        <f t="shared" si="7"/>
        <v>9</v>
      </c>
      <c r="ER14">
        <f t="shared" si="26"/>
        <v>10</v>
      </c>
      <c r="ES14">
        <f t="shared" si="26"/>
        <v>11</v>
      </c>
      <c r="ET14">
        <f t="shared" si="27"/>
        <v>21</v>
      </c>
      <c r="EU14">
        <v>1000</v>
      </c>
      <c r="EX14" s="24" t="s">
        <v>143</v>
      </c>
      <c r="EY14" s="26">
        <v>11</v>
      </c>
      <c r="EZ14" s="26">
        <v>19</v>
      </c>
      <c r="FA14" s="26">
        <v>14</v>
      </c>
      <c r="FB14" s="26">
        <v>12</v>
      </c>
      <c r="FC14" s="26">
        <v>12</v>
      </c>
      <c r="FD14" s="26">
        <v>12</v>
      </c>
      <c r="FE14" s="26">
        <v>3</v>
      </c>
      <c r="FF14" s="26">
        <v>18</v>
      </c>
      <c r="FG14" s="26">
        <v>14</v>
      </c>
      <c r="FH14" s="26">
        <v>16</v>
      </c>
      <c r="FI14" s="26">
        <v>13</v>
      </c>
      <c r="FJ14" s="26">
        <v>11</v>
      </c>
      <c r="FK14" s="26">
        <v>24</v>
      </c>
      <c r="FL14" s="26">
        <v>15</v>
      </c>
      <c r="FM14" s="26">
        <v>21</v>
      </c>
      <c r="FN14" s="26">
        <v>9</v>
      </c>
      <c r="FO14" s="26">
        <v>16</v>
      </c>
      <c r="FP14" s="26">
        <v>10</v>
      </c>
      <c r="FQ14" s="26">
        <v>19</v>
      </c>
      <c r="FR14" s="26">
        <v>22</v>
      </c>
      <c r="FS14" s="26">
        <v>21</v>
      </c>
      <c r="FT14" s="26">
        <v>13</v>
      </c>
      <c r="FU14" s="26">
        <v>15</v>
      </c>
      <c r="FV14" s="26">
        <v>8</v>
      </c>
      <c r="FW14" s="26">
        <v>1000</v>
      </c>
    </row>
    <row r="15" spans="1:179" ht="15" thickBot="1" x14ac:dyDescent="0.35">
      <c r="A15" s="6">
        <f>Rank_All!E23</f>
        <v>11</v>
      </c>
      <c r="B15" s="6" t="str">
        <f>Rank_All!F23</f>
        <v>student_11</v>
      </c>
      <c r="C15" s="6">
        <f>Rank_All!G23</f>
        <v>21</v>
      </c>
      <c r="D15" s="6">
        <f>Rank_All!H23</f>
        <v>22</v>
      </c>
      <c r="E15" s="6">
        <f>Rank_All!I23</f>
        <v>19</v>
      </c>
      <c r="F15" s="6">
        <f>Rank_All!J23</f>
        <v>23</v>
      </c>
      <c r="G15" s="6">
        <f>Rank_All!K23</f>
        <v>23</v>
      </c>
      <c r="H15" s="6">
        <f>Rank_All!L23</f>
        <v>23</v>
      </c>
      <c r="I15" s="6">
        <f>Rank_All!M23</f>
        <v>10</v>
      </c>
      <c r="J15" s="6">
        <f>Rank_All!N23</f>
        <v>21</v>
      </c>
      <c r="K15" s="6">
        <f>Rank_All!O23</f>
        <v>19</v>
      </c>
      <c r="L15" s="6">
        <f>Rank_All!P23</f>
        <v>22</v>
      </c>
      <c r="M15" s="6">
        <f>Rank_All!Q23</f>
        <v>1</v>
      </c>
      <c r="N15" s="6">
        <f>Rank_All!R23</f>
        <v>1</v>
      </c>
      <c r="O15" s="6">
        <f>Rank_All!S23</f>
        <v>1</v>
      </c>
      <c r="P15" s="6">
        <f>Rank_All!V23</f>
        <v>15</v>
      </c>
      <c r="Q15" s="6">
        <f>Rank_All!Y23</f>
        <v>4</v>
      </c>
      <c r="R15" s="6">
        <f>Rank_All!Z23</f>
        <v>23</v>
      </c>
      <c r="S15" s="6">
        <f>Rank_All!AA23</f>
        <v>2</v>
      </c>
      <c r="T15" s="6">
        <f>Rank_All!AB23</f>
        <v>5</v>
      </c>
      <c r="U15" s="6">
        <f>Rank_All!AC23</f>
        <v>23</v>
      </c>
      <c r="V15" s="6">
        <f>Rank_All!AE23</f>
        <v>9</v>
      </c>
      <c r="W15" s="6">
        <f>Rank_All!AF23</f>
        <v>1</v>
      </c>
      <c r="X15" s="6">
        <f>Rank_All!AG23</f>
        <v>1</v>
      </c>
      <c r="Y15" s="6">
        <f>Rank_All!AH23</f>
        <v>1</v>
      </c>
      <c r="Z15" s="6">
        <f>Rank_All!AI23</f>
        <v>9</v>
      </c>
      <c r="AA15" s="6">
        <v>1000</v>
      </c>
      <c r="AB15" s="6">
        <f t="shared" si="0"/>
        <v>1001</v>
      </c>
      <c r="AC15" s="6">
        <f t="shared" si="1"/>
        <v>1</v>
      </c>
      <c r="AD15" s="6">
        <f t="shared" si="2"/>
        <v>1</v>
      </c>
      <c r="AE15" s="102"/>
      <c r="AG15" s="24" t="s">
        <v>144</v>
      </c>
      <c r="AH15" s="77">
        <v>7</v>
      </c>
      <c r="AI15" s="26">
        <v>11</v>
      </c>
      <c r="AJ15" s="26">
        <v>6</v>
      </c>
      <c r="AK15" s="26">
        <v>8</v>
      </c>
      <c r="AL15" s="77">
        <v>8</v>
      </c>
      <c r="AM15" s="26">
        <v>4</v>
      </c>
      <c r="AN15" s="26">
        <v>10</v>
      </c>
      <c r="AO15" s="77">
        <v>14</v>
      </c>
      <c r="AP15" s="77">
        <v>6</v>
      </c>
      <c r="AQ15" s="26">
        <v>8</v>
      </c>
      <c r="AR15" s="77">
        <v>12</v>
      </c>
      <c r="AS15" s="26">
        <v>14</v>
      </c>
      <c r="AT15" s="77">
        <v>1</v>
      </c>
      <c r="AU15" s="26">
        <v>9</v>
      </c>
      <c r="AV15" s="26">
        <v>13</v>
      </c>
      <c r="AW15" s="26">
        <v>4</v>
      </c>
      <c r="AX15" s="26">
        <v>19</v>
      </c>
      <c r="AY15" s="26">
        <v>15</v>
      </c>
      <c r="AZ15" s="26">
        <v>18</v>
      </c>
      <c r="BA15" s="77">
        <v>16</v>
      </c>
      <c r="BB15" s="26">
        <v>16</v>
      </c>
      <c r="BC15" s="77">
        <v>15</v>
      </c>
      <c r="BD15" s="77">
        <v>14</v>
      </c>
      <c r="BE15" s="77">
        <v>4</v>
      </c>
      <c r="BF15" s="26">
        <v>1000</v>
      </c>
      <c r="BI15">
        <f t="shared" si="8"/>
        <v>7</v>
      </c>
      <c r="BJ15">
        <f t="shared" si="9"/>
        <v>8</v>
      </c>
      <c r="BK15">
        <f t="shared" si="10"/>
        <v>14</v>
      </c>
      <c r="BL15">
        <f t="shared" si="11"/>
        <v>6</v>
      </c>
      <c r="BM15">
        <f t="shared" si="12"/>
        <v>12</v>
      </c>
      <c r="BN15">
        <f t="shared" si="13"/>
        <v>1</v>
      </c>
      <c r="BO15">
        <f t="shared" si="14"/>
        <v>16</v>
      </c>
      <c r="BP15">
        <f t="shared" si="15"/>
        <v>15</v>
      </c>
      <c r="BQ15">
        <f t="shared" si="16"/>
        <v>14</v>
      </c>
      <c r="BR15">
        <f t="shared" si="17"/>
        <v>4</v>
      </c>
      <c r="BS15">
        <f t="shared" si="17"/>
        <v>1000</v>
      </c>
      <c r="BV15" s="24" t="s">
        <v>144</v>
      </c>
      <c r="BW15" s="26">
        <v>7</v>
      </c>
      <c r="BX15" s="26">
        <v>8</v>
      </c>
      <c r="BY15" s="26">
        <v>14</v>
      </c>
      <c r="BZ15" s="26">
        <v>6</v>
      </c>
      <c r="CA15" s="26">
        <v>12</v>
      </c>
      <c r="CB15" s="26">
        <v>1</v>
      </c>
      <c r="CC15" s="26">
        <v>16</v>
      </c>
      <c r="CD15" s="26">
        <v>15</v>
      </c>
      <c r="CE15" s="26">
        <v>14</v>
      </c>
      <c r="CF15" s="26">
        <v>4</v>
      </c>
      <c r="CG15" s="26">
        <v>1000</v>
      </c>
      <c r="CJ15">
        <f t="shared" si="28"/>
        <v>18</v>
      </c>
      <c r="CK15">
        <f t="shared" si="18"/>
        <v>17</v>
      </c>
      <c r="CL15">
        <f t="shared" si="18"/>
        <v>11</v>
      </c>
      <c r="CM15">
        <f t="shared" si="18"/>
        <v>19</v>
      </c>
      <c r="CN15">
        <f t="shared" si="18"/>
        <v>13</v>
      </c>
      <c r="CO15">
        <f t="shared" si="18"/>
        <v>24</v>
      </c>
      <c r="CP15">
        <f t="shared" si="18"/>
        <v>9</v>
      </c>
      <c r="CQ15">
        <f t="shared" si="18"/>
        <v>10</v>
      </c>
      <c r="CR15">
        <f t="shared" si="18"/>
        <v>11</v>
      </c>
      <c r="CS15">
        <f t="shared" si="18"/>
        <v>21</v>
      </c>
      <c r="CT15">
        <v>1000</v>
      </c>
      <c r="CV15" s="24" t="s">
        <v>144</v>
      </c>
      <c r="CW15" s="26">
        <v>18</v>
      </c>
      <c r="CX15" s="26">
        <v>17</v>
      </c>
      <c r="CY15" s="26">
        <v>11</v>
      </c>
      <c r="CZ15" s="26">
        <v>19</v>
      </c>
      <c r="DA15" s="26">
        <v>13</v>
      </c>
      <c r="DB15" s="26">
        <v>24</v>
      </c>
      <c r="DC15" s="26">
        <v>9</v>
      </c>
      <c r="DD15" s="26">
        <v>10</v>
      </c>
      <c r="DE15" s="26">
        <v>11</v>
      </c>
      <c r="DF15" s="26">
        <v>21</v>
      </c>
      <c r="DG15" s="26">
        <v>1000</v>
      </c>
      <c r="DJ15" s="6">
        <f t="shared" si="4"/>
        <v>8</v>
      </c>
      <c r="DK15" s="6" t="str">
        <f t="shared" si="5"/>
        <v>student_8</v>
      </c>
      <c r="DL15" s="6">
        <f t="shared" si="19"/>
        <v>995.5</v>
      </c>
      <c r="DM15" s="6">
        <f t="shared" si="20"/>
        <v>1000</v>
      </c>
      <c r="DN15" s="6">
        <f t="shared" si="21"/>
        <v>4.5</v>
      </c>
      <c r="DO15" s="6">
        <f t="shared" si="22"/>
        <v>0.45</v>
      </c>
      <c r="DP15" s="6">
        <f t="shared" si="23"/>
        <v>1</v>
      </c>
      <c r="DQ15" s="6">
        <f t="shared" si="24"/>
        <v>18</v>
      </c>
      <c r="DW15">
        <f t="shared" si="25"/>
        <v>8</v>
      </c>
      <c r="DX15">
        <f t="shared" si="7"/>
        <v>11</v>
      </c>
      <c r="DY15">
        <f t="shared" si="7"/>
        <v>9</v>
      </c>
      <c r="DZ15">
        <f t="shared" si="7"/>
        <v>9</v>
      </c>
      <c r="EA15">
        <f t="shared" si="7"/>
        <v>9</v>
      </c>
      <c r="EB15">
        <f t="shared" si="7"/>
        <v>11</v>
      </c>
      <c r="EC15">
        <f t="shared" si="7"/>
        <v>15</v>
      </c>
      <c r="ED15">
        <f t="shared" si="7"/>
        <v>18</v>
      </c>
      <c r="EE15">
        <f t="shared" si="7"/>
        <v>9</v>
      </c>
      <c r="EF15">
        <f t="shared" si="7"/>
        <v>11</v>
      </c>
      <c r="EG15">
        <f t="shared" si="7"/>
        <v>18</v>
      </c>
      <c r="EH15">
        <f t="shared" si="7"/>
        <v>19</v>
      </c>
      <c r="EI15">
        <f t="shared" si="7"/>
        <v>24</v>
      </c>
      <c r="EJ15">
        <f t="shared" si="7"/>
        <v>11</v>
      </c>
      <c r="EK15">
        <f t="shared" si="7"/>
        <v>12</v>
      </c>
      <c r="EL15">
        <f t="shared" si="7"/>
        <v>12</v>
      </c>
      <c r="EM15">
        <f t="shared" si="7"/>
        <v>15</v>
      </c>
      <c r="EN15">
        <f t="shared" si="7"/>
        <v>12</v>
      </c>
      <c r="EO15">
        <f t="shared" si="7"/>
        <v>14</v>
      </c>
      <c r="EP15">
        <f t="shared" si="7"/>
        <v>13</v>
      </c>
      <c r="EQ15">
        <f t="shared" si="7"/>
        <v>23</v>
      </c>
      <c r="ER15">
        <f t="shared" si="26"/>
        <v>7</v>
      </c>
      <c r="ES15">
        <f t="shared" si="26"/>
        <v>7</v>
      </c>
      <c r="ET15">
        <f t="shared" si="27"/>
        <v>12</v>
      </c>
      <c r="EU15">
        <v>1000</v>
      </c>
      <c r="EX15" s="24" t="s">
        <v>144</v>
      </c>
      <c r="EY15" s="26">
        <v>18</v>
      </c>
      <c r="EZ15" s="26">
        <v>14</v>
      </c>
      <c r="FA15" s="26">
        <v>19</v>
      </c>
      <c r="FB15" s="26">
        <v>17</v>
      </c>
      <c r="FC15" s="26">
        <v>17</v>
      </c>
      <c r="FD15" s="26">
        <v>21</v>
      </c>
      <c r="FE15" s="26">
        <v>15</v>
      </c>
      <c r="FF15" s="26">
        <v>11</v>
      </c>
      <c r="FG15" s="26">
        <v>19</v>
      </c>
      <c r="FH15" s="26">
        <v>17</v>
      </c>
      <c r="FI15" s="26">
        <v>13</v>
      </c>
      <c r="FJ15" s="26">
        <v>11</v>
      </c>
      <c r="FK15" s="26">
        <v>24</v>
      </c>
      <c r="FL15" s="26">
        <v>16</v>
      </c>
      <c r="FM15" s="26">
        <v>12</v>
      </c>
      <c r="FN15" s="26">
        <v>21</v>
      </c>
      <c r="FO15" s="26">
        <v>6</v>
      </c>
      <c r="FP15" s="26">
        <v>10</v>
      </c>
      <c r="FQ15" s="26">
        <v>7</v>
      </c>
      <c r="FR15" s="26">
        <v>9</v>
      </c>
      <c r="FS15" s="26">
        <v>9</v>
      </c>
      <c r="FT15" s="26">
        <v>10</v>
      </c>
      <c r="FU15" s="26">
        <v>11</v>
      </c>
      <c r="FV15" s="26">
        <v>21</v>
      </c>
      <c r="FW15" s="26">
        <v>1000</v>
      </c>
    </row>
    <row r="16" spans="1:179" ht="15" thickBot="1" x14ac:dyDescent="0.35">
      <c r="A16" s="6">
        <f>Rank_All!E24</f>
        <v>12</v>
      </c>
      <c r="B16" s="6" t="str">
        <f>Rank_All!F24</f>
        <v>student_12</v>
      </c>
      <c r="C16" s="6">
        <f>Rank_All!G24</f>
        <v>14</v>
      </c>
      <c r="D16" s="6">
        <f>Rank_All!H24</f>
        <v>5</v>
      </c>
      <c r="E16" s="6">
        <f>Rank_All!I24</f>
        <v>14</v>
      </c>
      <c r="F16" s="6">
        <f>Rank_All!J24</f>
        <v>15</v>
      </c>
      <c r="G16" s="6">
        <f>Rank_All!K24</f>
        <v>15</v>
      </c>
      <c r="H16" s="6">
        <f>Rank_All!L24</f>
        <v>15</v>
      </c>
      <c r="I16" s="6">
        <f>Rank_All!M24</f>
        <v>5</v>
      </c>
      <c r="J16" s="6">
        <f>Rank_All!N24</f>
        <v>7</v>
      </c>
      <c r="K16" s="6">
        <f>Rank_All!O24</f>
        <v>14</v>
      </c>
      <c r="L16" s="6">
        <f>Rank_All!P24</f>
        <v>15</v>
      </c>
      <c r="M16" s="6">
        <f>Rank_All!Q24</f>
        <v>24</v>
      </c>
      <c r="N16" s="6">
        <f>Rank_All!R24</f>
        <v>13</v>
      </c>
      <c r="O16" s="6">
        <f>Rank_All!S24</f>
        <v>1</v>
      </c>
      <c r="P16" s="6">
        <f>Rank_All!V24</f>
        <v>17</v>
      </c>
      <c r="Q16" s="6">
        <f>Rank_All!Y24</f>
        <v>1</v>
      </c>
      <c r="R16" s="6">
        <f>Rank_All!Z24</f>
        <v>15</v>
      </c>
      <c r="S16" s="6">
        <f>Rank_All!AA24</f>
        <v>17</v>
      </c>
      <c r="T16" s="6">
        <f>Rank_All!AB24</f>
        <v>10</v>
      </c>
      <c r="U16" s="6">
        <f>Rank_All!AC24</f>
        <v>20</v>
      </c>
      <c r="V16" s="6">
        <f>Rank_All!AE24</f>
        <v>6</v>
      </c>
      <c r="W16" s="6">
        <f>Rank_All!AF24</f>
        <v>2</v>
      </c>
      <c r="X16" s="6">
        <f>Rank_All!AG24</f>
        <v>1</v>
      </c>
      <c r="Y16" s="6">
        <f>Rank_All!AH24</f>
        <v>1</v>
      </c>
      <c r="Z16" s="6">
        <f>Rank_All!AI24</f>
        <v>19</v>
      </c>
      <c r="AA16" s="6">
        <v>1000</v>
      </c>
      <c r="AB16" s="6">
        <f t="shared" si="0"/>
        <v>1001</v>
      </c>
      <c r="AC16" s="6">
        <f t="shared" si="1"/>
        <v>0</v>
      </c>
      <c r="AD16" s="6">
        <f t="shared" si="2"/>
        <v>1</v>
      </c>
      <c r="AE16" s="102"/>
      <c r="AG16" s="24" t="s">
        <v>145</v>
      </c>
      <c r="AH16" s="77">
        <v>17</v>
      </c>
      <c r="AI16" s="26">
        <v>14</v>
      </c>
      <c r="AJ16" s="26">
        <v>16</v>
      </c>
      <c r="AK16" s="26">
        <v>16</v>
      </c>
      <c r="AL16" s="77">
        <v>16</v>
      </c>
      <c r="AM16" s="26">
        <v>14</v>
      </c>
      <c r="AN16" s="26">
        <v>10</v>
      </c>
      <c r="AO16" s="77">
        <v>7</v>
      </c>
      <c r="AP16" s="77">
        <v>16</v>
      </c>
      <c r="AQ16" s="26">
        <v>14</v>
      </c>
      <c r="AR16" s="77">
        <v>7</v>
      </c>
      <c r="AS16" s="26">
        <v>6</v>
      </c>
      <c r="AT16" s="77">
        <v>1</v>
      </c>
      <c r="AU16" s="26">
        <v>14</v>
      </c>
      <c r="AV16" s="26">
        <v>13</v>
      </c>
      <c r="AW16" s="26">
        <v>13</v>
      </c>
      <c r="AX16" s="26">
        <v>10</v>
      </c>
      <c r="AY16" s="26">
        <v>13</v>
      </c>
      <c r="AZ16" s="26">
        <v>11</v>
      </c>
      <c r="BA16" s="77">
        <v>12</v>
      </c>
      <c r="BB16" s="26">
        <v>2</v>
      </c>
      <c r="BC16" s="77">
        <v>18</v>
      </c>
      <c r="BD16" s="77">
        <v>18</v>
      </c>
      <c r="BE16" s="77">
        <v>13</v>
      </c>
      <c r="BF16" s="26">
        <v>1000</v>
      </c>
      <c r="BI16">
        <f t="shared" si="8"/>
        <v>17</v>
      </c>
      <c r="BJ16">
        <f t="shared" si="9"/>
        <v>16</v>
      </c>
      <c r="BK16">
        <f t="shared" si="10"/>
        <v>7</v>
      </c>
      <c r="BL16">
        <f t="shared" si="11"/>
        <v>16</v>
      </c>
      <c r="BM16">
        <f t="shared" si="12"/>
        <v>7</v>
      </c>
      <c r="BN16">
        <f t="shared" si="13"/>
        <v>1</v>
      </c>
      <c r="BO16">
        <f t="shared" si="14"/>
        <v>12</v>
      </c>
      <c r="BP16">
        <f t="shared" si="15"/>
        <v>18</v>
      </c>
      <c r="BQ16">
        <f t="shared" si="16"/>
        <v>18</v>
      </c>
      <c r="BR16">
        <f t="shared" si="17"/>
        <v>13</v>
      </c>
      <c r="BS16">
        <f t="shared" si="17"/>
        <v>1000</v>
      </c>
      <c r="BV16" s="24" t="s">
        <v>145</v>
      </c>
      <c r="BW16" s="26">
        <v>17</v>
      </c>
      <c r="BX16" s="26">
        <v>16</v>
      </c>
      <c r="BY16" s="26">
        <v>7</v>
      </c>
      <c r="BZ16" s="26">
        <v>16</v>
      </c>
      <c r="CA16" s="26">
        <v>7</v>
      </c>
      <c r="CB16" s="26">
        <v>1</v>
      </c>
      <c r="CC16" s="26">
        <v>12</v>
      </c>
      <c r="CD16" s="26">
        <v>18</v>
      </c>
      <c r="CE16" s="26">
        <v>18</v>
      </c>
      <c r="CF16" s="26">
        <v>13</v>
      </c>
      <c r="CG16" s="26">
        <v>1000</v>
      </c>
      <c r="CJ16">
        <f t="shared" si="28"/>
        <v>8</v>
      </c>
      <c r="CK16">
        <f t="shared" si="18"/>
        <v>9</v>
      </c>
      <c r="CL16">
        <f t="shared" si="18"/>
        <v>18</v>
      </c>
      <c r="CM16">
        <f t="shared" si="18"/>
        <v>9</v>
      </c>
      <c r="CN16">
        <f t="shared" si="18"/>
        <v>18</v>
      </c>
      <c r="CO16">
        <f t="shared" si="18"/>
        <v>24</v>
      </c>
      <c r="CP16">
        <f t="shared" si="18"/>
        <v>13</v>
      </c>
      <c r="CQ16">
        <f t="shared" si="18"/>
        <v>7</v>
      </c>
      <c r="CR16">
        <f t="shared" si="18"/>
        <v>7</v>
      </c>
      <c r="CS16">
        <f t="shared" si="18"/>
        <v>12</v>
      </c>
      <c r="CT16">
        <v>1000</v>
      </c>
      <c r="CV16" s="24" t="s">
        <v>145</v>
      </c>
      <c r="CW16" s="26">
        <v>8</v>
      </c>
      <c r="CX16" s="26">
        <v>9</v>
      </c>
      <c r="CY16" s="26">
        <v>18</v>
      </c>
      <c r="CZ16" s="26">
        <v>9</v>
      </c>
      <c r="DA16" s="26">
        <v>18</v>
      </c>
      <c r="DB16" s="26">
        <v>24</v>
      </c>
      <c r="DC16" s="26">
        <v>13</v>
      </c>
      <c r="DD16" s="26">
        <v>7</v>
      </c>
      <c r="DE16" s="26">
        <v>7</v>
      </c>
      <c r="DF16" s="26">
        <v>12</v>
      </c>
      <c r="DG16" s="26">
        <v>1000</v>
      </c>
      <c r="DJ16" s="6">
        <f t="shared" si="4"/>
        <v>9</v>
      </c>
      <c r="DK16" s="6" t="str">
        <f t="shared" si="5"/>
        <v>student_9</v>
      </c>
      <c r="DL16" s="6">
        <f t="shared" si="19"/>
        <v>1003.6</v>
      </c>
      <c r="DM16" s="6">
        <f t="shared" si="20"/>
        <v>1000</v>
      </c>
      <c r="DN16" s="6">
        <f t="shared" si="21"/>
        <v>-3.6</v>
      </c>
      <c r="DO16" s="6">
        <f t="shared" si="22"/>
        <v>-0.36</v>
      </c>
      <c r="DP16" s="6">
        <f t="shared" si="23"/>
        <v>1</v>
      </c>
      <c r="DQ16" s="6">
        <f t="shared" si="24"/>
        <v>7</v>
      </c>
      <c r="DW16">
        <f t="shared" si="25"/>
        <v>17</v>
      </c>
      <c r="DX16">
        <f t="shared" si="7"/>
        <v>14</v>
      </c>
      <c r="DY16">
        <f t="shared" si="7"/>
        <v>12</v>
      </c>
      <c r="DZ16">
        <f t="shared" si="7"/>
        <v>7</v>
      </c>
      <c r="EA16">
        <f t="shared" si="7"/>
        <v>7</v>
      </c>
      <c r="EB16">
        <f t="shared" si="7"/>
        <v>3</v>
      </c>
      <c r="EC16">
        <f t="shared" si="7"/>
        <v>22</v>
      </c>
      <c r="ED16">
        <f t="shared" si="7"/>
        <v>22</v>
      </c>
      <c r="EE16">
        <f t="shared" si="7"/>
        <v>12</v>
      </c>
      <c r="EF16">
        <f t="shared" si="7"/>
        <v>12</v>
      </c>
      <c r="EG16">
        <f t="shared" si="7"/>
        <v>15</v>
      </c>
      <c r="EH16">
        <f t="shared" si="7"/>
        <v>15</v>
      </c>
      <c r="EI16">
        <f t="shared" si="7"/>
        <v>24</v>
      </c>
      <c r="EJ16">
        <f t="shared" si="7"/>
        <v>4</v>
      </c>
      <c r="EK16">
        <f t="shared" si="7"/>
        <v>12</v>
      </c>
      <c r="EL16">
        <f t="shared" si="7"/>
        <v>3</v>
      </c>
      <c r="EM16">
        <f t="shared" si="7"/>
        <v>18</v>
      </c>
      <c r="EN16">
        <f t="shared" si="7"/>
        <v>10</v>
      </c>
      <c r="EO16">
        <f t="shared" si="7"/>
        <v>15</v>
      </c>
      <c r="EP16">
        <f t="shared" si="7"/>
        <v>16</v>
      </c>
      <c r="EQ16">
        <f t="shared" si="7"/>
        <v>18</v>
      </c>
      <c r="ER16">
        <f t="shared" si="26"/>
        <v>11</v>
      </c>
      <c r="ES16">
        <f t="shared" si="26"/>
        <v>14</v>
      </c>
      <c r="ET16">
        <f t="shared" si="27"/>
        <v>20</v>
      </c>
      <c r="EU16">
        <v>1000</v>
      </c>
      <c r="EX16" s="24" t="s">
        <v>145</v>
      </c>
      <c r="EY16" s="26">
        <v>8</v>
      </c>
      <c r="EZ16" s="26">
        <v>11</v>
      </c>
      <c r="FA16" s="26">
        <v>9</v>
      </c>
      <c r="FB16" s="26">
        <v>9</v>
      </c>
      <c r="FC16" s="26">
        <v>9</v>
      </c>
      <c r="FD16" s="26">
        <v>11</v>
      </c>
      <c r="FE16" s="26">
        <v>15</v>
      </c>
      <c r="FF16" s="26">
        <v>18</v>
      </c>
      <c r="FG16" s="26">
        <v>9</v>
      </c>
      <c r="FH16" s="26">
        <v>11</v>
      </c>
      <c r="FI16" s="26">
        <v>18</v>
      </c>
      <c r="FJ16" s="26">
        <v>19</v>
      </c>
      <c r="FK16" s="26">
        <v>24</v>
      </c>
      <c r="FL16" s="26">
        <v>11</v>
      </c>
      <c r="FM16" s="26">
        <v>12</v>
      </c>
      <c r="FN16" s="26">
        <v>12</v>
      </c>
      <c r="FO16" s="26">
        <v>15</v>
      </c>
      <c r="FP16" s="26">
        <v>12</v>
      </c>
      <c r="FQ16" s="26">
        <v>14</v>
      </c>
      <c r="FR16" s="26">
        <v>13</v>
      </c>
      <c r="FS16" s="26">
        <v>23</v>
      </c>
      <c r="FT16" s="26">
        <v>7</v>
      </c>
      <c r="FU16" s="26">
        <v>7</v>
      </c>
      <c r="FV16" s="26">
        <v>12</v>
      </c>
      <c r="FW16" s="26">
        <v>1000</v>
      </c>
    </row>
    <row r="17" spans="1:179" ht="15" thickBot="1" x14ac:dyDescent="0.35">
      <c r="A17" s="6">
        <f>Rank_All!E25</f>
        <v>13</v>
      </c>
      <c r="B17" s="6" t="str">
        <f>Rank_All!F25</f>
        <v>student_13</v>
      </c>
      <c r="C17" s="6">
        <f>Rank_All!G25</f>
        <v>23</v>
      </c>
      <c r="D17" s="6">
        <f>Rank_All!H25</f>
        <v>22</v>
      </c>
      <c r="E17" s="6">
        <f>Rank_All!I25</f>
        <v>19</v>
      </c>
      <c r="F17" s="6">
        <f>Rank_All!J25</f>
        <v>20</v>
      </c>
      <c r="G17" s="6">
        <f>Rank_All!K25</f>
        <v>20</v>
      </c>
      <c r="H17" s="6">
        <f>Rank_All!L25</f>
        <v>2</v>
      </c>
      <c r="I17" s="6">
        <f>Rank_All!M25</f>
        <v>10</v>
      </c>
      <c r="J17" s="6">
        <f>Rank_All!N25</f>
        <v>21</v>
      </c>
      <c r="K17" s="6">
        <f>Rank_All!O25</f>
        <v>19</v>
      </c>
      <c r="L17" s="6">
        <f>Rank_All!P25</f>
        <v>23</v>
      </c>
      <c r="M17" s="6">
        <f>Rank_All!Q25</f>
        <v>1</v>
      </c>
      <c r="N17" s="6">
        <f>Rank_All!R25</f>
        <v>1</v>
      </c>
      <c r="O17" s="6">
        <f>Rank_All!S25</f>
        <v>1</v>
      </c>
      <c r="P17" s="6">
        <f>Rank_All!V25</f>
        <v>21</v>
      </c>
      <c r="Q17" s="6">
        <f>Rank_All!Y25</f>
        <v>13</v>
      </c>
      <c r="R17" s="6">
        <f>Rank_All!Z25</f>
        <v>3</v>
      </c>
      <c r="S17" s="6">
        <f>Rank_All!AA25</f>
        <v>13</v>
      </c>
      <c r="T17" s="6">
        <f>Rank_All!AB25</f>
        <v>1</v>
      </c>
      <c r="U17" s="6">
        <f>Rank_All!AC25</f>
        <v>24</v>
      </c>
      <c r="V17" s="6">
        <f>Rank_All!AE25</f>
        <v>16</v>
      </c>
      <c r="W17" s="6">
        <f>Rank_All!AF25</f>
        <v>16</v>
      </c>
      <c r="X17" s="6">
        <f>Rank_All!AG25</f>
        <v>1</v>
      </c>
      <c r="Y17" s="6">
        <f>Rank_All!AH25</f>
        <v>1</v>
      </c>
      <c r="Z17" s="6">
        <f>Rank_All!AI25</f>
        <v>19</v>
      </c>
      <c r="AA17" s="6">
        <v>1000</v>
      </c>
      <c r="AB17" s="6">
        <f t="shared" si="0"/>
        <v>1000</v>
      </c>
      <c r="AC17" s="6">
        <f t="shared" si="1"/>
        <v>1</v>
      </c>
      <c r="AD17" s="6">
        <f t="shared" si="2"/>
        <v>10</v>
      </c>
      <c r="AE17" s="102"/>
      <c r="AG17" s="24" t="s">
        <v>146</v>
      </c>
      <c r="AH17" s="77">
        <v>8</v>
      </c>
      <c r="AI17" s="26">
        <v>11</v>
      </c>
      <c r="AJ17" s="26">
        <v>13</v>
      </c>
      <c r="AK17" s="26">
        <v>18</v>
      </c>
      <c r="AL17" s="77">
        <v>18</v>
      </c>
      <c r="AM17" s="26">
        <v>22</v>
      </c>
      <c r="AN17" s="26">
        <v>3</v>
      </c>
      <c r="AO17" s="77">
        <v>3</v>
      </c>
      <c r="AP17" s="77">
        <v>13</v>
      </c>
      <c r="AQ17" s="26">
        <v>13</v>
      </c>
      <c r="AR17" s="77">
        <v>10</v>
      </c>
      <c r="AS17" s="26">
        <v>10</v>
      </c>
      <c r="AT17" s="77">
        <v>1</v>
      </c>
      <c r="AU17" s="26">
        <v>21</v>
      </c>
      <c r="AV17" s="26">
        <v>13</v>
      </c>
      <c r="AW17" s="26">
        <v>22</v>
      </c>
      <c r="AX17" s="26">
        <v>7</v>
      </c>
      <c r="AY17" s="26">
        <v>15</v>
      </c>
      <c r="AZ17" s="26">
        <v>10</v>
      </c>
      <c r="BA17" s="77">
        <v>9</v>
      </c>
      <c r="BB17" s="26">
        <v>7</v>
      </c>
      <c r="BC17" s="77">
        <v>14</v>
      </c>
      <c r="BD17" s="77">
        <v>11</v>
      </c>
      <c r="BE17" s="77">
        <v>5</v>
      </c>
      <c r="BF17" s="26">
        <v>1000</v>
      </c>
      <c r="BI17">
        <f t="shared" si="8"/>
        <v>8</v>
      </c>
      <c r="BJ17">
        <f t="shared" si="9"/>
        <v>18</v>
      </c>
      <c r="BK17">
        <f t="shared" si="10"/>
        <v>3</v>
      </c>
      <c r="BL17">
        <f t="shared" si="11"/>
        <v>13</v>
      </c>
      <c r="BM17">
        <f t="shared" si="12"/>
        <v>10</v>
      </c>
      <c r="BN17">
        <f t="shared" si="13"/>
        <v>1</v>
      </c>
      <c r="BO17">
        <f t="shared" si="14"/>
        <v>9</v>
      </c>
      <c r="BP17">
        <f t="shared" si="15"/>
        <v>14</v>
      </c>
      <c r="BQ17">
        <f t="shared" si="16"/>
        <v>11</v>
      </c>
      <c r="BR17">
        <f t="shared" si="17"/>
        <v>5</v>
      </c>
      <c r="BS17">
        <f t="shared" si="17"/>
        <v>1000</v>
      </c>
      <c r="BV17" s="24" t="s">
        <v>146</v>
      </c>
      <c r="BW17" s="26">
        <v>8</v>
      </c>
      <c r="BX17" s="26">
        <v>18</v>
      </c>
      <c r="BY17" s="26">
        <v>3</v>
      </c>
      <c r="BZ17" s="26">
        <v>13</v>
      </c>
      <c r="CA17" s="26">
        <v>10</v>
      </c>
      <c r="CB17" s="26">
        <v>1</v>
      </c>
      <c r="CC17" s="26">
        <v>9</v>
      </c>
      <c r="CD17" s="26">
        <v>14</v>
      </c>
      <c r="CE17" s="26">
        <v>11</v>
      </c>
      <c r="CF17" s="26">
        <v>5</v>
      </c>
      <c r="CG17" s="26">
        <v>1000</v>
      </c>
      <c r="CJ17">
        <f t="shared" si="28"/>
        <v>17</v>
      </c>
      <c r="CK17">
        <f t="shared" si="18"/>
        <v>7</v>
      </c>
      <c r="CL17">
        <f t="shared" si="18"/>
        <v>22</v>
      </c>
      <c r="CM17">
        <f t="shared" si="18"/>
        <v>12</v>
      </c>
      <c r="CN17">
        <f t="shared" si="18"/>
        <v>15</v>
      </c>
      <c r="CO17">
        <f t="shared" si="18"/>
        <v>24</v>
      </c>
      <c r="CP17">
        <f t="shared" si="18"/>
        <v>16</v>
      </c>
      <c r="CQ17">
        <f t="shared" si="18"/>
        <v>11</v>
      </c>
      <c r="CR17">
        <f t="shared" si="18"/>
        <v>14</v>
      </c>
      <c r="CS17">
        <f t="shared" si="18"/>
        <v>20</v>
      </c>
      <c r="CT17">
        <v>1000</v>
      </c>
      <c r="CV17" s="24" t="s">
        <v>146</v>
      </c>
      <c r="CW17" s="26">
        <v>17</v>
      </c>
      <c r="CX17" s="26">
        <v>7</v>
      </c>
      <c r="CY17" s="26">
        <v>22</v>
      </c>
      <c r="CZ17" s="26">
        <v>12</v>
      </c>
      <c r="DA17" s="26">
        <v>15</v>
      </c>
      <c r="DB17" s="26">
        <v>24</v>
      </c>
      <c r="DC17" s="26">
        <v>16</v>
      </c>
      <c r="DD17" s="26">
        <v>11</v>
      </c>
      <c r="DE17" s="26">
        <v>14</v>
      </c>
      <c r="DF17" s="26">
        <v>20</v>
      </c>
      <c r="DG17" s="26">
        <v>1000</v>
      </c>
      <c r="DJ17" s="6">
        <f t="shared" si="4"/>
        <v>10</v>
      </c>
      <c r="DK17" s="6" t="str">
        <f t="shared" si="5"/>
        <v>student_10</v>
      </c>
      <c r="DL17" s="6">
        <f t="shared" si="19"/>
        <v>1003.6</v>
      </c>
      <c r="DM17" s="6">
        <f t="shared" si="20"/>
        <v>1000</v>
      </c>
      <c r="DN17" s="6">
        <f t="shared" si="21"/>
        <v>-3.6</v>
      </c>
      <c r="DO17" s="6">
        <f t="shared" si="22"/>
        <v>-0.36</v>
      </c>
      <c r="DP17" s="6">
        <f t="shared" si="23"/>
        <v>1</v>
      </c>
      <c r="DQ17" s="6">
        <f t="shared" si="24"/>
        <v>7</v>
      </c>
      <c r="DW17">
        <f t="shared" si="25"/>
        <v>4</v>
      </c>
      <c r="DX17">
        <f t="shared" si="7"/>
        <v>3</v>
      </c>
      <c r="DY17">
        <f t="shared" si="7"/>
        <v>6</v>
      </c>
      <c r="DZ17">
        <f t="shared" si="7"/>
        <v>2</v>
      </c>
      <c r="EA17">
        <f t="shared" si="7"/>
        <v>2</v>
      </c>
      <c r="EB17">
        <f t="shared" si="7"/>
        <v>2</v>
      </c>
      <c r="EC17">
        <f t="shared" si="7"/>
        <v>15</v>
      </c>
      <c r="ED17">
        <f t="shared" si="7"/>
        <v>4</v>
      </c>
      <c r="EE17">
        <f t="shared" si="7"/>
        <v>6</v>
      </c>
      <c r="EF17">
        <f t="shared" si="7"/>
        <v>3</v>
      </c>
      <c r="EG17">
        <f t="shared" si="7"/>
        <v>24</v>
      </c>
      <c r="EH17">
        <f t="shared" si="7"/>
        <v>24</v>
      </c>
      <c r="EI17">
        <f t="shared" si="7"/>
        <v>24</v>
      </c>
      <c r="EJ17">
        <f t="shared" si="7"/>
        <v>10</v>
      </c>
      <c r="EK17">
        <f t="shared" si="7"/>
        <v>21</v>
      </c>
      <c r="EL17">
        <f t="shared" si="7"/>
        <v>2</v>
      </c>
      <c r="EM17">
        <f t="shared" si="7"/>
        <v>23</v>
      </c>
      <c r="EN17">
        <f t="shared" si="7"/>
        <v>20</v>
      </c>
      <c r="EO17">
        <f t="shared" si="7"/>
        <v>2</v>
      </c>
      <c r="EP17">
        <f t="shared" si="7"/>
        <v>16</v>
      </c>
      <c r="EQ17">
        <f t="shared" si="7"/>
        <v>24</v>
      </c>
      <c r="ER17">
        <f t="shared" si="26"/>
        <v>24</v>
      </c>
      <c r="ES17">
        <f t="shared" si="26"/>
        <v>24</v>
      </c>
      <c r="ET17">
        <f t="shared" si="27"/>
        <v>16</v>
      </c>
      <c r="EU17">
        <v>1000</v>
      </c>
      <c r="EX17" s="24" t="s">
        <v>146</v>
      </c>
      <c r="EY17" s="26">
        <v>17</v>
      </c>
      <c r="EZ17" s="26">
        <v>14</v>
      </c>
      <c r="FA17" s="26">
        <v>12</v>
      </c>
      <c r="FB17" s="26">
        <v>7</v>
      </c>
      <c r="FC17" s="26">
        <v>7</v>
      </c>
      <c r="FD17" s="26">
        <v>3</v>
      </c>
      <c r="FE17" s="26">
        <v>22</v>
      </c>
      <c r="FF17" s="26">
        <v>22</v>
      </c>
      <c r="FG17" s="26">
        <v>12</v>
      </c>
      <c r="FH17" s="26">
        <v>12</v>
      </c>
      <c r="FI17" s="26">
        <v>15</v>
      </c>
      <c r="FJ17" s="26">
        <v>15</v>
      </c>
      <c r="FK17" s="26">
        <v>24</v>
      </c>
      <c r="FL17" s="26">
        <v>4</v>
      </c>
      <c r="FM17" s="26">
        <v>12</v>
      </c>
      <c r="FN17" s="26">
        <v>3</v>
      </c>
      <c r="FO17" s="26">
        <v>18</v>
      </c>
      <c r="FP17" s="26">
        <v>10</v>
      </c>
      <c r="FQ17" s="26">
        <v>15</v>
      </c>
      <c r="FR17" s="26">
        <v>16</v>
      </c>
      <c r="FS17" s="26">
        <v>18</v>
      </c>
      <c r="FT17" s="26">
        <v>11</v>
      </c>
      <c r="FU17" s="26">
        <v>14</v>
      </c>
      <c r="FV17" s="26">
        <v>20</v>
      </c>
      <c r="FW17" s="26">
        <v>1000</v>
      </c>
    </row>
    <row r="18" spans="1:179" ht="15" thickBot="1" x14ac:dyDescent="0.35">
      <c r="A18" s="6">
        <f>Rank_All!E26</f>
        <v>14</v>
      </c>
      <c r="B18" s="6" t="str">
        <f>Rank_All!F26</f>
        <v>student_14</v>
      </c>
      <c r="C18" s="6">
        <f>Rank_All!G26</f>
        <v>21</v>
      </c>
      <c r="D18" s="6">
        <f>Rank_All!H26</f>
        <v>18</v>
      </c>
      <c r="E18" s="6">
        <f>Rank_All!I26</f>
        <v>19</v>
      </c>
      <c r="F18" s="6">
        <f>Rank_All!J26</f>
        <v>21</v>
      </c>
      <c r="G18" s="6">
        <f>Rank_All!K26</f>
        <v>21</v>
      </c>
      <c r="H18" s="6">
        <f>Rank_All!L26</f>
        <v>19</v>
      </c>
      <c r="I18" s="6">
        <f>Rank_All!M26</f>
        <v>10</v>
      </c>
      <c r="J18" s="6">
        <f>Rank_All!N26</f>
        <v>20</v>
      </c>
      <c r="K18" s="6">
        <f>Rank_All!O26</f>
        <v>19</v>
      </c>
      <c r="L18" s="6">
        <f>Rank_All!P26</f>
        <v>20</v>
      </c>
      <c r="M18" s="6">
        <f>Rank_All!Q26</f>
        <v>7</v>
      </c>
      <c r="N18" s="6">
        <f>Rank_All!R26</f>
        <v>6</v>
      </c>
      <c r="O18" s="6">
        <f>Rank_All!S26</f>
        <v>1</v>
      </c>
      <c r="P18" s="6">
        <f>Rank_All!V26</f>
        <v>21</v>
      </c>
      <c r="Q18" s="6">
        <f>Rank_All!Y26</f>
        <v>13</v>
      </c>
      <c r="R18" s="6">
        <f>Rank_All!Z26</f>
        <v>8</v>
      </c>
      <c r="S18" s="6">
        <f>Rank_All!AA26</f>
        <v>5</v>
      </c>
      <c r="T18" s="6">
        <f>Rank_All!AB26</f>
        <v>3</v>
      </c>
      <c r="U18" s="6">
        <f>Rank_All!AC26</f>
        <v>8</v>
      </c>
      <c r="V18" s="6">
        <f>Rank_All!AE26</f>
        <v>12</v>
      </c>
      <c r="W18" s="6">
        <f>Rank_All!AF26</f>
        <v>14</v>
      </c>
      <c r="X18" s="6">
        <f>Rank_All!AG26</f>
        <v>1</v>
      </c>
      <c r="Y18" s="6">
        <f>Rank_All!AH26</f>
        <v>1</v>
      </c>
      <c r="Z18" s="6">
        <f>Rank_All!AI26</f>
        <v>23</v>
      </c>
      <c r="AA18" s="6">
        <v>1000</v>
      </c>
      <c r="AB18" s="6">
        <f t="shared" si="0"/>
        <v>1001</v>
      </c>
      <c r="AC18" s="6">
        <f t="shared" si="1"/>
        <v>1</v>
      </c>
      <c r="AD18" s="6">
        <f t="shared" si="2"/>
        <v>1</v>
      </c>
      <c r="AE18" s="102"/>
      <c r="AG18" s="24" t="s">
        <v>147</v>
      </c>
      <c r="AH18" s="77">
        <v>21</v>
      </c>
      <c r="AI18" s="26">
        <v>22</v>
      </c>
      <c r="AJ18" s="26">
        <v>19</v>
      </c>
      <c r="AK18" s="26">
        <v>23</v>
      </c>
      <c r="AL18" s="77">
        <v>23</v>
      </c>
      <c r="AM18" s="26">
        <v>23</v>
      </c>
      <c r="AN18" s="26">
        <v>10</v>
      </c>
      <c r="AO18" s="77">
        <v>21</v>
      </c>
      <c r="AP18" s="77">
        <v>19</v>
      </c>
      <c r="AQ18" s="26">
        <v>22</v>
      </c>
      <c r="AR18" s="77">
        <v>1</v>
      </c>
      <c r="AS18" s="26">
        <v>1</v>
      </c>
      <c r="AT18" s="77">
        <v>1</v>
      </c>
      <c r="AU18" s="26">
        <v>15</v>
      </c>
      <c r="AV18" s="26">
        <v>4</v>
      </c>
      <c r="AW18" s="26">
        <v>23</v>
      </c>
      <c r="AX18" s="26">
        <v>2</v>
      </c>
      <c r="AY18" s="26">
        <v>5</v>
      </c>
      <c r="AZ18" s="26">
        <v>23</v>
      </c>
      <c r="BA18" s="77">
        <v>9</v>
      </c>
      <c r="BB18" s="26">
        <v>1</v>
      </c>
      <c r="BC18" s="77">
        <v>1</v>
      </c>
      <c r="BD18" s="77">
        <v>1</v>
      </c>
      <c r="BE18" s="77">
        <v>9</v>
      </c>
      <c r="BF18" s="26">
        <v>1000</v>
      </c>
      <c r="BI18">
        <f t="shared" si="8"/>
        <v>21</v>
      </c>
      <c r="BJ18">
        <f t="shared" si="9"/>
        <v>23</v>
      </c>
      <c r="BK18">
        <f t="shared" si="10"/>
        <v>21</v>
      </c>
      <c r="BL18">
        <f t="shared" si="11"/>
        <v>19</v>
      </c>
      <c r="BM18">
        <f t="shared" si="12"/>
        <v>1</v>
      </c>
      <c r="BN18">
        <f t="shared" si="13"/>
        <v>1</v>
      </c>
      <c r="BO18">
        <f t="shared" si="14"/>
        <v>9</v>
      </c>
      <c r="BP18">
        <f t="shared" si="15"/>
        <v>1</v>
      </c>
      <c r="BQ18">
        <f t="shared" si="16"/>
        <v>1</v>
      </c>
      <c r="BR18">
        <f t="shared" si="17"/>
        <v>9</v>
      </c>
      <c r="BS18">
        <f t="shared" si="17"/>
        <v>1000</v>
      </c>
      <c r="BV18" s="24" t="s">
        <v>147</v>
      </c>
      <c r="BW18" s="26">
        <v>21</v>
      </c>
      <c r="BX18" s="26">
        <v>23</v>
      </c>
      <c r="BY18" s="26">
        <v>21</v>
      </c>
      <c r="BZ18" s="26">
        <v>19</v>
      </c>
      <c r="CA18" s="26">
        <v>1</v>
      </c>
      <c r="CB18" s="26">
        <v>1</v>
      </c>
      <c r="CC18" s="26">
        <v>9</v>
      </c>
      <c r="CD18" s="26">
        <v>1</v>
      </c>
      <c r="CE18" s="26">
        <v>1</v>
      </c>
      <c r="CF18" s="26">
        <v>9</v>
      </c>
      <c r="CG18" s="26">
        <v>1000</v>
      </c>
      <c r="CJ18">
        <f t="shared" si="28"/>
        <v>4</v>
      </c>
      <c r="CK18">
        <f t="shared" si="18"/>
        <v>2</v>
      </c>
      <c r="CL18">
        <f t="shared" si="18"/>
        <v>4</v>
      </c>
      <c r="CM18">
        <f t="shared" si="18"/>
        <v>6</v>
      </c>
      <c r="CN18">
        <f t="shared" si="18"/>
        <v>24</v>
      </c>
      <c r="CO18">
        <f t="shared" si="18"/>
        <v>24</v>
      </c>
      <c r="CP18">
        <f t="shared" si="18"/>
        <v>16</v>
      </c>
      <c r="CQ18">
        <f t="shared" si="18"/>
        <v>24</v>
      </c>
      <c r="CR18">
        <f t="shared" si="18"/>
        <v>24</v>
      </c>
      <c r="CS18">
        <f t="shared" si="18"/>
        <v>16</v>
      </c>
      <c r="CT18">
        <v>1000</v>
      </c>
      <c r="CV18" s="24" t="s">
        <v>147</v>
      </c>
      <c r="CW18" s="26">
        <v>4</v>
      </c>
      <c r="CX18" s="26">
        <v>2</v>
      </c>
      <c r="CY18" s="26">
        <v>4</v>
      </c>
      <c r="CZ18" s="26">
        <v>6</v>
      </c>
      <c r="DA18" s="26">
        <v>24</v>
      </c>
      <c r="DB18" s="26">
        <v>24</v>
      </c>
      <c r="DC18" s="26">
        <v>16</v>
      </c>
      <c r="DD18" s="26">
        <v>24</v>
      </c>
      <c r="DE18" s="26">
        <v>24</v>
      </c>
      <c r="DF18" s="26">
        <v>16</v>
      </c>
      <c r="DG18" s="26">
        <v>1000</v>
      </c>
      <c r="DJ18" s="6">
        <f t="shared" si="4"/>
        <v>11</v>
      </c>
      <c r="DK18" s="6" t="str">
        <f t="shared" si="5"/>
        <v>student_11</v>
      </c>
      <c r="DL18" s="6">
        <f t="shared" si="19"/>
        <v>1019.6</v>
      </c>
      <c r="DM18" s="6">
        <f t="shared" si="20"/>
        <v>1000</v>
      </c>
      <c r="DN18" s="6">
        <f t="shared" si="21"/>
        <v>-19.600000000000001</v>
      </c>
      <c r="DO18" s="6">
        <f t="shared" si="22"/>
        <v>-1.96</v>
      </c>
      <c r="DP18" s="6">
        <f t="shared" si="23"/>
        <v>1</v>
      </c>
      <c r="DQ18" s="6">
        <f t="shared" si="24"/>
        <v>2</v>
      </c>
      <c r="DW18">
        <f t="shared" si="25"/>
        <v>11</v>
      </c>
      <c r="DX18">
        <f t="shared" si="7"/>
        <v>20</v>
      </c>
      <c r="DY18">
        <f t="shared" si="7"/>
        <v>11</v>
      </c>
      <c r="DZ18">
        <f t="shared" si="7"/>
        <v>10</v>
      </c>
      <c r="EA18">
        <f t="shared" si="7"/>
        <v>10</v>
      </c>
      <c r="EB18">
        <f t="shared" si="7"/>
        <v>10</v>
      </c>
      <c r="EC18">
        <f t="shared" si="7"/>
        <v>20</v>
      </c>
      <c r="ED18">
        <f t="shared" si="7"/>
        <v>18</v>
      </c>
      <c r="EE18">
        <f t="shared" si="7"/>
        <v>11</v>
      </c>
      <c r="EF18">
        <f t="shared" si="7"/>
        <v>10</v>
      </c>
      <c r="EG18">
        <f t="shared" si="7"/>
        <v>1</v>
      </c>
      <c r="EH18">
        <f t="shared" si="7"/>
        <v>12</v>
      </c>
      <c r="EI18">
        <f t="shared" si="7"/>
        <v>24</v>
      </c>
      <c r="EJ18">
        <f t="shared" si="7"/>
        <v>8</v>
      </c>
      <c r="EK18">
        <f t="shared" si="7"/>
        <v>24</v>
      </c>
      <c r="EL18">
        <f t="shared" si="7"/>
        <v>10</v>
      </c>
      <c r="EM18">
        <f t="shared" si="7"/>
        <v>8</v>
      </c>
      <c r="EN18">
        <f t="shared" si="7"/>
        <v>15</v>
      </c>
      <c r="EO18">
        <f t="shared" si="7"/>
        <v>5</v>
      </c>
      <c r="EP18">
        <f t="shared" si="7"/>
        <v>19</v>
      </c>
      <c r="EQ18">
        <f t="shared" si="7"/>
        <v>23</v>
      </c>
      <c r="ER18">
        <f t="shared" si="26"/>
        <v>24</v>
      </c>
      <c r="ES18">
        <f t="shared" si="26"/>
        <v>24</v>
      </c>
      <c r="ET18">
        <f t="shared" si="27"/>
        <v>6</v>
      </c>
      <c r="EU18">
        <v>1000</v>
      </c>
      <c r="EX18" s="24" t="s">
        <v>147</v>
      </c>
      <c r="EY18" s="26">
        <v>4</v>
      </c>
      <c r="EZ18" s="26">
        <v>3</v>
      </c>
      <c r="FA18" s="26">
        <v>6</v>
      </c>
      <c r="FB18" s="26">
        <v>2</v>
      </c>
      <c r="FC18" s="26">
        <v>2</v>
      </c>
      <c r="FD18" s="26">
        <v>2</v>
      </c>
      <c r="FE18" s="26">
        <v>15</v>
      </c>
      <c r="FF18" s="26">
        <v>4</v>
      </c>
      <c r="FG18" s="26">
        <v>6</v>
      </c>
      <c r="FH18" s="26">
        <v>3</v>
      </c>
      <c r="FI18" s="26">
        <v>24</v>
      </c>
      <c r="FJ18" s="26">
        <v>24</v>
      </c>
      <c r="FK18" s="26">
        <v>24</v>
      </c>
      <c r="FL18" s="26">
        <v>10</v>
      </c>
      <c r="FM18" s="26">
        <v>21</v>
      </c>
      <c r="FN18" s="26">
        <v>2</v>
      </c>
      <c r="FO18" s="26">
        <v>23</v>
      </c>
      <c r="FP18" s="26">
        <v>20</v>
      </c>
      <c r="FQ18" s="26">
        <v>2</v>
      </c>
      <c r="FR18" s="26">
        <v>16</v>
      </c>
      <c r="FS18" s="26">
        <v>24</v>
      </c>
      <c r="FT18" s="26">
        <v>24</v>
      </c>
      <c r="FU18" s="26">
        <v>24</v>
      </c>
      <c r="FV18" s="26">
        <v>16</v>
      </c>
      <c r="FW18" s="26">
        <v>1000</v>
      </c>
    </row>
    <row r="19" spans="1:179" ht="15" thickBot="1" x14ac:dyDescent="0.35">
      <c r="A19" s="6">
        <f>Rank_All!E27</f>
        <v>15</v>
      </c>
      <c r="B19" s="6" t="str">
        <f>Rank_All!F27</f>
        <v>student_15</v>
      </c>
      <c r="C19" s="6">
        <f>Rank_All!G27</f>
        <v>2</v>
      </c>
      <c r="D19" s="6">
        <f>Rank_All!H27</f>
        <v>1</v>
      </c>
      <c r="E19" s="6">
        <f>Rank_All!I27</f>
        <v>6</v>
      </c>
      <c r="F19" s="6">
        <f>Rank_All!J27</f>
        <v>11</v>
      </c>
      <c r="G19" s="6">
        <f>Rank_All!K27</f>
        <v>11</v>
      </c>
      <c r="H19" s="6">
        <f>Rank_All!L27</f>
        <v>16</v>
      </c>
      <c r="I19" s="6">
        <f>Rank_All!M27</f>
        <v>1</v>
      </c>
      <c r="J19" s="6">
        <f>Rank_All!N27</f>
        <v>1</v>
      </c>
      <c r="K19" s="6">
        <f>Rank_All!O27</f>
        <v>6</v>
      </c>
      <c r="L19" s="6">
        <f>Rank_All!P27</f>
        <v>4</v>
      </c>
      <c r="M19" s="6">
        <f>Rank_All!Q27</f>
        <v>12</v>
      </c>
      <c r="N19" s="6">
        <f>Rank_All!R27</f>
        <v>10</v>
      </c>
      <c r="O19" s="6">
        <f>Rank_All!S27</f>
        <v>1</v>
      </c>
      <c r="P19" s="6">
        <f>Rank_All!V27</f>
        <v>16</v>
      </c>
      <c r="Q19" s="6">
        <f>Rank_All!Y27</f>
        <v>2</v>
      </c>
      <c r="R19" s="6">
        <f>Rank_All!Z27</f>
        <v>17</v>
      </c>
      <c r="S19" s="6">
        <f>Rank_All!AA27</f>
        <v>8</v>
      </c>
      <c r="T19" s="6">
        <f>Rank_All!AB27</f>
        <v>8</v>
      </c>
      <c r="U19" s="6">
        <f>Rank_All!AC27</f>
        <v>4</v>
      </c>
      <c r="V19" s="6">
        <f>Rank_All!AE27</f>
        <v>16</v>
      </c>
      <c r="W19" s="6">
        <f>Rank_All!AF27</f>
        <v>16</v>
      </c>
      <c r="X19" s="6">
        <f>Rank_All!AG27</f>
        <v>23</v>
      </c>
      <c r="Y19" s="6">
        <f>Rank_All!AH27</f>
        <v>24</v>
      </c>
      <c r="Z19" s="6">
        <f>Rank_All!AI27</f>
        <v>18</v>
      </c>
      <c r="AA19" s="6">
        <v>1000</v>
      </c>
      <c r="AB19" s="6">
        <f t="shared" si="0"/>
        <v>1001</v>
      </c>
      <c r="AC19" s="6">
        <f t="shared" si="1"/>
        <v>1</v>
      </c>
      <c r="AD19" s="6">
        <f t="shared" si="2"/>
        <v>1</v>
      </c>
      <c r="AE19" s="102"/>
      <c r="AG19" s="24" t="s">
        <v>148</v>
      </c>
      <c r="AH19" s="77">
        <v>14</v>
      </c>
      <c r="AI19" s="26">
        <v>5</v>
      </c>
      <c r="AJ19" s="26">
        <v>14</v>
      </c>
      <c r="AK19" s="26">
        <v>15</v>
      </c>
      <c r="AL19" s="77">
        <v>15</v>
      </c>
      <c r="AM19" s="26">
        <v>15</v>
      </c>
      <c r="AN19" s="26">
        <v>5</v>
      </c>
      <c r="AO19" s="77">
        <v>7</v>
      </c>
      <c r="AP19" s="77">
        <v>14</v>
      </c>
      <c r="AQ19" s="26">
        <v>15</v>
      </c>
      <c r="AR19" s="77">
        <v>24</v>
      </c>
      <c r="AS19" s="26">
        <v>13</v>
      </c>
      <c r="AT19" s="77">
        <v>1</v>
      </c>
      <c r="AU19" s="26">
        <v>17</v>
      </c>
      <c r="AV19" s="26">
        <v>1</v>
      </c>
      <c r="AW19" s="26">
        <v>15</v>
      </c>
      <c r="AX19" s="26">
        <v>17</v>
      </c>
      <c r="AY19" s="26">
        <v>10</v>
      </c>
      <c r="AZ19" s="26">
        <v>20</v>
      </c>
      <c r="BA19" s="77">
        <v>6</v>
      </c>
      <c r="BB19" s="26">
        <v>2</v>
      </c>
      <c r="BC19" s="77">
        <v>1</v>
      </c>
      <c r="BD19" s="77">
        <v>1</v>
      </c>
      <c r="BE19" s="77">
        <v>19</v>
      </c>
      <c r="BF19" s="26">
        <v>1000</v>
      </c>
      <c r="BI19">
        <f t="shared" si="8"/>
        <v>14</v>
      </c>
      <c r="BJ19">
        <f t="shared" si="9"/>
        <v>15</v>
      </c>
      <c r="BK19">
        <f t="shared" si="10"/>
        <v>7</v>
      </c>
      <c r="BL19">
        <f t="shared" si="11"/>
        <v>14</v>
      </c>
      <c r="BM19">
        <f t="shared" si="12"/>
        <v>24</v>
      </c>
      <c r="BN19">
        <f t="shared" si="13"/>
        <v>1</v>
      </c>
      <c r="BO19">
        <f t="shared" si="14"/>
        <v>6</v>
      </c>
      <c r="BP19">
        <f t="shared" si="15"/>
        <v>1</v>
      </c>
      <c r="BQ19">
        <f t="shared" si="16"/>
        <v>1</v>
      </c>
      <c r="BR19">
        <f t="shared" si="17"/>
        <v>19</v>
      </c>
      <c r="BS19">
        <f t="shared" si="17"/>
        <v>1000</v>
      </c>
      <c r="BV19" s="24" t="s">
        <v>148</v>
      </c>
      <c r="BW19" s="26">
        <v>14</v>
      </c>
      <c r="BX19" s="26">
        <v>15</v>
      </c>
      <c r="BY19" s="26">
        <v>7</v>
      </c>
      <c r="BZ19" s="26">
        <v>14</v>
      </c>
      <c r="CA19" s="26">
        <v>24</v>
      </c>
      <c r="CB19" s="26">
        <v>1</v>
      </c>
      <c r="CC19" s="26">
        <v>6</v>
      </c>
      <c r="CD19" s="26">
        <v>1</v>
      </c>
      <c r="CE19" s="26">
        <v>1</v>
      </c>
      <c r="CF19" s="26">
        <v>19</v>
      </c>
      <c r="CG19" s="26">
        <v>1000</v>
      </c>
      <c r="CJ19">
        <f t="shared" si="28"/>
        <v>11</v>
      </c>
      <c r="CK19">
        <f t="shared" si="18"/>
        <v>10</v>
      </c>
      <c r="CL19">
        <f t="shared" si="18"/>
        <v>18</v>
      </c>
      <c r="CM19">
        <f t="shared" si="18"/>
        <v>11</v>
      </c>
      <c r="CN19">
        <f t="shared" si="18"/>
        <v>1</v>
      </c>
      <c r="CO19">
        <f t="shared" si="18"/>
        <v>24</v>
      </c>
      <c r="CP19">
        <f t="shared" si="18"/>
        <v>19</v>
      </c>
      <c r="CQ19">
        <f t="shared" si="18"/>
        <v>24</v>
      </c>
      <c r="CR19">
        <f t="shared" si="18"/>
        <v>24</v>
      </c>
      <c r="CS19">
        <f t="shared" si="18"/>
        <v>6</v>
      </c>
      <c r="CT19">
        <v>1000</v>
      </c>
      <c r="CV19" s="24" t="s">
        <v>148</v>
      </c>
      <c r="CW19" s="26">
        <v>11</v>
      </c>
      <c r="CX19" s="26">
        <v>10</v>
      </c>
      <c r="CY19" s="26">
        <v>18</v>
      </c>
      <c r="CZ19" s="26">
        <v>11</v>
      </c>
      <c r="DA19" s="26">
        <v>1</v>
      </c>
      <c r="DB19" s="26">
        <v>24</v>
      </c>
      <c r="DC19" s="26">
        <v>19</v>
      </c>
      <c r="DD19" s="26">
        <v>24</v>
      </c>
      <c r="DE19" s="26">
        <v>24</v>
      </c>
      <c r="DF19" s="26">
        <v>6</v>
      </c>
      <c r="DG19" s="26">
        <v>1000</v>
      </c>
      <c r="DJ19" s="6">
        <f t="shared" si="4"/>
        <v>12</v>
      </c>
      <c r="DK19" s="6" t="str">
        <f t="shared" si="5"/>
        <v>student_12</v>
      </c>
      <c r="DL19" s="6">
        <f t="shared" si="19"/>
        <v>1003.6</v>
      </c>
      <c r="DM19" s="6">
        <f t="shared" si="20"/>
        <v>1000</v>
      </c>
      <c r="DN19" s="6">
        <f t="shared" si="21"/>
        <v>-3.6</v>
      </c>
      <c r="DO19" s="6">
        <f t="shared" si="22"/>
        <v>-0.36</v>
      </c>
      <c r="DP19" s="6">
        <f t="shared" si="23"/>
        <v>1</v>
      </c>
      <c r="DQ19" s="6">
        <f t="shared" si="24"/>
        <v>7</v>
      </c>
      <c r="DW19">
        <f t="shared" si="25"/>
        <v>2</v>
      </c>
      <c r="DX19">
        <f t="shared" si="7"/>
        <v>3</v>
      </c>
      <c r="DY19">
        <f t="shared" si="7"/>
        <v>6</v>
      </c>
      <c r="DZ19">
        <f t="shared" si="7"/>
        <v>5</v>
      </c>
      <c r="EA19">
        <f t="shared" si="7"/>
        <v>5</v>
      </c>
      <c r="EB19">
        <f t="shared" si="7"/>
        <v>23</v>
      </c>
      <c r="EC19">
        <f t="shared" si="7"/>
        <v>15</v>
      </c>
      <c r="ED19">
        <f t="shared" si="7"/>
        <v>4</v>
      </c>
      <c r="EE19">
        <f t="shared" si="7"/>
        <v>6</v>
      </c>
      <c r="EF19">
        <f t="shared" si="7"/>
        <v>2</v>
      </c>
      <c r="EG19">
        <f t="shared" si="7"/>
        <v>24</v>
      </c>
      <c r="EH19">
        <f t="shared" si="7"/>
        <v>24</v>
      </c>
      <c r="EI19">
        <f t="shared" si="7"/>
        <v>24</v>
      </c>
      <c r="EJ19">
        <f t="shared" si="7"/>
        <v>4</v>
      </c>
      <c r="EK19">
        <f t="shared" si="7"/>
        <v>12</v>
      </c>
      <c r="EL19">
        <f t="shared" si="7"/>
        <v>22</v>
      </c>
      <c r="EM19">
        <f t="shared" ref="EM19:EM30" si="29">24-S17+1</f>
        <v>12</v>
      </c>
      <c r="EN19">
        <f t="shared" ref="EN19:EN30" si="30">24-T17+1</f>
        <v>24</v>
      </c>
      <c r="EO19">
        <f t="shared" ref="EO19:EO30" si="31">24-U17+1</f>
        <v>1</v>
      </c>
      <c r="EP19">
        <f t="shared" ref="EP19:EP30" si="32">24-V17+1</f>
        <v>9</v>
      </c>
      <c r="EQ19">
        <f t="shared" ref="EQ19:EQ30" si="33">24-W17+1</f>
        <v>9</v>
      </c>
      <c r="ER19">
        <f t="shared" si="26"/>
        <v>24</v>
      </c>
      <c r="ES19">
        <f t="shared" si="26"/>
        <v>24</v>
      </c>
      <c r="ET19">
        <f t="shared" si="27"/>
        <v>6</v>
      </c>
      <c r="EU19">
        <v>1000</v>
      </c>
      <c r="EX19" s="24" t="s">
        <v>148</v>
      </c>
      <c r="EY19" s="26">
        <v>11</v>
      </c>
      <c r="EZ19" s="26">
        <v>20</v>
      </c>
      <c r="FA19" s="26">
        <v>11</v>
      </c>
      <c r="FB19" s="26">
        <v>10</v>
      </c>
      <c r="FC19" s="26">
        <v>10</v>
      </c>
      <c r="FD19" s="26">
        <v>10</v>
      </c>
      <c r="FE19" s="26">
        <v>20</v>
      </c>
      <c r="FF19" s="26">
        <v>18</v>
      </c>
      <c r="FG19" s="26">
        <v>11</v>
      </c>
      <c r="FH19" s="26">
        <v>10</v>
      </c>
      <c r="FI19" s="26">
        <v>1</v>
      </c>
      <c r="FJ19" s="26">
        <v>12</v>
      </c>
      <c r="FK19" s="26">
        <v>24</v>
      </c>
      <c r="FL19" s="26">
        <v>8</v>
      </c>
      <c r="FM19" s="26">
        <v>24</v>
      </c>
      <c r="FN19" s="26">
        <v>10</v>
      </c>
      <c r="FO19" s="26">
        <v>8</v>
      </c>
      <c r="FP19" s="26">
        <v>15</v>
      </c>
      <c r="FQ19" s="26">
        <v>5</v>
      </c>
      <c r="FR19" s="26">
        <v>19</v>
      </c>
      <c r="FS19" s="26">
        <v>23</v>
      </c>
      <c r="FT19" s="26">
        <v>24</v>
      </c>
      <c r="FU19" s="26">
        <v>24</v>
      </c>
      <c r="FV19" s="26">
        <v>6</v>
      </c>
      <c r="FW19" s="26">
        <v>1000</v>
      </c>
    </row>
    <row r="20" spans="1:179" ht="15" thickBot="1" x14ac:dyDescent="0.35">
      <c r="A20" s="6">
        <f>Rank_All!E28</f>
        <v>16</v>
      </c>
      <c r="B20" s="6" t="str">
        <f>Rank_All!F28</f>
        <v>student_16</v>
      </c>
      <c r="C20" s="6">
        <f>Rank_All!G28</f>
        <v>8</v>
      </c>
      <c r="D20" s="6">
        <f>Rank_All!H28</f>
        <v>6</v>
      </c>
      <c r="E20" s="6">
        <f>Rank_All!I28</f>
        <v>8</v>
      </c>
      <c r="F20" s="6">
        <f>Rank_All!J28</f>
        <v>5</v>
      </c>
      <c r="G20" s="6">
        <f>Rank_All!K28</f>
        <v>5</v>
      </c>
      <c r="H20" s="6">
        <f>Rank_All!L28</f>
        <v>5</v>
      </c>
      <c r="I20" s="6">
        <f>Rank_All!M28</f>
        <v>5</v>
      </c>
      <c r="J20" s="6">
        <f>Rank_All!N28</f>
        <v>4</v>
      </c>
      <c r="K20" s="6">
        <f>Rank_All!O28</f>
        <v>8</v>
      </c>
      <c r="L20" s="6">
        <f>Rank_All!P28</f>
        <v>7</v>
      </c>
      <c r="M20" s="6">
        <f>Rank_All!Q28</f>
        <v>20</v>
      </c>
      <c r="N20" s="6">
        <f>Rank_All!R28</f>
        <v>20</v>
      </c>
      <c r="O20" s="6">
        <f>Rank_All!S28</f>
        <v>23</v>
      </c>
      <c r="P20" s="6">
        <f>Rank_All!V28</f>
        <v>4</v>
      </c>
      <c r="Q20" s="6">
        <f>Rank_All!Y28</f>
        <v>4</v>
      </c>
      <c r="R20" s="6">
        <f>Rank_All!Z28</f>
        <v>5</v>
      </c>
      <c r="S20" s="6">
        <f>Rank_All!AA28</f>
        <v>18</v>
      </c>
      <c r="T20" s="6">
        <f>Rank_All!AB28</f>
        <v>8</v>
      </c>
      <c r="U20" s="6">
        <f>Rank_All!AC28</f>
        <v>9</v>
      </c>
      <c r="V20" s="6">
        <f>Rank_All!AE28</f>
        <v>3</v>
      </c>
      <c r="W20" s="6">
        <f>Rank_All!AF28</f>
        <v>13</v>
      </c>
      <c r="X20" s="6">
        <f>Rank_All!AG28</f>
        <v>9</v>
      </c>
      <c r="Y20" s="6">
        <f>Rank_All!AH28</f>
        <v>14</v>
      </c>
      <c r="Z20" s="6">
        <f>Rank_All!AI28</f>
        <v>11</v>
      </c>
      <c r="AA20" s="6">
        <v>1000</v>
      </c>
      <c r="AB20" s="6">
        <f t="shared" si="0"/>
        <v>1001</v>
      </c>
      <c r="AC20" s="6">
        <f t="shared" si="1"/>
        <v>1</v>
      </c>
      <c r="AD20" s="6">
        <f t="shared" si="2"/>
        <v>1</v>
      </c>
      <c r="AE20" s="102"/>
      <c r="AG20" s="24" t="s">
        <v>149</v>
      </c>
      <c r="AH20" s="77">
        <v>23</v>
      </c>
      <c r="AI20" s="26">
        <v>22</v>
      </c>
      <c r="AJ20" s="26">
        <v>19</v>
      </c>
      <c r="AK20" s="26">
        <v>20</v>
      </c>
      <c r="AL20" s="77">
        <v>20</v>
      </c>
      <c r="AM20" s="26">
        <v>2</v>
      </c>
      <c r="AN20" s="26">
        <v>10</v>
      </c>
      <c r="AO20" s="77">
        <v>21</v>
      </c>
      <c r="AP20" s="77">
        <v>19</v>
      </c>
      <c r="AQ20" s="26">
        <v>23</v>
      </c>
      <c r="AR20" s="77">
        <v>1</v>
      </c>
      <c r="AS20" s="26">
        <v>1</v>
      </c>
      <c r="AT20" s="77">
        <v>1</v>
      </c>
      <c r="AU20" s="26">
        <v>21</v>
      </c>
      <c r="AV20" s="26">
        <v>13</v>
      </c>
      <c r="AW20" s="26">
        <v>3</v>
      </c>
      <c r="AX20" s="26">
        <v>13</v>
      </c>
      <c r="AY20" s="26">
        <v>1</v>
      </c>
      <c r="AZ20" s="26">
        <v>24</v>
      </c>
      <c r="BA20" s="77">
        <v>16</v>
      </c>
      <c r="BB20" s="26">
        <v>16</v>
      </c>
      <c r="BC20" s="77">
        <v>1</v>
      </c>
      <c r="BD20" s="77">
        <v>1</v>
      </c>
      <c r="BE20" s="77">
        <v>19</v>
      </c>
      <c r="BF20" s="26">
        <v>1000</v>
      </c>
      <c r="BI20">
        <f t="shared" si="8"/>
        <v>23</v>
      </c>
      <c r="BJ20">
        <f t="shared" si="9"/>
        <v>20</v>
      </c>
      <c r="BK20">
        <f t="shared" si="10"/>
        <v>21</v>
      </c>
      <c r="BL20">
        <f t="shared" si="11"/>
        <v>19</v>
      </c>
      <c r="BM20">
        <f t="shared" si="12"/>
        <v>1</v>
      </c>
      <c r="BN20">
        <f t="shared" si="13"/>
        <v>1</v>
      </c>
      <c r="BO20">
        <f t="shared" si="14"/>
        <v>16</v>
      </c>
      <c r="BP20">
        <f t="shared" si="15"/>
        <v>1</v>
      </c>
      <c r="BQ20">
        <f t="shared" si="16"/>
        <v>1</v>
      </c>
      <c r="BR20">
        <f t="shared" si="17"/>
        <v>19</v>
      </c>
      <c r="BS20">
        <f t="shared" si="17"/>
        <v>1000</v>
      </c>
      <c r="BV20" s="24" t="s">
        <v>149</v>
      </c>
      <c r="BW20" s="26">
        <v>23</v>
      </c>
      <c r="BX20" s="26">
        <v>20</v>
      </c>
      <c r="BY20" s="26">
        <v>21</v>
      </c>
      <c r="BZ20" s="26">
        <v>19</v>
      </c>
      <c r="CA20" s="26">
        <v>1</v>
      </c>
      <c r="CB20" s="26">
        <v>1</v>
      </c>
      <c r="CC20" s="26">
        <v>16</v>
      </c>
      <c r="CD20" s="26">
        <v>1</v>
      </c>
      <c r="CE20" s="26">
        <v>1</v>
      </c>
      <c r="CF20" s="26">
        <v>19</v>
      </c>
      <c r="CG20" s="26">
        <v>1000</v>
      </c>
      <c r="CJ20">
        <f t="shared" si="28"/>
        <v>2</v>
      </c>
      <c r="CK20">
        <f t="shared" si="18"/>
        <v>5</v>
      </c>
      <c r="CL20">
        <f t="shared" si="18"/>
        <v>4</v>
      </c>
      <c r="CM20">
        <f t="shared" si="18"/>
        <v>6</v>
      </c>
      <c r="CN20">
        <f t="shared" si="18"/>
        <v>24</v>
      </c>
      <c r="CO20">
        <f t="shared" si="18"/>
        <v>24</v>
      </c>
      <c r="CP20">
        <f t="shared" si="18"/>
        <v>9</v>
      </c>
      <c r="CQ20">
        <f t="shared" si="18"/>
        <v>24</v>
      </c>
      <c r="CR20">
        <f t="shared" si="18"/>
        <v>24</v>
      </c>
      <c r="CS20">
        <f t="shared" si="18"/>
        <v>6</v>
      </c>
      <c r="CT20">
        <v>1000</v>
      </c>
      <c r="CV20" s="24" t="s">
        <v>149</v>
      </c>
      <c r="CW20" s="26">
        <v>2</v>
      </c>
      <c r="CX20" s="26">
        <v>5</v>
      </c>
      <c r="CY20" s="26">
        <v>4</v>
      </c>
      <c r="CZ20" s="26">
        <v>6</v>
      </c>
      <c r="DA20" s="26">
        <v>24</v>
      </c>
      <c r="DB20" s="26">
        <v>24</v>
      </c>
      <c r="DC20" s="26">
        <v>9</v>
      </c>
      <c r="DD20" s="26">
        <v>24</v>
      </c>
      <c r="DE20" s="26">
        <v>24</v>
      </c>
      <c r="DF20" s="26">
        <v>6</v>
      </c>
      <c r="DG20" s="26">
        <v>1000</v>
      </c>
      <c r="DJ20" s="6">
        <f t="shared" si="4"/>
        <v>13</v>
      </c>
      <c r="DK20" s="6" t="str">
        <f t="shared" si="5"/>
        <v>student_13</v>
      </c>
      <c r="DL20" s="6">
        <f t="shared" si="19"/>
        <v>1010.6</v>
      </c>
      <c r="DM20" s="6">
        <f t="shared" si="20"/>
        <v>1000</v>
      </c>
      <c r="DN20" s="6">
        <f t="shared" si="21"/>
        <v>-10.6</v>
      </c>
      <c r="DO20" s="6">
        <f t="shared" si="22"/>
        <v>-1.06</v>
      </c>
      <c r="DP20" s="6">
        <f t="shared" si="23"/>
        <v>1</v>
      </c>
      <c r="DQ20" s="6">
        <f t="shared" si="24"/>
        <v>5</v>
      </c>
      <c r="DW20">
        <f t="shared" si="25"/>
        <v>4</v>
      </c>
      <c r="DX20">
        <f t="shared" ref="DX20:DX30" si="34">24-D18+1</f>
        <v>7</v>
      </c>
      <c r="DY20">
        <f t="shared" ref="DY20:DY30" si="35">24-E18+1</f>
        <v>6</v>
      </c>
      <c r="DZ20">
        <f t="shared" ref="DZ20:DZ30" si="36">24-F18+1</f>
        <v>4</v>
      </c>
      <c r="EA20">
        <f t="shared" ref="EA20:EA30" si="37">24-G18+1</f>
        <v>4</v>
      </c>
      <c r="EB20">
        <f t="shared" ref="EB20:EB30" si="38">24-H18+1</f>
        <v>6</v>
      </c>
      <c r="EC20">
        <f t="shared" ref="EC20:EC30" si="39">24-I18+1</f>
        <v>15</v>
      </c>
      <c r="ED20">
        <f t="shared" ref="ED20:ED30" si="40">24-J18+1</f>
        <v>5</v>
      </c>
      <c r="EE20">
        <f t="shared" ref="EE20:EE30" si="41">24-K18+1</f>
        <v>6</v>
      </c>
      <c r="EF20">
        <f t="shared" ref="EF20:EF30" si="42">24-L18+1</f>
        <v>5</v>
      </c>
      <c r="EG20">
        <f t="shared" ref="EG20:EG30" si="43">24-M18+1</f>
        <v>18</v>
      </c>
      <c r="EH20">
        <f t="shared" ref="EH20:EH30" si="44">24-N18+1</f>
        <v>19</v>
      </c>
      <c r="EI20">
        <f t="shared" ref="EI20:EI30" si="45">24-O18+1</f>
        <v>24</v>
      </c>
      <c r="EJ20">
        <f t="shared" ref="EJ20:EJ30" si="46">24-P18+1</f>
        <v>4</v>
      </c>
      <c r="EK20">
        <f t="shared" ref="EK20:EK30" si="47">24-Q18+1</f>
        <v>12</v>
      </c>
      <c r="EL20">
        <f t="shared" ref="EL20:EL30" si="48">24-R18+1</f>
        <v>17</v>
      </c>
      <c r="EM20">
        <f t="shared" si="29"/>
        <v>20</v>
      </c>
      <c r="EN20">
        <f t="shared" si="30"/>
        <v>22</v>
      </c>
      <c r="EO20">
        <f t="shared" si="31"/>
        <v>17</v>
      </c>
      <c r="EP20">
        <f t="shared" si="32"/>
        <v>13</v>
      </c>
      <c r="EQ20">
        <f t="shared" si="33"/>
        <v>11</v>
      </c>
      <c r="ER20">
        <f t="shared" si="26"/>
        <v>24</v>
      </c>
      <c r="ES20">
        <f t="shared" si="26"/>
        <v>24</v>
      </c>
      <c r="ET20">
        <f t="shared" si="27"/>
        <v>2</v>
      </c>
      <c r="EU20">
        <v>1000</v>
      </c>
      <c r="EX20" s="24" t="s">
        <v>149</v>
      </c>
      <c r="EY20" s="26">
        <v>2</v>
      </c>
      <c r="EZ20" s="26">
        <v>3</v>
      </c>
      <c r="FA20" s="26">
        <v>6</v>
      </c>
      <c r="FB20" s="26">
        <v>5</v>
      </c>
      <c r="FC20" s="26">
        <v>5</v>
      </c>
      <c r="FD20" s="26">
        <v>23</v>
      </c>
      <c r="FE20" s="26">
        <v>15</v>
      </c>
      <c r="FF20" s="26">
        <v>4</v>
      </c>
      <c r="FG20" s="26">
        <v>6</v>
      </c>
      <c r="FH20" s="26">
        <v>2</v>
      </c>
      <c r="FI20" s="26">
        <v>24</v>
      </c>
      <c r="FJ20" s="26">
        <v>24</v>
      </c>
      <c r="FK20" s="26">
        <v>24</v>
      </c>
      <c r="FL20" s="26">
        <v>4</v>
      </c>
      <c r="FM20" s="26">
        <v>12</v>
      </c>
      <c r="FN20" s="26">
        <v>22</v>
      </c>
      <c r="FO20" s="26">
        <v>12</v>
      </c>
      <c r="FP20" s="26">
        <v>24</v>
      </c>
      <c r="FQ20" s="26">
        <v>1</v>
      </c>
      <c r="FR20" s="26">
        <v>9</v>
      </c>
      <c r="FS20" s="26">
        <v>9</v>
      </c>
      <c r="FT20" s="26">
        <v>24</v>
      </c>
      <c r="FU20" s="26">
        <v>24</v>
      </c>
      <c r="FV20" s="26">
        <v>6</v>
      </c>
      <c r="FW20" s="26">
        <v>1000</v>
      </c>
    </row>
    <row r="21" spans="1:179" ht="15" thickBot="1" x14ac:dyDescent="0.35">
      <c r="A21" s="6">
        <f>Rank_All!E29</f>
        <v>17</v>
      </c>
      <c r="B21" s="6" t="str">
        <f>Rank_All!F29</f>
        <v>student_17</v>
      </c>
      <c r="C21" s="6">
        <f>Rank_All!G29</f>
        <v>4</v>
      </c>
      <c r="D21" s="6">
        <f>Rank_All!H29</f>
        <v>3</v>
      </c>
      <c r="E21" s="6">
        <f>Rank_All!I29</f>
        <v>3</v>
      </c>
      <c r="F21" s="6">
        <f>Rank_All!J29</f>
        <v>9</v>
      </c>
      <c r="G21" s="6">
        <f>Rank_All!K29</f>
        <v>7</v>
      </c>
      <c r="H21" s="6">
        <f>Rank_All!L29</f>
        <v>11</v>
      </c>
      <c r="I21" s="6">
        <f>Rank_All!M29</f>
        <v>5</v>
      </c>
      <c r="J21" s="6">
        <f>Rank_All!N29</f>
        <v>7</v>
      </c>
      <c r="K21" s="6">
        <f>Rank_All!O29</f>
        <v>3</v>
      </c>
      <c r="L21" s="6">
        <f>Rank_All!P29</f>
        <v>3</v>
      </c>
      <c r="M21" s="6">
        <f>Rank_All!Q29</f>
        <v>12</v>
      </c>
      <c r="N21" s="6">
        <f>Rank_All!R29</f>
        <v>14</v>
      </c>
      <c r="O21" s="6">
        <f>Rank_All!S29</f>
        <v>23</v>
      </c>
      <c r="P21" s="6">
        <f>Rank_All!V29</f>
        <v>13</v>
      </c>
      <c r="Q21" s="6">
        <f>Rank_All!Y29</f>
        <v>4</v>
      </c>
      <c r="R21" s="6">
        <f>Rank_All!Z29</f>
        <v>14</v>
      </c>
      <c r="S21" s="6">
        <f>Rank_All!AA29</f>
        <v>14</v>
      </c>
      <c r="T21" s="6">
        <f>Rank_All!AB29</f>
        <v>7</v>
      </c>
      <c r="U21" s="6">
        <f>Rank_All!AC29</f>
        <v>5</v>
      </c>
      <c r="V21" s="6">
        <f>Rank_All!AE29</f>
        <v>16</v>
      </c>
      <c r="W21" s="6">
        <f>Rank_All!AF29</f>
        <v>16</v>
      </c>
      <c r="X21" s="6">
        <f>Rank_All!AG29</f>
        <v>9</v>
      </c>
      <c r="Y21" s="6">
        <f>Rank_All!AH29</f>
        <v>18</v>
      </c>
      <c r="Z21" s="6">
        <f>Rank_All!AI29</f>
        <v>16</v>
      </c>
      <c r="AA21" s="6">
        <v>1000</v>
      </c>
      <c r="AB21" s="6">
        <f t="shared" si="0"/>
        <v>1001</v>
      </c>
      <c r="AC21" s="6">
        <f t="shared" si="1"/>
        <v>1</v>
      </c>
      <c r="AD21" s="6">
        <f t="shared" si="2"/>
        <v>1</v>
      </c>
      <c r="AE21" s="102"/>
      <c r="AG21" s="24" t="s">
        <v>150</v>
      </c>
      <c r="AH21" s="77">
        <v>21</v>
      </c>
      <c r="AI21" s="26">
        <v>18</v>
      </c>
      <c r="AJ21" s="26">
        <v>19</v>
      </c>
      <c r="AK21" s="26">
        <v>21</v>
      </c>
      <c r="AL21" s="77">
        <v>21</v>
      </c>
      <c r="AM21" s="26">
        <v>19</v>
      </c>
      <c r="AN21" s="26">
        <v>10</v>
      </c>
      <c r="AO21" s="77">
        <v>20</v>
      </c>
      <c r="AP21" s="77">
        <v>19</v>
      </c>
      <c r="AQ21" s="26">
        <v>20</v>
      </c>
      <c r="AR21" s="77">
        <v>7</v>
      </c>
      <c r="AS21" s="26">
        <v>6</v>
      </c>
      <c r="AT21" s="77">
        <v>1</v>
      </c>
      <c r="AU21" s="26">
        <v>21</v>
      </c>
      <c r="AV21" s="26">
        <v>13</v>
      </c>
      <c r="AW21" s="26">
        <v>8</v>
      </c>
      <c r="AX21" s="26">
        <v>5</v>
      </c>
      <c r="AY21" s="26">
        <v>3</v>
      </c>
      <c r="AZ21" s="26">
        <v>8</v>
      </c>
      <c r="BA21" s="77">
        <v>12</v>
      </c>
      <c r="BB21" s="26">
        <v>14</v>
      </c>
      <c r="BC21" s="77">
        <v>1</v>
      </c>
      <c r="BD21" s="77">
        <v>1</v>
      </c>
      <c r="BE21" s="77">
        <v>23</v>
      </c>
      <c r="BF21" s="26">
        <v>1000</v>
      </c>
      <c r="BI21">
        <f t="shared" si="8"/>
        <v>21</v>
      </c>
      <c r="BJ21">
        <f t="shared" si="9"/>
        <v>21</v>
      </c>
      <c r="BK21">
        <f t="shared" si="10"/>
        <v>20</v>
      </c>
      <c r="BL21">
        <f t="shared" si="11"/>
        <v>19</v>
      </c>
      <c r="BM21">
        <f t="shared" si="12"/>
        <v>7</v>
      </c>
      <c r="BN21">
        <f t="shared" si="13"/>
        <v>1</v>
      </c>
      <c r="BO21">
        <f t="shared" si="14"/>
        <v>12</v>
      </c>
      <c r="BP21">
        <f t="shared" si="15"/>
        <v>1</v>
      </c>
      <c r="BQ21">
        <f t="shared" si="16"/>
        <v>1</v>
      </c>
      <c r="BR21">
        <f t="shared" si="17"/>
        <v>23</v>
      </c>
      <c r="BS21">
        <f t="shared" si="17"/>
        <v>1000</v>
      </c>
      <c r="BV21" s="24" t="s">
        <v>150</v>
      </c>
      <c r="BW21" s="26">
        <v>21</v>
      </c>
      <c r="BX21" s="26">
        <v>21</v>
      </c>
      <c r="BY21" s="26">
        <v>20</v>
      </c>
      <c r="BZ21" s="26">
        <v>19</v>
      </c>
      <c r="CA21" s="26">
        <v>7</v>
      </c>
      <c r="CB21" s="26">
        <v>1</v>
      </c>
      <c r="CC21" s="26">
        <v>12</v>
      </c>
      <c r="CD21" s="26">
        <v>1</v>
      </c>
      <c r="CE21" s="26">
        <v>1</v>
      </c>
      <c r="CF21" s="26">
        <v>23</v>
      </c>
      <c r="CG21" s="26">
        <v>1000</v>
      </c>
      <c r="CJ21">
        <f t="shared" si="28"/>
        <v>4</v>
      </c>
      <c r="CK21">
        <f t="shared" si="18"/>
        <v>4</v>
      </c>
      <c r="CL21">
        <f t="shared" si="18"/>
        <v>5</v>
      </c>
      <c r="CM21">
        <f t="shared" si="18"/>
        <v>6</v>
      </c>
      <c r="CN21">
        <f t="shared" si="18"/>
        <v>18</v>
      </c>
      <c r="CO21">
        <f t="shared" si="18"/>
        <v>24</v>
      </c>
      <c r="CP21">
        <f t="shared" si="18"/>
        <v>13</v>
      </c>
      <c r="CQ21">
        <f t="shared" si="18"/>
        <v>24</v>
      </c>
      <c r="CR21">
        <f t="shared" si="18"/>
        <v>24</v>
      </c>
      <c r="CS21">
        <f t="shared" si="18"/>
        <v>2</v>
      </c>
      <c r="CT21">
        <v>1000</v>
      </c>
      <c r="CV21" s="24" t="s">
        <v>150</v>
      </c>
      <c r="CW21" s="26">
        <v>4</v>
      </c>
      <c r="CX21" s="26">
        <v>4</v>
      </c>
      <c r="CY21" s="26">
        <v>5</v>
      </c>
      <c r="CZ21" s="26">
        <v>6</v>
      </c>
      <c r="DA21" s="26">
        <v>18</v>
      </c>
      <c r="DB21" s="26">
        <v>24</v>
      </c>
      <c r="DC21" s="26">
        <v>13</v>
      </c>
      <c r="DD21" s="26">
        <v>24</v>
      </c>
      <c r="DE21" s="26">
        <v>24</v>
      </c>
      <c r="DF21" s="26">
        <v>2</v>
      </c>
      <c r="DG21" s="26">
        <v>1000</v>
      </c>
      <c r="DJ21" s="6">
        <f t="shared" si="4"/>
        <v>14</v>
      </c>
      <c r="DK21" s="6" t="str">
        <f t="shared" si="5"/>
        <v>student_14</v>
      </c>
      <c r="DL21" s="6">
        <f t="shared" si="19"/>
        <v>1003.6</v>
      </c>
      <c r="DM21" s="6">
        <f t="shared" si="20"/>
        <v>1000</v>
      </c>
      <c r="DN21" s="6">
        <f t="shared" si="21"/>
        <v>-3.6</v>
      </c>
      <c r="DO21" s="6">
        <f t="shared" si="22"/>
        <v>-0.36</v>
      </c>
      <c r="DP21" s="6">
        <f t="shared" si="23"/>
        <v>1</v>
      </c>
      <c r="DQ21" s="6">
        <f t="shared" si="24"/>
        <v>7</v>
      </c>
      <c r="DW21">
        <f t="shared" si="25"/>
        <v>23</v>
      </c>
      <c r="DX21">
        <f t="shared" si="34"/>
        <v>24</v>
      </c>
      <c r="DY21">
        <f t="shared" si="35"/>
        <v>19</v>
      </c>
      <c r="DZ21">
        <f t="shared" si="36"/>
        <v>14</v>
      </c>
      <c r="EA21">
        <f t="shared" si="37"/>
        <v>14</v>
      </c>
      <c r="EB21">
        <f t="shared" si="38"/>
        <v>9</v>
      </c>
      <c r="EC21">
        <f t="shared" si="39"/>
        <v>24</v>
      </c>
      <c r="ED21">
        <f t="shared" si="40"/>
        <v>24</v>
      </c>
      <c r="EE21">
        <f t="shared" si="41"/>
        <v>19</v>
      </c>
      <c r="EF21">
        <f t="shared" si="42"/>
        <v>21</v>
      </c>
      <c r="EG21">
        <f t="shared" si="43"/>
        <v>13</v>
      </c>
      <c r="EH21">
        <f t="shared" si="44"/>
        <v>15</v>
      </c>
      <c r="EI21">
        <f t="shared" si="45"/>
        <v>24</v>
      </c>
      <c r="EJ21">
        <f t="shared" si="46"/>
        <v>9</v>
      </c>
      <c r="EK21">
        <f t="shared" si="47"/>
        <v>23</v>
      </c>
      <c r="EL21">
        <f t="shared" si="48"/>
        <v>8</v>
      </c>
      <c r="EM21">
        <f t="shared" si="29"/>
        <v>17</v>
      </c>
      <c r="EN21">
        <f t="shared" si="30"/>
        <v>17</v>
      </c>
      <c r="EO21">
        <f t="shared" si="31"/>
        <v>21</v>
      </c>
      <c r="EP21">
        <f t="shared" si="32"/>
        <v>9</v>
      </c>
      <c r="EQ21">
        <f t="shared" si="33"/>
        <v>9</v>
      </c>
      <c r="ER21">
        <f t="shared" si="26"/>
        <v>2</v>
      </c>
      <c r="ES21">
        <f t="shared" si="26"/>
        <v>1</v>
      </c>
      <c r="ET21">
        <f t="shared" si="27"/>
        <v>7</v>
      </c>
      <c r="EU21">
        <v>1000</v>
      </c>
      <c r="EX21" s="24" t="s">
        <v>150</v>
      </c>
      <c r="EY21" s="26">
        <v>4</v>
      </c>
      <c r="EZ21" s="26">
        <v>7</v>
      </c>
      <c r="FA21" s="26">
        <v>6</v>
      </c>
      <c r="FB21" s="26">
        <v>4</v>
      </c>
      <c r="FC21" s="26">
        <v>4</v>
      </c>
      <c r="FD21" s="26">
        <v>6</v>
      </c>
      <c r="FE21" s="26">
        <v>15</v>
      </c>
      <c r="FF21" s="26">
        <v>5</v>
      </c>
      <c r="FG21" s="26">
        <v>6</v>
      </c>
      <c r="FH21" s="26">
        <v>5</v>
      </c>
      <c r="FI21" s="26">
        <v>18</v>
      </c>
      <c r="FJ21" s="26">
        <v>19</v>
      </c>
      <c r="FK21" s="26">
        <v>24</v>
      </c>
      <c r="FL21" s="26">
        <v>4</v>
      </c>
      <c r="FM21" s="26">
        <v>12</v>
      </c>
      <c r="FN21" s="26">
        <v>17</v>
      </c>
      <c r="FO21" s="26">
        <v>20</v>
      </c>
      <c r="FP21" s="26">
        <v>22</v>
      </c>
      <c r="FQ21" s="26">
        <v>17</v>
      </c>
      <c r="FR21" s="26">
        <v>13</v>
      </c>
      <c r="FS21" s="26">
        <v>11</v>
      </c>
      <c r="FT21" s="26">
        <v>24</v>
      </c>
      <c r="FU21" s="26">
        <v>24</v>
      </c>
      <c r="FV21" s="26">
        <v>2</v>
      </c>
      <c r="FW21" s="26">
        <v>1000</v>
      </c>
    </row>
    <row r="22" spans="1:179" ht="15" thickBot="1" x14ac:dyDescent="0.35">
      <c r="A22" s="6">
        <f>Rank_All!E30</f>
        <v>18</v>
      </c>
      <c r="B22" s="6" t="str">
        <f>Rank_All!F30</f>
        <v>student_18</v>
      </c>
      <c r="C22" s="6">
        <f>Rank_All!G30</f>
        <v>16</v>
      </c>
      <c r="D22" s="6">
        <f>Rank_All!H30</f>
        <v>14</v>
      </c>
      <c r="E22" s="6">
        <f>Rank_All!I30</f>
        <v>14</v>
      </c>
      <c r="F22" s="6">
        <f>Rank_All!J30</f>
        <v>17</v>
      </c>
      <c r="G22" s="6">
        <f>Rank_All!K30</f>
        <v>17</v>
      </c>
      <c r="H22" s="6">
        <f>Rank_All!L30</f>
        <v>21</v>
      </c>
      <c r="I22" s="6">
        <f>Rank_All!M30</f>
        <v>10</v>
      </c>
      <c r="J22" s="6">
        <f>Rank_All!N30</f>
        <v>14</v>
      </c>
      <c r="K22" s="6">
        <f>Rank_All!O30</f>
        <v>14</v>
      </c>
      <c r="L22" s="6">
        <f>Rank_All!P30</f>
        <v>18</v>
      </c>
      <c r="M22" s="6">
        <f>Rank_All!Q30</f>
        <v>11</v>
      </c>
      <c r="N22" s="6">
        <f>Rank_All!R30</f>
        <v>10</v>
      </c>
      <c r="O22" s="6">
        <f>Rank_All!S30</f>
        <v>1</v>
      </c>
      <c r="P22" s="6">
        <f>Rank_All!V30</f>
        <v>19</v>
      </c>
      <c r="Q22" s="6">
        <f>Rank_All!Y30</f>
        <v>4</v>
      </c>
      <c r="R22" s="6">
        <f>Rank_All!Z30</f>
        <v>19</v>
      </c>
      <c r="S22" s="6">
        <f>Rank_All!AA30</f>
        <v>6</v>
      </c>
      <c r="T22" s="6">
        <f>Rank_All!AB30</f>
        <v>10</v>
      </c>
      <c r="U22" s="6">
        <f>Rank_All!AC30</f>
        <v>21</v>
      </c>
      <c r="V22" s="6">
        <f>Rank_All!AE30</f>
        <v>1</v>
      </c>
      <c r="W22" s="6">
        <f>Rank_All!AF30</f>
        <v>7</v>
      </c>
      <c r="X22" s="6">
        <f>Rank_All!AG30</f>
        <v>20</v>
      </c>
      <c r="Y22" s="6">
        <f>Rank_All!AH30</f>
        <v>11</v>
      </c>
      <c r="Z22" s="6">
        <f>Rank_All!AI30</f>
        <v>9</v>
      </c>
      <c r="AA22" s="6">
        <v>1000</v>
      </c>
      <c r="AB22" s="6">
        <f t="shared" si="0"/>
        <v>1001</v>
      </c>
      <c r="AC22" s="6">
        <f t="shared" si="1"/>
        <v>1</v>
      </c>
      <c r="AD22" s="6">
        <f t="shared" si="2"/>
        <v>1</v>
      </c>
      <c r="AE22" s="102"/>
      <c r="AG22" s="24" t="s">
        <v>151</v>
      </c>
      <c r="AH22" s="77">
        <v>2</v>
      </c>
      <c r="AI22" s="26">
        <v>1</v>
      </c>
      <c r="AJ22" s="26">
        <v>6</v>
      </c>
      <c r="AK22" s="26">
        <v>11</v>
      </c>
      <c r="AL22" s="77">
        <v>11</v>
      </c>
      <c r="AM22" s="26">
        <v>16</v>
      </c>
      <c r="AN22" s="26">
        <v>1</v>
      </c>
      <c r="AO22" s="77">
        <v>1</v>
      </c>
      <c r="AP22" s="77">
        <v>6</v>
      </c>
      <c r="AQ22" s="26">
        <v>4</v>
      </c>
      <c r="AR22" s="77">
        <v>12</v>
      </c>
      <c r="AS22" s="26">
        <v>10</v>
      </c>
      <c r="AT22" s="77">
        <v>1</v>
      </c>
      <c r="AU22" s="26">
        <v>16</v>
      </c>
      <c r="AV22" s="26">
        <v>2</v>
      </c>
      <c r="AW22" s="26">
        <v>17</v>
      </c>
      <c r="AX22" s="26">
        <v>8</v>
      </c>
      <c r="AY22" s="26">
        <v>8</v>
      </c>
      <c r="AZ22" s="26">
        <v>4</v>
      </c>
      <c r="BA22" s="77">
        <v>16</v>
      </c>
      <c r="BB22" s="26">
        <v>16</v>
      </c>
      <c r="BC22" s="77">
        <v>23</v>
      </c>
      <c r="BD22" s="77">
        <v>24</v>
      </c>
      <c r="BE22" s="77">
        <v>18</v>
      </c>
      <c r="BF22" s="26">
        <v>1000</v>
      </c>
      <c r="BI22">
        <f t="shared" si="8"/>
        <v>2</v>
      </c>
      <c r="BJ22">
        <f t="shared" si="9"/>
        <v>11</v>
      </c>
      <c r="BK22">
        <f t="shared" si="10"/>
        <v>1</v>
      </c>
      <c r="BL22">
        <f t="shared" si="11"/>
        <v>6</v>
      </c>
      <c r="BM22">
        <f t="shared" si="12"/>
        <v>12</v>
      </c>
      <c r="BN22">
        <f t="shared" si="13"/>
        <v>1</v>
      </c>
      <c r="BO22">
        <f t="shared" si="14"/>
        <v>16</v>
      </c>
      <c r="BP22">
        <f t="shared" si="15"/>
        <v>23</v>
      </c>
      <c r="BQ22">
        <f t="shared" si="16"/>
        <v>24</v>
      </c>
      <c r="BR22">
        <f t="shared" si="17"/>
        <v>18</v>
      </c>
      <c r="BS22">
        <f t="shared" si="17"/>
        <v>1000</v>
      </c>
      <c r="BV22" s="24" t="s">
        <v>151</v>
      </c>
      <c r="BW22" s="26">
        <v>2</v>
      </c>
      <c r="BX22" s="26">
        <v>11</v>
      </c>
      <c r="BY22" s="26">
        <v>1</v>
      </c>
      <c r="BZ22" s="26">
        <v>6</v>
      </c>
      <c r="CA22" s="26">
        <v>12</v>
      </c>
      <c r="CB22" s="26">
        <v>1</v>
      </c>
      <c r="CC22" s="26">
        <v>16</v>
      </c>
      <c r="CD22" s="26">
        <v>23</v>
      </c>
      <c r="CE22" s="26">
        <v>24</v>
      </c>
      <c r="CF22" s="26">
        <v>18</v>
      </c>
      <c r="CG22" s="26">
        <v>1000</v>
      </c>
      <c r="CJ22">
        <f t="shared" si="28"/>
        <v>23</v>
      </c>
      <c r="CK22">
        <f t="shared" si="18"/>
        <v>14</v>
      </c>
      <c r="CL22">
        <f t="shared" si="18"/>
        <v>24</v>
      </c>
      <c r="CM22">
        <f t="shared" si="18"/>
        <v>19</v>
      </c>
      <c r="CN22">
        <f t="shared" si="18"/>
        <v>13</v>
      </c>
      <c r="CO22">
        <f t="shared" si="18"/>
        <v>24</v>
      </c>
      <c r="CP22">
        <f t="shared" si="18"/>
        <v>9</v>
      </c>
      <c r="CQ22">
        <f t="shared" si="18"/>
        <v>2</v>
      </c>
      <c r="CR22">
        <f t="shared" si="18"/>
        <v>1</v>
      </c>
      <c r="CS22">
        <f t="shared" si="18"/>
        <v>7</v>
      </c>
      <c r="CT22">
        <v>1000</v>
      </c>
      <c r="CV22" s="24" t="s">
        <v>151</v>
      </c>
      <c r="CW22" s="26">
        <v>23</v>
      </c>
      <c r="CX22" s="26">
        <v>14</v>
      </c>
      <c r="CY22" s="26">
        <v>24</v>
      </c>
      <c r="CZ22" s="26">
        <v>19</v>
      </c>
      <c r="DA22" s="26">
        <v>13</v>
      </c>
      <c r="DB22" s="26">
        <v>24</v>
      </c>
      <c r="DC22" s="26">
        <v>9</v>
      </c>
      <c r="DD22" s="26">
        <v>2</v>
      </c>
      <c r="DE22" s="26">
        <v>1</v>
      </c>
      <c r="DF22" s="26">
        <v>7</v>
      </c>
      <c r="DG22" s="26">
        <v>1000</v>
      </c>
      <c r="DJ22" s="6">
        <f t="shared" si="4"/>
        <v>15</v>
      </c>
      <c r="DK22" s="6" t="str">
        <f t="shared" si="5"/>
        <v>student_15</v>
      </c>
      <c r="DL22" s="6">
        <f t="shared" si="19"/>
        <v>971.4</v>
      </c>
      <c r="DM22" s="6">
        <f t="shared" si="20"/>
        <v>1000</v>
      </c>
      <c r="DN22" s="6">
        <f t="shared" si="21"/>
        <v>28.6</v>
      </c>
      <c r="DO22" s="6">
        <f t="shared" si="22"/>
        <v>2.86</v>
      </c>
      <c r="DP22" s="6">
        <f t="shared" si="23"/>
        <v>1</v>
      </c>
      <c r="DQ22" s="6">
        <f t="shared" si="24"/>
        <v>22</v>
      </c>
      <c r="DW22">
        <f t="shared" si="25"/>
        <v>17</v>
      </c>
      <c r="DX22">
        <f t="shared" si="34"/>
        <v>19</v>
      </c>
      <c r="DY22">
        <f t="shared" si="35"/>
        <v>17</v>
      </c>
      <c r="DZ22">
        <f t="shared" si="36"/>
        <v>20</v>
      </c>
      <c r="EA22">
        <f t="shared" si="37"/>
        <v>20</v>
      </c>
      <c r="EB22">
        <f t="shared" si="38"/>
        <v>20</v>
      </c>
      <c r="EC22">
        <f t="shared" si="39"/>
        <v>20</v>
      </c>
      <c r="ED22">
        <f t="shared" si="40"/>
        <v>21</v>
      </c>
      <c r="EE22">
        <f t="shared" si="41"/>
        <v>17</v>
      </c>
      <c r="EF22">
        <f t="shared" si="42"/>
        <v>18</v>
      </c>
      <c r="EG22">
        <f t="shared" si="43"/>
        <v>5</v>
      </c>
      <c r="EH22">
        <f t="shared" si="44"/>
        <v>5</v>
      </c>
      <c r="EI22">
        <f t="shared" si="45"/>
        <v>2</v>
      </c>
      <c r="EJ22">
        <f t="shared" si="46"/>
        <v>21</v>
      </c>
      <c r="EK22">
        <f t="shared" si="47"/>
        <v>21</v>
      </c>
      <c r="EL22">
        <f t="shared" si="48"/>
        <v>20</v>
      </c>
      <c r="EM22">
        <f t="shared" si="29"/>
        <v>7</v>
      </c>
      <c r="EN22">
        <f t="shared" si="30"/>
        <v>17</v>
      </c>
      <c r="EO22">
        <f t="shared" si="31"/>
        <v>16</v>
      </c>
      <c r="EP22">
        <f t="shared" si="32"/>
        <v>22</v>
      </c>
      <c r="EQ22">
        <f t="shared" si="33"/>
        <v>12</v>
      </c>
      <c r="ER22">
        <f t="shared" si="26"/>
        <v>16</v>
      </c>
      <c r="ES22">
        <f t="shared" si="26"/>
        <v>11</v>
      </c>
      <c r="ET22">
        <f t="shared" si="27"/>
        <v>14</v>
      </c>
      <c r="EU22">
        <v>1000</v>
      </c>
      <c r="EX22" s="24" t="s">
        <v>151</v>
      </c>
      <c r="EY22" s="26">
        <v>23</v>
      </c>
      <c r="EZ22" s="26">
        <v>24</v>
      </c>
      <c r="FA22" s="26">
        <v>19</v>
      </c>
      <c r="FB22" s="26">
        <v>14</v>
      </c>
      <c r="FC22" s="26">
        <v>14</v>
      </c>
      <c r="FD22" s="26">
        <v>9</v>
      </c>
      <c r="FE22" s="26">
        <v>24</v>
      </c>
      <c r="FF22" s="26">
        <v>24</v>
      </c>
      <c r="FG22" s="26">
        <v>19</v>
      </c>
      <c r="FH22" s="26">
        <v>21</v>
      </c>
      <c r="FI22" s="26">
        <v>13</v>
      </c>
      <c r="FJ22" s="26">
        <v>15</v>
      </c>
      <c r="FK22" s="26">
        <v>24</v>
      </c>
      <c r="FL22" s="26">
        <v>9</v>
      </c>
      <c r="FM22" s="26">
        <v>23</v>
      </c>
      <c r="FN22" s="26">
        <v>8</v>
      </c>
      <c r="FO22" s="26">
        <v>17</v>
      </c>
      <c r="FP22" s="26">
        <v>17</v>
      </c>
      <c r="FQ22" s="26">
        <v>21</v>
      </c>
      <c r="FR22" s="26">
        <v>9</v>
      </c>
      <c r="FS22" s="26">
        <v>9</v>
      </c>
      <c r="FT22" s="26">
        <v>2</v>
      </c>
      <c r="FU22" s="26">
        <v>1</v>
      </c>
      <c r="FV22" s="26">
        <v>7</v>
      </c>
      <c r="FW22" s="26">
        <v>1000</v>
      </c>
    </row>
    <row r="23" spans="1:179" ht="15" thickBot="1" x14ac:dyDescent="0.35">
      <c r="A23" s="6">
        <f>Rank_All!E31</f>
        <v>19</v>
      </c>
      <c r="B23" s="6" t="str">
        <f>Rank_All!F31</f>
        <v>student_19</v>
      </c>
      <c r="C23" s="6">
        <f>Rank_All!G31</f>
        <v>11</v>
      </c>
      <c r="D23" s="6">
        <f>Rank_All!H31</f>
        <v>6</v>
      </c>
      <c r="E23" s="6">
        <f>Rank_All!I31</f>
        <v>11</v>
      </c>
      <c r="F23" s="6">
        <f>Rank_All!J31</f>
        <v>7</v>
      </c>
      <c r="G23" s="6">
        <f>Rank_All!K31</f>
        <v>9</v>
      </c>
      <c r="H23" s="6">
        <f>Rank_All!L31</f>
        <v>1</v>
      </c>
      <c r="I23" s="6">
        <f>Rank_All!M31</f>
        <v>5</v>
      </c>
      <c r="J23" s="6">
        <f>Rank_All!N31</f>
        <v>4</v>
      </c>
      <c r="K23" s="6">
        <f>Rank_All!O31</f>
        <v>11</v>
      </c>
      <c r="L23" s="6">
        <f>Rank_All!P31</f>
        <v>11</v>
      </c>
      <c r="M23" s="6">
        <f>Rank_All!Q31</f>
        <v>12</v>
      </c>
      <c r="N23" s="6">
        <f>Rank_All!R31</f>
        <v>14</v>
      </c>
      <c r="O23" s="6">
        <f>Rank_All!S31</f>
        <v>1</v>
      </c>
      <c r="P23" s="6">
        <f>Rank_All!V31</f>
        <v>5</v>
      </c>
      <c r="Q23" s="6">
        <f>Rank_All!Y31</f>
        <v>13</v>
      </c>
      <c r="R23" s="6">
        <f>Rank_All!Z31</f>
        <v>1</v>
      </c>
      <c r="S23" s="6">
        <f>Rank_All!AA31</f>
        <v>24</v>
      </c>
      <c r="T23" s="6">
        <f>Rank_All!AB31</f>
        <v>15</v>
      </c>
      <c r="U23" s="6">
        <f>Rank_All!AC31</f>
        <v>7</v>
      </c>
      <c r="V23" s="6">
        <f>Rank_All!AE31</f>
        <v>12</v>
      </c>
      <c r="W23" s="6">
        <f>Rank_All!AF31</f>
        <v>15</v>
      </c>
      <c r="X23" s="6">
        <f>Rank_All!AG31</f>
        <v>21</v>
      </c>
      <c r="Y23" s="6">
        <f>Rank_All!AH31</f>
        <v>21</v>
      </c>
      <c r="Z23" s="6">
        <f>Rank_All!AI31</f>
        <v>15</v>
      </c>
      <c r="AA23" s="6">
        <v>1000</v>
      </c>
      <c r="AB23" s="6">
        <f t="shared" si="0"/>
        <v>1000</v>
      </c>
      <c r="AC23" s="6">
        <f t="shared" si="1"/>
        <v>1</v>
      </c>
      <c r="AD23" s="6">
        <f t="shared" si="2"/>
        <v>5</v>
      </c>
      <c r="AE23" s="102"/>
      <c r="AG23" s="24" t="s">
        <v>152</v>
      </c>
      <c r="AH23" s="77">
        <v>8</v>
      </c>
      <c r="AI23" s="26">
        <v>6</v>
      </c>
      <c r="AJ23" s="26">
        <v>8</v>
      </c>
      <c r="AK23" s="26">
        <v>5</v>
      </c>
      <c r="AL23" s="77">
        <v>5</v>
      </c>
      <c r="AM23" s="26">
        <v>5</v>
      </c>
      <c r="AN23" s="26">
        <v>5</v>
      </c>
      <c r="AO23" s="77">
        <v>4</v>
      </c>
      <c r="AP23" s="77">
        <v>8</v>
      </c>
      <c r="AQ23" s="26">
        <v>7</v>
      </c>
      <c r="AR23" s="77">
        <v>20</v>
      </c>
      <c r="AS23" s="26">
        <v>20</v>
      </c>
      <c r="AT23" s="77">
        <v>23</v>
      </c>
      <c r="AU23" s="26">
        <v>4</v>
      </c>
      <c r="AV23" s="26">
        <v>4</v>
      </c>
      <c r="AW23" s="26">
        <v>5</v>
      </c>
      <c r="AX23" s="26">
        <v>18</v>
      </c>
      <c r="AY23" s="26">
        <v>8</v>
      </c>
      <c r="AZ23" s="26">
        <v>9</v>
      </c>
      <c r="BA23" s="77">
        <v>3</v>
      </c>
      <c r="BB23" s="26">
        <v>13</v>
      </c>
      <c r="BC23" s="77">
        <v>9</v>
      </c>
      <c r="BD23" s="77">
        <v>14</v>
      </c>
      <c r="BE23" s="77">
        <v>11</v>
      </c>
      <c r="BF23" s="26">
        <v>1000</v>
      </c>
      <c r="BI23">
        <f t="shared" si="8"/>
        <v>8</v>
      </c>
      <c r="BJ23">
        <f t="shared" si="9"/>
        <v>5</v>
      </c>
      <c r="BK23">
        <f t="shared" si="10"/>
        <v>4</v>
      </c>
      <c r="BL23">
        <f t="shared" si="11"/>
        <v>8</v>
      </c>
      <c r="BM23">
        <f t="shared" si="12"/>
        <v>20</v>
      </c>
      <c r="BN23">
        <f t="shared" si="13"/>
        <v>23</v>
      </c>
      <c r="BO23">
        <f t="shared" si="14"/>
        <v>3</v>
      </c>
      <c r="BP23">
        <f t="shared" si="15"/>
        <v>9</v>
      </c>
      <c r="BQ23">
        <f t="shared" si="16"/>
        <v>14</v>
      </c>
      <c r="BR23">
        <f t="shared" si="17"/>
        <v>11</v>
      </c>
      <c r="BS23">
        <f t="shared" si="17"/>
        <v>1000</v>
      </c>
      <c r="BV23" s="24" t="s">
        <v>152</v>
      </c>
      <c r="BW23" s="26">
        <v>8</v>
      </c>
      <c r="BX23" s="26">
        <v>5</v>
      </c>
      <c r="BY23" s="26">
        <v>4</v>
      </c>
      <c r="BZ23" s="26">
        <v>8</v>
      </c>
      <c r="CA23" s="26">
        <v>20</v>
      </c>
      <c r="CB23" s="26">
        <v>23</v>
      </c>
      <c r="CC23" s="26">
        <v>3</v>
      </c>
      <c r="CD23" s="26">
        <v>9</v>
      </c>
      <c r="CE23" s="26">
        <v>14</v>
      </c>
      <c r="CF23" s="26">
        <v>11</v>
      </c>
      <c r="CG23" s="26">
        <v>1000</v>
      </c>
      <c r="CJ23">
        <f t="shared" si="28"/>
        <v>17</v>
      </c>
      <c r="CK23">
        <f t="shared" si="18"/>
        <v>20</v>
      </c>
      <c r="CL23">
        <f t="shared" si="18"/>
        <v>21</v>
      </c>
      <c r="CM23">
        <f t="shared" si="18"/>
        <v>17</v>
      </c>
      <c r="CN23">
        <f t="shared" si="18"/>
        <v>5</v>
      </c>
      <c r="CO23">
        <f t="shared" si="18"/>
        <v>2</v>
      </c>
      <c r="CP23">
        <f t="shared" si="18"/>
        <v>22</v>
      </c>
      <c r="CQ23">
        <f t="shared" si="18"/>
        <v>16</v>
      </c>
      <c r="CR23">
        <f t="shared" si="18"/>
        <v>11</v>
      </c>
      <c r="CS23">
        <f t="shared" si="18"/>
        <v>14</v>
      </c>
      <c r="CT23">
        <v>1000</v>
      </c>
      <c r="CV23" s="24" t="s">
        <v>152</v>
      </c>
      <c r="CW23" s="26">
        <v>17</v>
      </c>
      <c r="CX23" s="26">
        <v>20</v>
      </c>
      <c r="CY23" s="26">
        <v>21</v>
      </c>
      <c r="CZ23" s="26">
        <v>17</v>
      </c>
      <c r="DA23" s="26">
        <v>5</v>
      </c>
      <c r="DB23" s="26">
        <v>2</v>
      </c>
      <c r="DC23" s="26">
        <v>22</v>
      </c>
      <c r="DD23" s="26">
        <v>16</v>
      </c>
      <c r="DE23" s="26">
        <v>11</v>
      </c>
      <c r="DF23" s="26">
        <v>14</v>
      </c>
      <c r="DG23" s="26">
        <v>1000</v>
      </c>
      <c r="DJ23" s="6">
        <f t="shared" si="4"/>
        <v>16</v>
      </c>
      <c r="DK23" s="6" t="str">
        <f t="shared" si="5"/>
        <v>student_16</v>
      </c>
      <c r="DL23" s="6">
        <f t="shared" si="19"/>
        <v>998.5</v>
      </c>
      <c r="DM23" s="6">
        <f t="shared" si="20"/>
        <v>1000</v>
      </c>
      <c r="DN23" s="6">
        <f t="shared" si="21"/>
        <v>1.5</v>
      </c>
      <c r="DO23" s="6">
        <f t="shared" si="22"/>
        <v>0.15</v>
      </c>
      <c r="DP23" s="6">
        <f t="shared" si="23"/>
        <v>0</v>
      </c>
      <c r="DQ23" s="6">
        <f t="shared" si="24"/>
        <v>17</v>
      </c>
      <c r="DW23">
        <f t="shared" si="25"/>
        <v>21</v>
      </c>
      <c r="DX23">
        <f t="shared" si="34"/>
        <v>22</v>
      </c>
      <c r="DY23">
        <f t="shared" si="35"/>
        <v>22</v>
      </c>
      <c r="DZ23">
        <f t="shared" si="36"/>
        <v>16</v>
      </c>
      <c r="EA23">
        <f t="shared" si="37"/>
        <v>18</v>
      </c>
      <c r="EB23">
        <f t="shared" si="38"/>
        <v>14</v>
      </c>
      <c r="EC23">
        <f t="shared" si="39"/>
        <v>20</v>
      </c>
      <c r="ED23">
        <f t="shared" si="40"/>
        <v>18</v>
      </c>
      <c r="EE23">
        <f t="shared" si="41"/>
        <v>22</v>
      </c>
      <c r="EF23">
        <f t="shared" si="42"/>
        <v>22</v>
      </c>
      <c r="EG23">
        <f t="shared" si="43"/>
        <v>13</v>
      </c>
      <c r="EH23">
        <f t="shared" si="44"/>
        <v>11</v>
      </c>
      <c r="EI23">
        <f t="shared" si="45"/>
        <v>2</v>
      </c>
      <c r="EJ23">
        <f t="shared" si="46"/>
        <v>12</v>
      </c>
      <c r="EK23">
        <f t="shared" si="47"/>
        <v>21</v>
      </c>
      <c r="EL23">
        <f t="shared" si="48"/>
        <v>11</v>
      </c>
      <c r="EM23">
        <f t="shared" si="29"/>
        <v>11</v>
      </c>
      <c r="EN23">
        <f t="shared" si="30"/>
        <v>18</v>
      </c>
      <c r="EO23">
        <f t="shared" si="31"/>
        <v>20</v>
      </c>
      <c r="EP23">
        <f t="shared" si="32"/>
        <v>9</v>
      </c>
      <c r="EQ23">
        <f t="shared" si="33"/>
        <v>9</v>
      </c>
      <c r="ER23">
        <f t="shared" si="26"/>
        <v>16</v>
      </c>
      <c r="ES23">
        <f t="shared" si="26"/>
        <v>7</v>
      </c>
      <c r="ET23">
        <f t="shared" si="27"/>
        <v>9</v>
      </c>
      <c r="EU23">
        <v>1000</v>
      </c>
      <c r="EX23" s="24" t="s">
        <v>152</v>
      </c>
      <c r="EY23" s="26">
        <v>17</v>
      </c>
      <c r="EZ23" s="26">
        <v>19</v>
      </c>
      <c r="FA23" s="26">
        <v>17</v>
      </c>
      <c r="FB23" s="26">
        <v>20</v>
      </c>
      <c r="FC23" s="26">
        <v>20</v>
      </c>
      <c r="FD23" s="26">
        <v>20</v>
      </c>
      <c r="FE23" s="26">
        <v>20</v>
      </c>
      <c r="FF23" s="26">
        <v>21</v>
      </c>
      <c r="FG23" s="26">
        <v>17</v>
      </c>
      <c r="FH23" s="26">
        <v>18</v>
      </c>
      <c r="FI23" s="26">
        <v>5</v>
      </c>
      <c r="FJ23" s="26">
        <v>5</v>
      </c>
      <c r="FK23" s="26">
        <v>2</v>
      </c>
      <c r="FL23" s="26">
        <v>21</v>
      </c>
      <c r="FM23" s="26">
        <v>21</v>
      </c>
      <c r="FN23" s="26">
        <v>20</v>
      </c>
      <c r="FO23" s="26">
        <v>7</v>
      </c>
      <c r="FP23" s="26">
        <v>17</v>
      </c>
      <c r="FQ23" s="26">
        <v>16</v>
      </c>
      <c r="FR23" s="26">
        <v>22</v>
      </c>
      <c r="FS23" s="26">
        <v>12</v>
      </c>
      <c r="FT23" s="26">
        <v>16</v>
      </c>
      <c r="FU23" s="26">
        <v>11</v>
      </c>
      <c r="FV23" s="26">
        <v>14</v>
      </c>
      <c r="FW23" s="26">
        <v>1000</v>
      </c>
    </row>
    <row r="24" spans="1:179" ht="15" thickBot="1" x14ac:dyDescent="0.35">
      <c r="A24" s="6">
        <f>Rank_All!E32</f>
        <v>20</v>
      </c>
      <c r="B24" s="6" t="str">
        <f>Rank_All!F32</f>
        <v>student_20</v>
      </c>
      <c r="C24" s="6">
        <f>Rank_All!G32</f>
        <v>5</v>
      </c>
      <c r="D24" s="6">
        <f>Rank_All!H32</f>
        <v>6</v>
      </c>
      <c r="E24" s="6">
        <f>Rank_All!I32</f>
        <v>3</v>
      </c>
      <c r="F24" s="6">
        <f>Rank_All!J32</f>
        <v>6</v>
      </c>
      <c r="G24" s="6">
        <f>Rank_All!K32</f>
        <v>6</v>
      </c>
      <c r="H24" s="6">
        <f>Rank_All!L32</f>
        <v>9</v>
      </c>
      <c r="I24" s="6">
        <f>Rank_All!M32</f>
        <v>10</v>
      </c>
      <c r="J24" s="6">
        <f>Rank_All!N32</f>
        <v>7</v>
      </c>
      <c r="K24" s="6">
        <f>Rank_All!O32</f>
        <v>3</v>
      </c>
      <c r="L24" s="6">
        <f>Rank_All!P32</f>
        <v>5</v>
      </c>
      <c r="M24" s="6">
        <f>Rank_All!Q32</f>
        <v>22</v>
      </c>
      <c r="N24" s="6">
        <f>Rank_All!R32</f>
        <v>20</v>
      </c>
      <c r="O24" s="6">
        <f>Rank_All!S32</f>
        <v>1</v>
      </c>
      <c r="P24" s="6">
        <f>Rank_All!V32</f>
        <v>1</v>
      </c>
      <c r="Q24" s="6">
        <f>Rank_All!Y32</f>
        <v>4</v>
      </c>
      <c r="R24" s="6">
        <f>Rank_All!Z32</f>
        <v>9</v>
      </c>
      <c r="S24" s="6">
        <f>Rank_All!AA32</f>
        <v>16</v>
      </c>
      <c r="T24" s="6">
        <f>Rank_All!AB32</f>
        <v>15</v>
      </c>
      <c r="U24" s="6">
        <f>Rank_All!AC32</f>
        <v>13</v>
      </c>
      <c r="V24" s="6">
        <f>Rank_All!AE32</f>
        <v>6</v>
      </c>
      <c r="W24" s="6">
        <f>Rank_All!AF32</f>
        <v>12</v>
      </c>
      <c r="X24" s="6">
        <f>Rank_All!AG32</f>
        <v>11</v>
      </c>
      <c r="Y24" s="6">
        <f>Rank_All!AH32</f>
        <v>14</v>
      </c>
      <c r="Z24" s="6">
        <f>Rank_All!AI32</f>
        <v>6</v>
      </c>
      <c r="AA24" s="6">
        <v>1000</v>
      </c>
      <c r="AB24" s="6">
        <f t="shared" si="0"/>
        <v>1001</v>
      </c>
      <c r="AC24" s="6">
        <f t="shared" si="1"/>
        <v>1</v>
      </c>
      <c r="AD24" s="6">
        <f t="shared" si="2"/>
        <v>1</v>
      </c>
      <c r="AE24" s="102"/>
      <c r="AG24" s="24" t="s">
        <v>153</v>
      </c>
      <c r="AH24" s="77">
        <v>4</v>
      </c>
      <c r="AI24" s="26">
        <v>3</v>
      </c>
      <c r="AJ24" s="26">
        <v>3</v>
      </c>
      <c r="AK24" s="26">
        <v>9</v>
      </c>
      <c r="AL24" s="77">
        <v>7</v>
      </c>
      <c r="AM24" s="26">
        <v>11</v>
      </c>
      <c r="AN24" s="26">
        <v>5</v>
      </c>
      <c r="AO24" s="77">
        <v>7</v>
      </c>
      <c r="AP24" s="77">
        <v>3</v>
      </c>
      <c r="AQ24" s="26">
        <v>3</v>
      </c>
      <c r="AR24" s="77">
        <v>12</v>
      </c>
      <c r="AS24" s="26">
        <v>14</v>
      </c>
      <c r="AT24" s="77">
        <v>23</v>
      </c>
      <c r="AU24" s="26">
        <v>13</v>
      </c>
      <c r="AV24" s="26">
        <v>4</v>
      </c>
      <c r="AW24" s="26">
        <v>14</v>
      </c>
      <c r="AX24" s="26">
        <v>14</v>
      </c>
      <c r="AY24" s="26">
        <v>7</v>
      </c>
      <c r="AZ24" s="26">
        <v>5</v>
      </c>
      <c r="BA24" s="77">
        <v>16</v>
      </c>
      <c r="BB24" s="26">
        <v>16</v>
      </c>
      <c r="BC24" s="77">
        <v>9</v>
      </c>
      <c r="BD24" s="77">
        <v>18</v>
      </c>
      <c r="BE24" s="77">
        <v>16</v>
      </c>
      <c r="BF24" s="26">
        <v>1000</v>
      </c>
      <c r="BI24">
        <f t="shared" si="8"/>
        <v>4</v>
      </c>
      <c r="BJ24">
        <f t="shared" si="9"/>
        <v>7</v>
      </c>
      <c r="BK24">
        <f t="shared" si="10"/>
        <v>7</v>
      </c>
      <c r="BL24">
        <f t="shared" si="11"/>
        <v>3</v>
      </c>
      <c r="BM24">
        <f t="shared" si="12"/>
        <v>12</v>
      </c>
      <c r="BN24">
        <f t="shared" si="13"/>
        <v>23</v>
      </c>
      <c r="BO24">
        <f t="shared" si="14"/>
        <v>16</v>
      </c>
      <c r="BP24">
        <f t="shared" si="15"/>
        <v>9</v>
      </c>
      <c r="BQ24">
        <f t="shared" si="16"/>
        <v>18</v>
      </c>
      <c r="BR24">
        <f t="shared" si="17"/>
        <v>16</v>
      </c>
      <c r="BS24">
        <f t="shared" si="17"/>
        <v>1000</v>
      </c>
      <c r="BV24" s="24" t="s">
        <v>153</v>
      </c>
      <c r="BW24" s="26">
        <v>4</v>
      </c>
      <c r="BX24" s="26">
        <v>7</v>
      </c>
      <c r="BY24" s="26">
        <v>7</v>
      </c>
      <c r="BZ24" s="26">
        <v>3</v>
      </c>
      <c r="CA24" s="26">
        <v>12</v>
      </c>
      <c r="CB24" s="26">
        <v>23</v>
      </c>
      <c r="CC24" s="26">
        <v>16</v>
      </c>
      <c r="CD24" s="26">
        <v>9</v>
      </c>
      <c r="CE24" s="26">
        <v>18</v>
      </c>
      <c r="CF24" s="26">
        <v>16</v>
      </c>
      <c r="CG24" s="26">
        <v>1000</v>
      </c>
      <c r="CJ24">
        <f t="shared" si="28"/>
        <v>21</v>
      </c>
      <c r="CK24">
        <f t="shared" ref="CK24:CK31" si="49">$BY$5-BX24+1</f>
        <v>18</v>
      </c>
      <c r="CL24">
        <f t="shared" ref="CL24:CL31" si="50">$BY$5-BY24+1</f>
        <v>18</v>
      </c>
      <c r="CM24">
        <f t="shared" ref="CM24:CM31" si="51">$BY$5-BZ24+1</f>
        <v>22</v>
      </c>
      <c r="CN24">
        <f t="shared" ref="CN24:CN31" si="52">$BY$5-CA24+1</f>
        <v>13</v>
      </c>
      <c r="CO24">
        <f t="shared" ref="CO24:CO31" si="53">$BY$5-CB24+1</f>
        <v>2</v>
      </c>
      <c r="CP24">
        <f t="shared" ref="CP24:CP31" si="54">$BY$5-CC24+1</f>
        <v>9</v>
      </c>
      <c r="CQ24">
        <f t="shared" ref="CQ24:CQ31" si="55">$BY$5-CD24+1</f>
        <v>16</v>
      </c>
      <c r="CR24">
        <f t="shared" ref="CR24:CR31" si="56">$BY$5-CE24+1</f>
        <v>7</v>
      </c>
      <c r="CS24">
        <f t="shared" ref="CS24:CS31" si="57">$BY$5-CF24+1</f>
        <v>9</v>
      </c>
      <c r="CT24">
        <v>1000</v>
      </c>
      <c r="CV24" s="24" t="s">
        <v>153</v>
      </c>
      <c r="CW24" s="26">
        <v>21</v>
      </c>
      <c r="CX24" s="26">
        <v>18</v>
      </c>
      <c r="CY24" s="26">
        <v>18</v>
      </c>
      <c r="CZ24" s="26">
        <v>22</v>
      </c>
      <c r="DA24" s="26">
        <v>13</v>
      </c>
      <c r="DB24" s="26">
        <v>2</v>
      </c>
      <c r="DC24" s="26">
        <v>9</v>
      </c>
      <c r="DD24" s="26">
        <v>16</v>
      </c>
      <c r="DE24" s="26">
        <v>7</v>
      </c>
      <c r="DF24" s="26">
        <v>9</v>
      </c>
      <c r="DG24" s="26">
        <v>1000</v>
      </c>
      <c r="DJ24" s="6">
        <f t="shared" si="4"/>
        <v>17</v>
      </c>
      <c r="DK24" s="6" t="str">
        <f t="shared" si="5"/>
        <v>student_17</v>
      </c>
      <c r="DL24" s="6">
        <f t="shared" si="19"/>
        <v>1003.6</v>
      </c>
      <c r="DM24" s="6">
        <f t="shared" si="20"/>
        <v>1000</v>
      </c>
      <c r="DN24" s="6">
        <f t="shared" si="21"/>
        <v>-3.6</v>
      </c>
      <c r="DO24" s="6">
        <f t="shared" si="22"/>
        <v>-0.36</v>
      </c>
      <c r="DP24" s="6">
        <f t="shared" si="23"/>
        <v>1</v>
      </c>
      <c r="DQ24" s="6">
        <f t="shared" si="24"/>
        <v>7</v>
      </c>
      <c r="DW24">
        <f t="shared" si="25"/>
        <v>9</v>
      </c>
      <c r="DX24">
        <f t="shared" si="34"/>
        <v>11</v>
      </c>
      <c r="DY24">
        <f t="shared" si="35"/>
        <v>11</v>
      </c>
      <c r="DZ24">
        <f t="shared" si="36"/>
        <v>8</v>
      </c>
      <c r="EA24">
        <f t="shared" si="37"/>
        <v>8</v>
      </c>
      <c r="EB24">
        <f t="shared" si="38"/>
        <v>4</v>
      </c>
      <c r="EC24">
        <f t="shared" si="39"/>
        <v>15</v>
      </c>
      <c r="ED24">
        <f t="shared" si="40"/>
        <v>11</v>
      </c>
      <c r="EE24">
        <f t="shared" si="41"/>
        <v>11</v>
      </c>
      <c r="EF24">
        <f t="shared" si="42"/>
        <v>7</v>
      </c>
      <c r="EG24">
        <f t="shared" si="43"/>
        <v>14</v>
      </c>
      <c r="EH24">
        <f t="shared" si="44"/>
        <v>15</v>
      </c>
      <c r="EI24">
        <f t="shared" si="45"/>
        <v>24</v>
      </c>
      <c r="EJ24">
        <f t="shared" si="46"/>
        <v>6</v>
      </c>
      <c r="EK24">
        <f t="shared" si="47"/>
        <v>21</v>
      </c>
      <c r="EL24">
        <f t="shared" si="48"/>
        <v>6</v>
      </c>
      <c r="EM24">
        <f t="shared" si="29"/>
        <v>19</v>
      </c>
      <c r="EN24">
        <f t="shared" si="30"/>
        <v>15</v>
      </c>
      <c r="EO24">
        <f t="shared" si="31"/>
        <v>4</v>
      </c>
      <c r="EP24">
        <f t="shared" si="32"/>
        <v>24</v>
      </c>
      <c r="EQ24">
        <f t="shared" si="33"/>
        <v>18</v>
      </c>
      <c r="ER24">
        <f t="shared" si="26"/>
        <v>5</v>
      </c>
      <c r="ES24">
        <f t="shared" si="26"/>
        <v>14</v>
      </c>
      <c r="ET24">
        <f t="shared" si="27"/>
        <v>16</v>
      </c>
      <c r="EU24">
        <v>1000</v>
      </c>
      <c r="EX24" s="24" t="s">
        <v>153</v>
      </c>
      <c r="EY24" s="26">
        <v>21</v>
      </c>
      <c r="EZ24" s="26">
        <v>22</v>
      </c>
      <c r="FA24" s="26">
        <v>22</v>
      </c>
      <c r="FB24" s="26">
        <v>16</v>
      </c>
      <c r="FC24" s="26">
        <v>18</v>
      </c>
      <c r="FD24" s="26">
        <v>14</v>
      </c>
      <c r="FE24" s="26">
        <v>20</v>
      </c>
      <c r="FF24" s="26">
        <v>18</v>
      </c>
      <c r="FG24" s="26">
        <v>22</v>
      </c>
      <c r="FH24" s="26">
        <v>22</v>
      </c>
      <c r="FI24" s="26">
        <v>13</v>
      </c>
      <c r="FJ24" s="26">
        <v>11</v>
      </c>
      <c r="FK24" s="26">
        <v>2</v>
      </c>
      <c r="FL24" s="26">
        <v>12</v>
      </c>
      <c r="FM24" s="26">
        <v>21</v>
      </c>
      <c r="FN24" s="26">
        <v>11</v>
      </c>
      <c r="FO24" s="26">
        <v>11</v>
      </c>
      <c r="FP24" s="26">
        <v>18</v>
      </c>
      <c r="FQ24" s="26">
        <v>20</v>
      </c>
      <c r="FR24" s="26">
        <v>9</v>
      </c>
      <c r="FS24" s="26">
        <v>9</v>
      </c>
      <c r="FT24" s="26">
        <v>16</v>
      </c>
      <c r="FU24" s="26">
        <v>7</v>
      </c>
      <c r="FV24" s="26">
        <v>9</v>
      </c>
      <c r="FW24" s="26">
        <v>1000</v>
      </c>
    </row>
    <row r="25" spans="1:179" ht="15" thickBot="1" x14ac:dyDescent="0.35">
      <c r="A25" s="6">
        <f>Rank_All!E33</f>
        <v>21</v>
      </c>
      <c r="B25" s="6" t="str">
        <f>Rank_All!F33</f>
        <v>student_21</v>
      </c>
      <c r="C25" s="6">
        <f>Rank_All!G33</f>
        <v>8</v>
      </c>
      <c r="D25" s="6">
        <f>Rank_All!H33</f>
        <v>6</v>
      </c>
      <c r="E25" s="6">
        <f>Rank_All!I33</f>
        <v>8</v>
      </c>
      <c r="F25" s="6">
        <f>Rank_All!J33</f>
        <v>12</v>
      </c>
      <c r="G25" s="6">
        <f>Rank_All!K33</f>
        <v>12</v>
      </c>
      <c r="H25" s="6">
        <f>Rank_All!L33</f>
        <v>18</v>
      </c>
      <c r="I25" s="6">
        <f>Rank_All!M33</f>
        <v>10</v>
      </c>
      <c r="J25" s="6">
        <f>Rank_All!N33</f>
        <v>14</v>
      </c>
      <c r="K25" s="6">
        <f>Rank_All!O33</f>
        <v>8</v>
      </c>
      <c r="L25" s="6">
        <f>Rank_All!P33</f>
        <v>10</v>
      </c>
      <c r="M25" s="6">
        <f>Rank_All!Q33</f>
        <v>12</v>
      </c>
      <c r="N25" s="6">
        <f>Rank_All!R33</f>
        <v>14</v>
      </c>
      <c r="O25" s="6">
        <f>Rank_All!S33</f>
        <v>1</v>
      </c>
      <c r="P25" s="6">
        <f>Rank_All!V33</f>
        <v>5</v>
      </c>
      <c r="Q25" s="6">
        <f>Rank_All!Y33</f>
        <v>4</v>
      </c>
      <c r="R25" s="6">
        <f>Rank_All!Z33</f>
        <v>18</v>
      </c>
      <c r="S25" s="6">
        <f>Rank_All!AA33</f>
        <v>11</v>
      </c>
      <c r="T25" s="6">
        <f>Rank_All!AB33</f>
        <v>15</v>
      </c>
      <c r="U25" s="6">
        <f>Rank_All!AC33</f>
        <v>17</v>
      </c>
      <c r="V25" s="6">
        <f>Rank_All!AE33</f>
        <v>16</v>
      </c>
      <c r="W25" s="6">
        <f>Rank_All!AF33</f>
        <v>16</v>
      </c>
      <c r="X25" s="6">
        <f>Rank_All!AG33</f>
        <v>15</v>
      </c>
      <c r="Y25" s="6">
        <f>Rank_All!AH33</f>
        <v>14</v>
      </c>
      <c r="Z25" s="6">
        <f>Rank_All!AI33</f>
        <v>11</v>
      </c>
      <c r="AA25" s="6">
        <v>1000</v>
      </c>
      <c r="AB25" s="6">
        <f t="shared" si="0"/>
        <v>1001</v>
      </c>
      <c r="AC25" s="6">
        <f t="shared" si="1"/>
        <v>1</v>
      </c>
      <c r="AD25" s="6">
        <f t="shared" si="2"/>
        <v>1</v>
      </c>
      <c r="AE25" s="102"/>
      <c r="AG25" s="24" t="s">
        <v>154</v>
      </c>
      <c r="AH25" s="77">
        <v>16</v>
      </c>
      <c r="AI25" s="26">
        <v>14</v>
      </c>
      <c r="AJ25" s="26">
        <v>14</v>
      </c>
      <c r="AK25" s="26">
        <v>17</v>
      </c>
      <c r="AL25" s="77">
        <v>17</v>
      </c>
      <c r="AM25" s="26">
        <v>21</v>
      </c>
      <c r="AN25" s="26">
        <v>10</v>
      </c>
      <c r="AO25" s="77">
        <v>14</v>
      </c>
      <c r="AP25" s="77">
        <v>14</v>
      </c>
      <c r="AQ25" s="26">
        <v>18</v>
      </c>
      <c r="AR25" s="77">
        <v>11</v>
      </c>
      <c r="AS25" s="26">
        <v>10</v>
      </c>
      <c r="AT25" s="77">
        <v>1</v>
      </c>
      <c r="AU25" s="26">
        <v>19</v>
      </c>
      <c r="AV25" s="26">
        <v>4</v>
      </c>
      <c r="AW25" s="26">
        <v>19</v>
      </c>
      <c r="AX25" s="26">
        <v>6</v>
      </c>
      <c r="AY25" s="26">
        <v>10</v>
      </c>
      <c r="AZ25" s="26">
        <v>21</v>
      </c>
      <c r="BA25" s="77">
        <v>1</v>
      </c>
      <c r="BB25" s="26">
        <v>7</v>
      </c>
      <c r="BC25" s="77">
        <v>20</v>
      </c>
      <c r="BD25" s="77">
        <v>11</v>
      </c>
      <c r="BE25" s="77">
        <v>9</v>
      </c>
      <c r="BF25" s="26">
        <v>1000</v>
      </c>
      <c r="BI25">
        <f t="shared" si="8"/>
        <v>16</v>
      </c>
      <c r="BJ25">
        <f t="shared" si="9"/>
        <v>17</v>
      </c>
      <c r="BK25">
        <f t="shared" si="10"/>
        <v>14</v>
      </c>
      <c r="BL25">
        <f t="shared" si="11"/>
        <v>14</v>
      </c>
      <c r="BM25">
        <f t="shared" si="12"/>
        <v>11</v>
      </c>
      <c r="BN25">
        <f t="shared" si="13"/>
        <v>1</v>
      </c>
      <c r="BO25">
        <f t="shared" si="14"/>
        <v>1</v>
      </c>
      <c r="BP25">
        <f t="shared" si="15"/>
        <v>20</v>
      </c>
      <c r="BQ25">
        <f t="shared" si="16"/>
        <v>11</v>
      </c>
      <c r="BR25">
        <f t="shared" si="17"/>
        <v>9</v>
      </c>
      <c r="BS25">
        <f t="shared" si="17"/>
        <v>1000</v>
      </c>
      <c r="BV25" s="24" t="s">
        <v>154</v>
      </c>
      <c r="BW25" s="26">
        <v>16</v>
      </c>
      <c r="BX25" s="26">
        <v>17</v>
      </c>
      <c r="BY25" s="26">
        <v>14</v>
      </c>
      <c r="BZ25" s="26">
        <v>14</v>
      </c>
      <c r="CA25" s="26">
        <v>11</v>
      </c>
      <c r="CB25" s="26">
        <v>1</v>
      </c>
      <c r="CC25" s="26">
        <v>1</v>
      </c>
      <c r="CD25" s="26">
        <v>20</v>
      </c>
      <c r="CE25" s="26">
        <v>11</v>
      </c>
      <c r="CF25" s="26">
        <v>9</v>
      </c>
      <c r="CG25" s="26">
        <v>1000</v>
      </c>
      <c r="CJ25">
        <f t="shared" si="28"/>
        <v>9</v>
      </c>
      <c r="CK25">
        <f t="shared" si="49"/>
        <v>8</v>
      </c>
      <c r="CL25">
        <f t="shared" si="50"/>
        <v>11</v>
      </c>
      <c r="CM25">
        <f t="shared" si="51"/>
        <v>11</v>
      </c>
      <c r="CN25">
        <f t="shared" si="52"/>
        <v>14</v>
      </c>
      <c r="CO25">
        <f t="shared" si="53"/>
        <v>24</v>
      </c>
      <c r="CP25">
        <f t="shared" si="54"/>
        <v>24</v>
      </c>
      <c r="CQ25">
        <f t="shared" si="55"/>
        <v>5</v>
      </c>
      <c r="CR25">
        <f t="shared" si="56"/>
        <v>14</v>
      </c>
      <c r="CS25">
        <f t="shared" si="57"/>
        <v>16</v>
      </c>
      <c r="CT25">
        <v>1000</v>
      </c>
      <c r="CV25" s="24" t="s">
        <v>154</v>
      </c>
      <c r="CW25" s="26">
        <v>9</v>
      </c>
      <c r="CX25" s="26">
        <v>8</v>
      </c>
      <c r="CY25" s="26">
        <v>11</v>
      </c>
      <c r="CZ25" s="26">
        <v>11</v>
      </c>
      <c r="DA25" s="26">
        <v>14</v>
      </c>
      <c r="DB25" s="26">
        <v>24</v>
      </c>
      <c r="DC25" s="26">
        <v>24</v>
      </c>
      <c r="DD25" s="26">
        <v>5</v>
      </c>
      <c r="DE25" s="26">
        <v>14</v>
      </c>
      <c r="DF25" s="26">
        <v>16</v>
      </c>
      <c r="DG25" s="26">
        <v>1000</v>
      </c>
      <c r="DJ25" s="6">
        <f t="shared" si="4"/>
        <v>18</v>
      </c>
      <c r="DK25" s="6" t="str">
        <f t="shared" si="5"/>
        <v>student_18</v>
      </c>
      <c r="DL25" s="6">
        <f t="shared" si="19"/>
        <v>1003.6</v>
      </c>
      <c r="DM25" s="6">
        <f t="shared" si="20"/>
        <v>1000</v>
      </c>
      <c r="DN25" s="6">
        <f t="shared" si="21"/>
        <v>-3.6</v>
      </c>
      <c r="DO25" s="6">
        <f t="shared" si="22"/>
        <v>-0.36</v>
      </c>
      <c r="DP25" s="6">
        <f t="shared" si="23"/>
        <v>1</v>
      </c>
      <c r="DQ25" s="6">
        <f t="shared" si="24"/>
        <v>7</v>
      </c>
      <c r="DW25">
        <f t="shared" si="25"/>
        <v>14</v>
      </c>
      <c r="DX25">
        <f t="shared" si="34"/>
        <v>19</v>
      </c>
      <c r="DY25">
        <f t="shared" si="35"/>
        <v>14</v>
      </c>
      <c r="DZ25">
        <f t="shared" si="36"/>
        <v>18</v>
      </c>
      <c r="EA25">
        <f t="shared" si="37"/>
        <v>16</v>
      </c>
      <c r="EB25">
        <f t="shared" si="38"/>
        <v>24</v>
      </c>
      <c r="EC25">
        <f t="shared" si="39"/>
        <v>20</v>
      </c>
      <c r="ED25">
        <f t="shared" si="40"/>
        <v>21</v>
      </c>
      <c r="EE25">
        <f t="shared" si="41"/>
        <v>14</v>
      </c>
      <c r="EF25">
        <f t="shared" si="42"/>
        <v>14</v>
      </c>
      <c r="EG25">
        <f t="shared" si="43"/>
        <v>13</v>
      </c>
      <c r="EH25">
        <f t="shared" si="44"/>
        <v>11</v>
      </c>
      <c r="EI25">
        <f t="shared" si="45"/>
        <v>24</v>
      </c>
      <c r="EJ25">
        <f t="shared" si="46"/>
        <v>20</v>
      </c>
      <c r="EK25">
        <f t="shared" si="47"/>
        <v>12</v>
      </c>
      <c r="EL25">
        <f t="shared" si="48"/>
        <v>24</v>
      </c>
      <c r="EM25">
        <f t="shared" si="29"/>
        <v>1</v>
      </c>
      <c r="EN25">
        <f t="shared" si="30"/>
        <v>10</v>
      </c>
      <c r="EO25">
        <f t="shared" si="31"/>
        <v>18</v>
      </c>
      <c r="EP25">
        <f t="shared" si="32"/>
        <v>13</v>
      </c>
      <c r="EQ25">
        <f t="shared" si="33"/>
        <v>10</v>
      </c>
      <c r="ER25">
        <f t="shared" si="26"/>
        <v>4</v>
      </c>
      <c r="ES25">
        <f t="shared" si="26"/>
        <v>4</v>
      </c>
      <c r="ET25">
        <f t="shared" si="27"/>
        <v>10</v>
      </c>
      <c r="EU25">
        <v>1000</v>
      </c>
      <c r="EX25" s="24" t="s">
        <v>154</v>
      </c>
      <c r="EY25" s="26">
        <v>9</v>
      </c>
      <c r="EZ25" s="26">
        <v>11</v>
      </c>
      <c r="FA25" s="26">
        <v>11</v>
      </c>
      <c r="FB25" s="26">
        <v>8</v>
      </c>
      <c r="FC25" s="26">
        <v>8</v>
      </c>
      <c r="FD25" s="26">
        <v>4</v>
      </c>
      <c r="FE25" s="26">
        <v>15</v>
      </c>
      <c r="FF25" s="26">
        <v>11</v>
      </c>
      <c r="FG25" s="26">
        <v>11</v>
      </c>
      <c r="FH25" s="26">
        <v>7</v>
      </c>
      <c r="FI25" s="26">
        <v>14</v>
      </c>
      <c r="FJ25" s="26">
        <v>15</v>
      </c>
      <c r="FK25" s="26">
        <v>24</v>
      </c>
      <c r="FL25" s="26">
        <v>6</v>
      </c>
      <c r="FM25" s="26">
        <v>21</v>
      </c>
      <c r="FN25" s="26">
        <v>6</v>
      </c>
      <c r="FO25" s="26">
        <v>19</v>
      </c>
      <c r="FP25" s="26">
        <v>15</v>
      </c>
      <c r="FQ25" s="26">
        <v>4</v>
      </c>
      <c r="FR25" s="26">
        <v>24</v>
      </c>
      <c r="FS25" s="26">
        <v>18</v>
      </c>
      <c r="FT25" s="26">
        <v>5</v>
      </c>
      <c r="FU25" s="26">
        <v>14</v>
      </c>
      <c r="FV25" s="26">
        <v>16</v>
      </c>
      <c r="FW25" s="26">
        <v>1000</v>
      </c>
    </row>
    <row r="26" spans="1:179" ht="15" thickBot="1" x14ac:dyDescent="0.35">
      <c r="A26" s="6">
        <f>Rank_All!E34</f>
        <v>22</v>
      </c>
      <c r="B26" s="6" t="str">
        <f>Rank_All!F34</f>
        <v>student_22</v>
      </c>
      <c r="C26" s="6">
        <f>Rank_All!G34</f>
        <v>5</v>
      </c>
      <c r="D26" s="6">
        <f>Rank_All!H34</f>
        <v>14</v>
      </c>
      <c r="E26" s="6">
        <f>Rank_All!I34</f>
        <v>3</v>
      </c>
      <c r="F26" s="6">
        <f>Rank_All!J34</f>
        <v>3</v>
      </c>
      <c r="G26" s="6">
        <f>Rank_All!K34</f>
        <v>3</v>
      </c>
      <c r="H26" s="6">
        <f>Rank_All!L34</f>
        <v>6</v>
      </c>
      <c r="I26" s="6">
        <f>Rank_All!M34</f>
        <v>10</v>
      </c>
      <c r="J26" s="6">
        <f>Rank_All!N34</f>
        <v>4</v>
      </c>
      <c r="K26" s="6">
        <f>Rank_All!O34</f>
        <v>3</v>
      </c>
      <c r="L26" s="6">
        <f>Rank_All!P34</f>
        <v>6</v>
      </c>
      <c r="M26" s="6">
        <f>Rank_All!Q34</f>
        <v>22</v>
      </c>
      <c r="N26" s="6">
        <f>Rank_All!R34</f>
        <v>24</v>
      </c>
      <c r="O26" s="6">
        <f>Rank_All!S34</f>
        <v>1</v>
      </c>
      <c r="P26" s="6">
        <f>Rank_All!V34</f>
        <v>1</v>
      </c>
      <c r="Q26" s="6">
        <f>Rank_All!Y34</f>
        <v>13</v>
      </c>
      <c r="R26" s="6">
        <f>Rank_All!Z34</f>
        <v>6</v>
      </c>
      <c r="S26" s="6">
        <f>Rank_All!AA34</f>
        <v>21</v>
      </c>
      <c r="T26" s="6">
        <f>Rank_All!AB34</f>
        <v>15</v>
      </c>
      <c r="U26" s="6">
        <f>Rank_All!AC34</f>
        <v>19</v>
      </c>
      <c r="V26" s="6">
        <f>Rank_All!AE34</f>
        <v>6</v>
      </c>
      <c r="W26" s="6">
        <f>Rank_All!AF34</f>
        <v>9</v>
      </c>
      <c r="X26" s="6">
        <f>Rank_All!AG34</f>
        <v>8</v>
      </c>
      <c r="Y26" s="6">
        <f>Rank_All!AH34</f>
        <v>9</v>
      </c>
      <c r="Z26" s="6">
        <f>Rank_All!AI34</f>
        <v>2</v>
      </c>
      <c r="AA26" s="6">
        <v>1000</v>
      </c>
      <c r="AB26" s="6">
        <f t="shared" si="0"/>
        <v>1001</v>
      </c>
      <c r="AC26" s="6">
        <f t="shared" si="1"/>
        <v>1</v>
      </c>
      <c r="AD26" s="6">
        <f t="shared" si="2"/>
        <v>1</v>
      </c>
      <c r="AE26" s="102"/>
      <c r="AG26" s="24" t="s">
        <v>155</v>
      </c>
      <c r="AH26" s="77">
        <v>11</v>
      </c>
      <c r="AI26" s="26">
        <v>6</v>
      </c>
      <c r="AJ26" s="26">
        <v>11</v>
      </c>
      <c r="AK26" s="26">
        <v>7</v>
      </c>
      <c r="AL26" s="77">
        <v>9</v>
      </c>
      <c r="AM26" s="26">
        <v>1</v>
      </c>
      <c r="AN26" s="26">
        <v>5</v>
      </c>
      <c r="AO26" s="77">
        <v>4</v>
      </c>
      <c r="AP26" s="77">
        <v>11</v>
      </c>
      <c r="AQ26" s="26">
        <v>11</v>
      </c>
      <c r="AR26" s="77">
        <v>12</v>
      </c>
      <c r="AS26" s="26">
        <v>14</v>
      </c>
      <c r="AT26" s="77">
        <v>1</v>
      </c>
      <c r="AU26" s="26">
        <v>5</v>
      </c>
      <c r="AV26" s="26">
        <v>13</v>
      </c>
      <c r="AW26" s="26">
        <v>1</v>
      </c>
      <c r="AX26" s="26">
        <v>24</v>
      </c>
      <c r="AY26" s="26">
        <v>15</v>
      </c>
      <c r="AZ26" s="26">
        <v>7</v>
      </c>
      <c r="BA26" s="77">
        <v>12</v>
      </c>
      <c r="BB26" s="26">
        <v>15</v>
      </c>
      <c r="BC26" s="77">
        <v>21</v>
      </c>
      <c r="BD26" s="77">
        <v>21</v>
      </c>
      <c r="BE26" s="77">
        <v>15</v>
      </c>
      <c r="BF26" s="26">
        <v>1000</v>
      </c>
      <c r="BI26">
        <f t="shared" si="8"/>
        <v>11</v>
      </c>
      <c r="BJ26">
        <f t="shared" si="9"/>
        <v>9</v>
      </c>
      <c r="BK26">
        <f t="shared" si="10"/>
        <v>4</v>
      </c>
      <c r="BL26">
        <f t="shared" si="11"/>
        <v>11</v>
      </c>
      <c r="BM26">
        <f t="shared" si="12"/>
        <v>12</v>
      </c>
      <c r="BN26">
        <f t="shared" si="13"/>
        <v>1</v>
      </c>
      <c r="BO26">
        <f t="shared" si="14"/>
        <v>12</v>
      </c>
      <c r="BP26">
        <f t="shared" si="15"/>
        <v>21</v>
      </c>
      <c r="BQ26">
        <f t="shared" si="16"/>
        <v>21</v>
      </c>
      <c r="BR26">
        <f t="shared" si="17"/>
        <v>15</v>
      </c>
      <c r="BS26">
        <f t="shared" si="17"/>
        <v>1000</v>
      </c>
      <c r="BV26" s="24" t="s">
        <v>155</v>
      </c>
      <c r="BW26" s="26">
        <v>11</v>
      </c>
      <c r="BX26" s="26">
        <v>9</v>
      </c>
      <c r="BY26" s="26">
        <v>4</v>
      </c>
      <c r="BZ26" s="26">
        <v>11</v>
      </c>
      <c r="CA26" s="26">
        <v>12</v>
      </c>
      <c r="CB26" s="26">
        <v>1</v>
      </c>
      <c r="CC26" s="26">
        <v>12</v>
      </c>
      <c r="CD26" s="26">
        <v>21</v>
      </c>
      <c r="CE26" s="26">
        <v>21</v>
      </c>
      <c r="CF26" s="26">
        <v>15</v>
      </c>
      <c r="CG26" s="26">
        <v>1000</v>
      </c>
      <c r="CJ26">
        <f t="shared" si="28"/>
        <v>14</v>
      </c>
      <c r="CK26">
        <f t="shared" si="49"/>
        <v>16</v>
      </c>
      <c r="CL26">
        <f t="shared" si="50"/>
        <v>21</v>
      </c>
      <c r="CM26">
        <f t="shared" si="51"/>
        <v>14</v>
      </c>
      <c r="CN26">
        <f t="shared" si="52"/>
        <v>13</v>
      </c>
      <c r="CO26">
        <f t="shared" si="53"/>
        <v>24</v>
      </c>
      <c r="CP26">
        <f t="shared" si="54"/>
        <v>13</v>
      </c>
      <c r="CQ26">
        <f t="shared" si="55"/>
        <v>4</v>
      </c>
      <c r="CR26">
        <f t="shared" si="56"/>
        <v>4</v>
      </c>
      <c r="CS26">
        <f t="shared" si="57"/>
        <v>10</v>
      </c>
      <c r="CT26">
        <v>1000</v>
      </c>
      <c r="CV26" s="24" t="s">
        <v>155</v>
      </c>
      <c r="CW26" s="26">
        <v>14</v>
      </c>
      <c r="CX26" s="26">
        <v>16</v>
      </c>
      <c r="CY26" s="26">
        <v>21</v>
      </c>
      <c r="CZ26" s="26">
        <v>14</v>
      </c>
      <c r="DA26" s="26">
        <v>13</v>
      </c>
      <c r="DB26" s="26">
        <v>24</v>
      </c>
      <c r="DC26" s="26">
        <v>13</v>
      </c>
      <c r="DD26" s="26">
        <v>4</v>
      </c>
      <c r="DE26" s="26">
        <v>4</v>
      </c>
      <c r="DF26" s="26">
        <v>10</v>
      </c>
      <c r="DG26" s="26">
        <v>1000</v>
      </c>
      <c r="DJ26" s="6">
        <f t="shared" si="4"/>
        <v>19</v>
      </c>
      <c r="DK26" s="6" t="str">
        <f t="shared" si="5"/>
        <v>student_19</v>
      </c>
      <c r="DL26" s="6">
        <f t="shared" si="19"/>
        <v>969.9</v>
      </c>
      <c r="DM26" s="6">
        <f t="shared" si="20"/>
        <v>1000</v>
      </c>
      <c r="DN26" s="6">
        <f t="shared" si="21"/>
        <v>30.1</v>
      </c>
      <c r="DO26" s="6">
        <f t="shared" si="22"/>
        <v>3.01</v>
      </c>
      <c r="DP26" s="6">
        <f t="shared" si="23"/>
        <v>1</v>
      </c>
      <c r="DQ26" s="6">
        <f t="shared" si="24"/>
        <v>23</v>
      </c>
      <c r="DW26">
        <f t="shared" si="25"/>
        <v>20</v>
      </c>
      <c r="DX26">
        <f t="shared" si="34"/>
        <v>19</v>
      </c>
      <c r="DY26">
        <f t="shared" si="35"/>
        <v>22</v>
      </c>
      <c r="DZ26">
        <f t="shared" si="36"/>
        <v>19</v>
      </c>
      <c r="EA26">
        <f t="shared" si="37"/>
        <v>19</v>
      </c>
      <c r="EB26">
        <f t="shared" si="38"/>
        <v>16</v>
      </c>
      <c r="EC26">
        <f t="shared" si="39"/>
        <v>15</v>
      </c>
      <c r="ED26">
        <f t="shared" si="40"/>
        <v>18</v>
      </c>
      <c r="EE26">
        <f t="shared" si="41"/>
        <v>22</v>
      </c>
      <c r="EF26">
        <f t="shared" si="42"/>
        <v>20</v>
      </c>
      <c r="EG26">
        <f t="shared" si="43"/>
        <v>3</v>
      </c>
      <c r="EH26">
        <f t="shared" si="44"/>
        <v>5</v>
      </c>
      <c r="EI26">
        <f t="shared" si="45"/>
        <v>24</v>
      </c>
      <c r="EJ26">
        <f t="shared" si="46"/>
        <v>24</v>
      </c>
      <c r="EK26">
        <f t="shared" si="47"/>
        <v>21</v>
      </c>
      <c r="EL26">
        <f t="shared" si="48"/>
        <v>16</v>
      </c>
      <c r="EM26">
        <f t="shared" si="29"/>
        <v>9</v>
      </c>
      <c r="EN26">
        <f t="shared" si="30"/>
        <v>10</v>
      </c>
      <c r="EO26">
        <f t="shared" si="31"/>
        <v>12</v>
      </c>
      <c r="EP26">
        <f t="shared" si="32"/>
        <v>19</v>
      </c>
      <c r="EQ26">
        <f t="shared" si="33"/>
        <v>13</v>
      </c>
      <c r="ER26">
        <f t="shared" si="26"/>
        <v>14</v>
      </c>
      <c r="ES26">
        <f t="shared" si="26"/>
        <v>11</v>
      </c>
      <c r="ET26">
        <f t="shared" si="27"/>
        <v>19</v>
      </c>
      <c r="EU26">
        <v>1000</v>
      </c>
      <c r="EX26" s="24" t="s">
        <v>155</v>
      </c>
      <c r="EY26" s="26">
        <v>14</v>
      </c>
      <c r="EZ26" s="26">
        <v>19</v>
      </c>
      <c r="FA26" s="26">
        <v>14</v>
      </c>
      <c r="FB26" s="26">
        <v>18</v>
      </c>
      <c r="FC26" s="26">
        <v>16</v>
      </c>
      <c r="FD26" s="26">
        <v>24</v>
      </c>
      <c r="FE26" s="26">
        <v>20</v>
      </c>
      <c r="FF26" s="26">
        <v>21</v>
      </c>
      <c r="FG26" s="26">
        <v>14</v>
      </c>
      <c r="FH26" s="26">
        <v>14</v>
      </c>
      <c r="FI26" s="26">
        <v>13</v>
      </c>
      <c r="FJ26" s="26">
        <v>11</v>
      </c>
      <c r="FK26" s="26">
        <v>24</v>
      </c>
      <c r="FL26" s="26">
        <v>20</v>
      </c>
      <c r="FM26" s="26">
        <v>12</v>
      </c>
      <c r="FN26" s="26">
        <v>24</v>
      </c>
      <c r="FO26" s="26">
        <v>1</v>
      </c>
      <c r="FP26" s="26">
        <v>10</v>
      </c>
      <c r="FQ26" s="26">
        <v>18</v>
      </c>
      <c r="FR26" s="26">
        <v>13</v>
      </c>
      <c r="FS26" s="26">
        <v>10</v>
      </c>
      <c r="FT26" s="26">
        <v>4</v>
      </c>
      <c r="FU26" s="26">
        <v>4</v>
      </c>
      <c r="FV26" s="26">
        <v>10</v>
      </c>
      <c r="FW26" s="26">
        <v>1000</v>
      </c>
    </row>
    <row r="27" spans="1:179" ht="15" thickBot="1" x14ac:dyDescent="0.35">
      <c r="A27" s="6">
        <f>Rank_All!E35</f>
        <v>23</v>
      </c>
      <c r="B27" s="6" t="str">
        <f>Rank_All!F35</f>
        <v>student_23</v>
      </c>
      <c r="C27" s="6">
        <f>Rank_All!G35</f>
        <v>20</v>
      </c>
      <c r="D27" s="6">
        <f>Rank_All!H35</f>
        <v>18</v>
      </c>
      <c r="E27" s="6">
        <f>Rank_All!I35</f>
        <v>22</v>
      </c>
      <c r="F27" s="6">
        <f>Rank_All!J35</f>
        <v>22</v>
      </c>
      <c r="G27" s="6">
        <f>Rank_All!K35</f>
        <v>22</v>
      </c>
      <c r="H27" s="6">
        <f>Rank_All!L35</f>
        <v>17</v>
      </c>
      <c r="I27" s="6">
        <f>Rank_All!M35</f>
        <v>5</v>
      </c>
      <c r="J27" s="6">
        <f>Rank_All!N35</f>
        <v>23</v>
      </c>
      <c r="K27" s="6">
        <f>Rank_All!O35</f>
        <v>22</v>
      </c>
      <c r="L27" s="6">
        <f>Rank_All!P35</f>
        <v>17</v>
      </c>
      <c r="M27" s="6">
        <f>Rank_All!Q35</f>
        <v>1</v>
      </c>
      <c r="N27" s="6">
        <f>Rank_All!R35</f>
        <v>1</v>
      </c>
      <c r="O27" s="6">
        <f>Rank_All!S35</f>
        <v>1</v>
      </c>
      <c r="P27" s="6">
        <f>Rank_All!V35</f>
        <v>1</v>
      </c>
      <c r="Q27" s="6">
        <f>Rank_All!Y35</f>
        <v>13</v>
      </c>
      <c r="R27" s="6">
        <f>Rank_All!Z35</f>
        <v>20</v>
      </c>
      <c r="S27" s="6">
        <f>Rank_All!AA35</f>
        <v>3</v>
      </c>
      <c r="T27" s="6">
        <f>Rank_All!AB35</f>
        <v>2</v>
      </c>
      <c r="U27" s="6">
        <f>Rank_All!AC35</f>
        <v>2</v>
      </c>
      <c r="V27" s="6">
        <f>Rank_All!AE35</f>
        <v>16</v>
      </c>
      <c r="W27" s="6">
        <f>Rank_All!AF35</f>
        <v>16</v>
      </c>
      <c r="X27" s="6">
        <f>Rank_All!AG35</f>
        <v>1</v>
      </c>
      <c r="Y27" s="6">
        <f>Rank_All!AH35</f>
        <v>1</v>
      </c>
      <c r="Z27" s="6">
        <f>Rank_All!AI35</f>
        <v>22</v>
      </c>
      <c r="AA27" s="6">
        <v>1000</v>
      </c>
      <c r="AB27" s="6">
        <f t="shared" si="0"/>
        <v>1001</v>
      </c>
      <c r="AC27" s="6">
        <f t="shared" si="1"/>
        <v>1</v>
      </c>
      <c r="AD27" s="6">
        <f t="shared" si="2"/>
        <v>1</v>
      </c>
      <c r="AE27" s="102"/>
      <c r="AG27" s="24" t="s">
        <v>156</v>
      </c>
      <c r="AH27" s="77">
        <v>5</v>
      </c>
      <c r="AI27" s="26">
        <v>6</v>
      </c>
      <c r="AJ27" s="26">
        <v>3</v>
      </c>
      <c r="AK27" s="26">
        <v>6</v>
      </c>
      <c r="AL27" s="77">
        <v>6</v>
      </c>
      <c r="AM27" s="26">
        <v>9</v>
      </c>
      <c r="AN27" s="26">
        <v>10</v>
      </c>
      <c r="AO27" s="77">
        <v>7</v>
      </c>
      <c r="AP27" s="77">
        <v>3</v>
      </c>
      <c r="AQ27" s="26">
        <v>5</v>
      </c>
      <c r="AR27" s="77">
        <v>22</v>
      </c>
      <c r="AS27" s="26">
        <v>20</v>
      </c>
      <c r="AT27" s="77">
        <v>1</v>
      </c>
      <c r="AU27" s="26">
        <v>1</v>
      </c>
      <c r="AV27" s="26">
        <v>4</v>
      </c>
      <c r="AW27" s="26">
        <v>9</v>
      </c>
      <c r="AX27" s="26">
        <v>16</v>
      </c>
      <c r="AY27" s="26">
        <v>15</v>
      </c>
      <c r="AZ27" s="26">
        <v>13</v>
      </c>
      <c r="BA27" s="77">
        <v>6</v>
      </c>
      <c r="BB27" s="26">
        <v>12</v>
      </c>
      <c r="BC27" s="77">
        <v>11</v>
      </c>
      <c r="BD27" s="77">
        <v>14</v>
      </c>
      <c r="BE27" s="77">
        <v>6</v>
      </c>
      <c r="BF27" s="26">
        <v>1000</v>
      </c>
      <c r="BI27">
        <f t="shared" si="8"/>
        <v>5</v>
      </c>
      <c r="BJ27">
        <f t="shared" si="9"/>
        <v>6</v>
      </c>
      <c r="BK27">
        <f t="shared" si="10"/>
        <v>7</v>
      </c>
      <c r="BL27">
        <f t="shared" si="11"/>
        <v>3</v>
      </c>
      <c r="BM27">
        <f t="shared" si="12"/>
        <v>22</v>
      </c>
      <c r="BN27">
        <f t="shared" si="13"/>
        <v>1</v>
      </c>
      <c r="BO27">
        <f t="shared" si="14"/>
        <v>6</v>
      </c>
      <c r="BP27">
        <f t="shared" si="15"/>
        <v>11</v>
      </c>
      <c r="BQ27">
        <f t="shared" si="16"/>
        <v>14</v>
      </c>
      <c r="BR27">
        <f t="shared" si="17"/>
        <v>6</v>
      </c>
      <c r="BS27">
        <f t="shared" si="17"/>
        <v>1000</v>
      </c>
      <c r="BV27" s="24" t="s">
        <v>156</v>
      </c>
      <c r="BW27" s="26">
        <v>5</v>
      </c>
      <c r="BX27" s="26">
        <v>6</v>
      </c>
      <c r="BY27" s="26">
        <v>7</v>
      </c>
      <c r="BZ27" s="26">
        <v>3</v>
      </c>
      <c r="CA27" s="26">
        <v>22</v>
      </c>
      <c r="CB27" s="26">
        <v>1</v>
      </c>
      <c r="CC27" s="26">
        <v>6</v>
      </c>
      <c r="CD27" s="26">
        <v>11</v>
      </c>
      <c r="CE27" s="26">
        <v>14</v>
      </c>
      <c r="CF27" s="26">
        <v>6</v>
      </c>
      <c r="CG27" s="26">
        <v>1000</v>
      </c>
      <c r="CJ27">
        <f t="shared" si="28"/>
        <v>20</v>
      </c>
      <c r="CK27">
        <f t="shared" si="49"/>
        <v>19</v>
      </c>
      <c r="CL27">
        <f t="shared" si="50"/>
        <v>18</v>
      </c>
      <c r="CM27">
        <f t="shared" si="51"/>
        <v>22</v>
      </c>
      <c r="CN27">
        <f t="shared" si="52"/>
        <v>3</v>
      </c>
      <c r="CO27">
        <f t="shared" si="53"/>
        <v>24</v>
      </c>
      <c r="CP27">
        <f t="shared" si="54"/>
        <v>19</v>
      </c>
      <c r="CQ27">
        <f t="shared" si="55"/>
        <v>14</v>
      </c>
      <c r="CR27">
        <f t="shared" si="56"/>
        <v>11</v>
      </c>
      <c r="CS27">
        <f t="shared" si="57"/>
        <v>19</v>
      </c>
      <c r="CT27">
        <v>1000</v>
      </c>
      <c r="CV27" s="24" t="s">
        <v>156</v>
      </c>
      <c r="CW27" s="26">
        <v>20</v>
      </c>
      <c r="CX27" s="26">
        <v>19</v>
      </c>
      <c r="CY27" s="26">
        <v>18</v>
      </c>
      <c r="CZ27" s="26">
        <v>22</v>
      </c>
      <c r="DA27" s="26">
        <v>3</v>
      </c>
      <c r="DB27" s="26">
        <v>24</v>
      </c>
      <c r="DC27" s="26">
        <v>19</v>
      </c>
      <c r="DD27" s="26">
        <v>14</v>
      </c>
      <c r="DE27" s="26">
        <v>11</v>
      </c>
      <c r="DF27" s="26">
        <v>19</v>
      </c>
      <c r="DG27" s="26">
        <v>1000</v>
      </c>
      <c r="DJ27" s="6">
        <f t="shared" si="4"/>
        <v>20</v>
      </c>
      <c r="DK27" s="6" t="str">
        <f t="shared" si="5"/>
        <v>student_20</v>
      </c>
      <c r="DL27" s="6">
        <f t="shared" si="19"/>
        <v>994.5</v>
      </c>
      <c r="DM27" s="6">
        <f t="shared" si="20"/>
        <v>1000</v>
      </c>
      <c r="DN27" s="6">
        <f t="shared" si="21"/>
        <v>5.5</v>
      </c>
      <c r="DO27" s="6">
        <f t="shared" si="22"/>
        <v>0.55000000000000004</v>
      </c>
      <c r="DP27" s="6">
        <f t="shared" si="23"/>
        <v>1</v>
      </c>
      <c r="DQ27" s="6">
        <f t="shared" si="24"/>
        <v>19</v>
      </c>
      <c r="DW27">
        <f t="shared" si="25"/>
        <v>17</v>
      </c>
      <c r="DX27">
        <f t="shared" si="34"/>
        <v>19</v>
      </c>
      <c r="DY27">
        <f t="shared" si="35"/>
        <v>17</v>
      </c>
      <c r="DZ27">
        <f t="shared" si="36"/>
        <v>13</v>
      </c>
      <c r="EA27">
        <f t="shared" si="37"/>
        <v>13</v>
      </c>
      <c r="EB27">
        <f t="shared" si="38"/>
        <v>7</v>
      </c>
      <c r="EC27">
        <f t="shared" si="39"/>
        <v>15</v>
      </c>
      <c r="ED27">
        <f t="shared" si="40"/>
        <v>11</v>
      </c>
      <c r="EE27">
        <f t="shared" si="41"/>
        <v>17</v>
      </c>
      <c r="EF27">
        <f t="shared" si="42"/>
        <v>15</v>
      </c>
      <c r="EG27">
        <f t="shared" si="43"/>
        <v>13</v>
      </c>
      <c r="EH27">
        <f t="shared" si="44"/>
        <v>11</v>
      </c>
      <c r="EI27">
        <f t="shared" si="45"/>
        <v>24</v>
      </c>
      <c r="EJ27">
        <f t="shared" si="46"/>
        <v>20</v>
      </c>
      <c r="EK27">
        <f t="shared" si="47"/>
        <v>21</v>
      </c>
      <c r="EL27">
        <f t="shared" si="48"/>
        <v>7</v>
      </c>
      <c r="EM27">
        <f t="shared" si="29"/>
        <v>14</v>
      </c>
      <c r="EN27">
        <f t="shared" si="30"/>
        <v>10</v>
      </c>
      <c r="EO27">
        <f t="shared" si="31"/>
        <v>8</v>
      </c>
      <c r="EP27">
        <f t="shared" si="32"/>
        <v>9</v>
      </c>
      <c r="EQ27">
        <f t="shared" si="33"/>
        <v>9</v>
      </c>
      <c r="ER27">
        <f t="shared" si="26"/>
        <v>10</v>
      </c>
      <c r="ES27">
        <f t="shared" si="26"/>
        <v>11</v>
      </c>
      <c r="ET27">
        <f t="shared" si="27"/>
        <v>14</v>
      </c>
      <c r="EU27">
        <v>1000</v>
      </c>
      <c r="EX27" s="24" t="s">
        <v>156</v>
      </c>
      <c r="EY27" s="26">
        <v>20</v>
      </c>
      <c r="EZ27" s="26">
        <v>19</v>
      </c>
      <c r="FA27" s="26">
        <v>22</v>
      </c>
      <c r="FB27" s="26">
        <v>19</v>
      </c>
      <c r="FC27" s="26">
        <v>19</v>
      </c>
      <c r="FD27" s="26">
        <v>16</v>
      </c>
      <c r="FE27" s="26">
        <v>15</v>
      </c>
      <c r="FF27" s="26">
        <v>18</v>
      </c>
      <c r="FG27" s="26">
        <v>22</v>
      </c>
      <c r="FH27" s="26">
        <v>20</v>
      </c>
      <c r="FI27" s="26">
        <v>3</v>
      </c>
      <c r="FJ27" s="26">
        <v>5</v>
      </c>
      <c r="FK27" s="26">
        <v>24</v>
      </c>
      <c r="FL27" s="26">
        <v>24</v>
      </c>
      <c r="FM27" s="26">
        <v>21</v>
      </c>
      <c r="FN27" s="26">
        <v>16</v>
      </c>
      <c r="FO27" s="26">
        <v>9</v>
      </c>
      <c r="FP27" s="26">
        <v>10</v>
      </c>
      <c r="FQ27" s="26">
        <v>12</v>
      </c>
      <c r="FR27" s="26">
        <v>19</v>
      </c>
      <c r="FS27" s="26">
        <v>13</v>
      </c>
      <c r="FT27" s="26">
        <v>14</v>
      </c>
      <c r="FU27" s="26">
        <v>11</v>
      </c>
      <c r="FV27" s="26">
        <v>19</v>
      </c>
      <c r="FW27" s="26">
        <v>1000</v>
      </c>
    </row>
    <row r="28" spans="1:179" ht="15" thickBot="1" x14ac:dyDescent="0.35">
      <c r="A28" s="6">
        <f>Rank_All!E36</f>
        <v>24</v>
      </c>
      <c r="B28" s="6" t="str">
        <f>Rank_All!F36</f>
        <v>student_24</v>
      </c>
      <c r="C28" s="6">
        <f>Rank_All!G36</f>
        <v>24</v>
      </c>
      <c r="D28" s="6">
        <f>Rank_All!H36</f>
        <v>22</v>
      </c>
      <c r="E28" s="6">
        <f>Rank_All!I36</f>
        <v>22</v>
      </c>
      <c r="F28" s="6">
        <f>Rank_All!J36</f>
        <v>24</v>
      </c>
      <c r="G28" s="6">
        <f>Rank_All!K36</f>
        <v>24</v>
      </c>
      <c r="H28" s="6">
        <f>Rank_All!L36</f>
        <v>24</v>
      </c>
      <c r="I28" s="6">
        <f>Rank_All!M36</f>
        <v>22</v>
      </c>
      <c r="J28" s="6">
        <f>Rank_All!N36</f>
        <v>23</v>
      </c>
      <c r="K28" s="6">
        <f>Rank_All!O36</f>
        <v>22</v>
      </c>
      <c r="L28" s="6">
        <f>Rank_All!P36</f>
        <v>21</v>
      </c>
      <c r="M28" s="6">
        <f>Rank_All!Q36</f>
        <v>1</v>
      </c>
      <c r="N28" s="6">
        <f>Rank_All!R36</f>
        <v>1</v>
      </c>
      <c r="O28" s="6">
        <f>Rank_All!S36</f>
        <v>1</v>
      </c>
      <c r="P28" s="6">
        <f>Rank_All!V36</f>
        <v>21</v>
      </c>
      <c r="Q28" s="6">
        <f>Rank_All!Y36</f>
        <v>13</v>
      </c>
      <c r="R28" s="6">
        <f>Rank_All!Z36</f>
        <v>24</v>
      </c>
      <c r="S28" s="6">
        <f>Rank_All!AA36</f>
        <v>1</v>
      </c>
      <c r="T28" s="6">
        <f>Rank_All!AB36</f>
        <v>4</v>
      </c>
      <c r="U28" s="6">
        <f>Rank_All!AC36</f>
        <v>15</v>
      </c>
      <c r="V28" s="6">
        <f>Rank_All!AE36</f>
        <v>16</v>
      </c>
      <c r="W28" s="6">
        <f>Rank_All!AF36</f>
        <v>16</v>
      </c>
      <c r="X28" s="6">
        <f>Rank_All!AG36</f>
        <v>1</v>
      </c>
      <c r="Y28" s="6">
        <f>Rank_All!AH36</f>
        <v>1</v>
      </c>
      <c r="Z28" s="6">
        <f>Rank_All!AI36</f>
        <v>23</v>
      </c>
      <c r="AA28" s="6">
        <v>1000</v>
      </c>
      <c r="AB28" s="6">
        <f t="shared" si="0"/>
        <v>1000</v>
      </c>
      <c r="AC28" s="6">
        <f t="shared" si="1"/>
        <v>1</v>
      </c>
      <c r="AD28" s="6">
        <f t="shared" si="2"/>
        <v>1</v>
      </c>
      <c r="AE28" s="102"/>
      <c r="AG28" s="24" t="s">
        <v>157</v>
      </c>
      <c r="AH28" s="77">
        <v>8</v>
      </c>
      <c r="AI28" s="26">
        <v>6</v>
      </c>
      <c r="AJ28" s="26">
        <v>8</v>
      </c>
      <c r="AK28" s="26">
        <v>12</v>
      </c>
      <c r="AL28" s="77">
        <v>12</v>
      </c>
      <c r="AM28" s="26">
        <v>18</v>
      </c>
      <c r="AN28" s="26">
        <v>10</v>
      </c>
      <c r="AO28" s="77">
        <v>14</v>
      </c>
      <c r="AP28" s="77">
        <v>8</v>
      </c>
      <c r="AQ28" s="26">
        <v>10</v>
      </c>
      <c r="AR28" s="77">
        <v>12</v>
      </c>
      <c r="AS28" s="26">
        <v>14</v>
      </c>
      <c r="AT28" s="77">
        <v>1</v>
      </c>
      <c r="AU28" s="26">
        <v>5</v>
      </c>
      <c r="AV28" s="26">
        <v>4</v>
      </c>
      <c r="AW28" s="26">
        <v>18</v>
      </c>
      <c r="AX28" s="26">
        <v>11</v>
      </c>
      <c r="AY28" s="26">
        <v>15</v>
      </c>
      <c r="AZ28" s="26">
        <v>17</v>
      </c>
      <c r="BA28" s="77">
        <v>16</v>
      </c>
      <c r="BB28" s="26">
        <v>16</v>
      </c>
      <c r="BC28" s="77">
        <v>15</v>
      </c>
      <c r="BD28" s="77">
        <v>14</v>
      </c>
      <c r="BE28" s="77">
        <v>11</v>
      </c>
      <c r="BF28" s="26">
        <v>1000</v>
      </c>
      <c r="BI28">
        <f t="shared" si="8"/>
        <v>8</v>
      </c>
      <c r="BJ28">
        <f t="shared" si="9"/>
        <v>12</v>
      </c>
      <c r="BK28">
        <f t="shared" si="10"/>
        <v>14</v>
      </c>
      <c r="BL28">
        <f t="shared" si="11"/>
        <v>8</v>
      </c>
      <c r="BM28">
        <f t="shared" si="12"/>
        <v>12</v>
      </c>
      <c r="BN28">
        <f t="shared" si="13"/>
        <v>1</v>
      </c>
      <c r="BO28">
        <f t="shared" si="14"/>
        <v>16</v>
      </c>
      <c r="BP28">
        <f t="shared" si="15"/>
        <v>15</v>
      </c>
      <c r="BQ28">
        <f t="shared" si="16"/>
        <v>14</v>
      </c>
      <c r="BR28">
        <f t="shared" si="17"/>
        <v>11</v>
      </c>
      <c r="BS28">
        <f t="shared" si="17"/>
        <v>1000</v>
      </c>
      <c r="BV28" s="24" t="s">
        <v>157</v>
      </c>
      <c r="BW28" s="26">
        <v>8</v>
      </c>
      <c r="BX28" s="26">
        <v>12</v>
      </c>
      <c r="BY28" s="26">
        <v>14</v>
      </c>
      <c r="BZ28" s="26">
        <v>8</v>
      </c>
      <c r="CA28" s="26">
        <v>12</v>
      </c>
      <c r="CB28" s="26">
        <v>1</v>
      </c>
      <c r="CC28" s="26">
        <v>16</v>
      </c>
      <c r="CD28" s="26">
        <v>15</v>
      </c>
      <c r="CE28" s="26">
        <v>14</v>
      </c>
      <c r="CF28" s="26">
        <v>11</v>
      </c>
      <c r="CG28" s="26">
        <v>1000</v>
      </c>
      <c r="CJ28">
        <f t="shared" si="28"/>
        <v>17</v>
      </c>
      <c r="CK28">
        <f t="shared" si="49"/>
        <v>13</v>
      </c>
      <c r="CL28">
        <f t="shared" si="50"/>
        <v>11</v>
      </c>
      <c r="CM28">
        <f t="shared" si="51"/>
        <v>17</v>
      </c>
      <c r="CN28">
        <f t="shared" si="52"/>
        <v>13</v>
      </c>
      <c r="CO28">
        <f t="shared" si="53"/>
        <v>24</v>
      </c>
      <c r="CP28">
        <f t="shared" si="54"/>
        <v>9</v>
      </c>
      <c r="CQ28">
        <f t="shared" si="55"/>
        <v>10</v>
      </c>
      <c r="CR28">
        <f t="shared" si="56"/>
        <v>11</v>
      </c>
      <c r="CS28">
        <f t="shared" si="57"/>
        <v>14</v>
      </c>
      <c r="CT28">
        <v>1000</v>
      </c>
      <c r="CV28" s="24" t="s">
        <v>157</v>
      </c>
      <c r="CW28" s="26">
        <v>17</v>
      </c>
      <c r="CX28" s="26">
        <v>13</v>
      </c>
      <c r="CY28" s="26">
        <v>11</v>
      </c>
      <c r="CZ28" s="26">
        <v>17</v>
      </c>
      <c r="DA28" s="26">
        <v>13</v>
      </c>
      <c r="DB28" s="26">
        <v>24</v>
      </c>
      <c r="DC28" s="26">
        <v>9</v>
      </c>
      <c r="DD28" s="26">
        <v>10</v>
      </c>
      <c r="DE28" s="26">
        <v>11</v>
      </c>
      <c r="DF28" s="26">
        <v>14</v>
      </c>
      <c r="DG28" s="26">
        <v>1000</v>
      </c>
      <c r="DJ28" s="6">
        <f t="shared" si="4"/>
        <v>21</v>
      </c>
      <c r="DK28" s="6" t="str">
        <f t="shared" si="5"/>
        <v>student_21</v>
      </c>
      <c r="DL28" s="6">
        <f t="shared" si="19"/>
        <v>972.9</v>
      </c>
      <c r="DM28" s="6">
        <f t="shared" si="20"/>
        <v>1000</v>
      </c>
      <c r="DN28" s="6">
        <f t="shared" si="21"/>
        <v>27.1</v>
      </c>
      <c r="DO28" s="6">
        <f t="shared" si="22"/>
        <v>2.71</v>
      </c>
      <c r="DP28" s="6">
        <f t="shared" si="23"/>
        <v>1</v>
      </c>
      <c r="DQ28" s="6">
        <f t="shared" si="24"/>
        <v>21</v>
      </c>
      <c r="DW28">
        <f t="shared" si="25"/>
        <v>20</v>
      </c>
      <c r="DX28">
        <f t="shared" si="34"/>
        <v>11</v>
      </c>
      <c r="DY28">
        <f t="shared" si="35"/>
        <v>22</v>
      </c>
      <c r="DZ28">
        <f t="shared" si="36"/>
        <v>22</v>
      </c>
      <c r="EA28">
        <f t="shared" si="37"/>
        <v>22</v>
      </c>
      <c r="EB28">
        <f t="shared" si="38"/>
        <v>19</v>
      </c>
      <c r="EC28">
        <f t="shared" si="39"/>
        <v>15</v>
      </c>
      <c r="ED28">
        <f t="shared" si="40"/>
        <v>21</v>
      </c>
      <c r="EE28">
        <f t="shared" si="41"/>
        <v>22</v>
      </c>
      <c r="EF28">
        <f t="shared" si="42"/>
        <v>19</v>
      </c>
      <c r="EG28">
        <f t="shared" si="43"/>
        <v>3</v>
      </c>
      <c r="EH28">
        <f t="shared" si="44"/>
        <v>1</v>
      </c>
      <c r="EI28">
        <f t="shared" si="45"/>
        <v>24</v>
      </c>
      <c r="EJ28">
        <f t="shared" si="46"/>
        <v>24</v>
      </c>
      <c r="EK28">
        <f t="shared" si="47"/>
        <v>12</v>
      </c>
      <c r="EL28">
        <f t="shared" si="48"/>
        <v>19</v>
      </c>
      <c r="EM28">
        <f t="shared" si="29"/>
        <v>4</v>
      </c>
      <c r="EN28">
        <f t="shared" si="30"/>
        <v>10</v>
      </c>
      <c r="EO28">
        <f t="shared" si="31"/>
        <v>6</v>
      </c>
      <c r="EP28">
        <f t="shared" si="32"/>
        <v>19</v>
      </c>
      <c r="EQ28">
        <f t="shared" si="33"/>
        <v>16</v>
      </c>
      <c r="ER28">
        <f t="shared" si="26"/>
        <v>17</v>
      </c>
      <c r="ES28">
        <f t="shared" si="26"/>
        <v>16</v>
      </c>
      <c r="ET28">
        <f t="shared" si="27"/>
        <v>23</v>
      </c>
      <c r="EU28">
        <v>1000</v>
      </c>
      <c r="EX28" s="24" t="s">
        <v>157</v>
      </c>
      <c r="EY28" s="26">
        <v>17</v>
      </c>
      <c r="EZ28" s="26">
        <v>19</v>
      </c>
      <c r="FA28" s="26">
        <v>17</v>
      </c>
      <c r="FB28" s="26">
        <v>13</v>
      </c>
      <c r="FC28" s="26">
        <v>13</v>
      </c>
      <c r="FD28" s="26">
        <v>7</v>
      </c>
      <c r="FE28" s="26">
        <v>15</v>
      </c>
      <c r="FF28" s="26">
        <v>11</v>
      </c>
      <c r="FG28" s="26">
        <v>17</v>
      </c>
      <c r="FH28" s="26">
        <v>15</v>
      </c>
      <c r="FI28" s="26">
        <v>13</v>
      </c>
      <c r="FJ28" s="26">
        <v>11</v>
      </c>
      <c r="FK28" s="26">
        <v>24</v>
      </c>
      <c r="FL28" s="26">
        <v>20</v>
      </c>
      <c r="FM28" s="26">
        <v>21</v>
      </c>
      <c r="FN28" s="26">
        <v>7</v>
      </c>
      <c r="FO28" s="26">
        <v>14</v>
      </c>
      <c r="FP28" s="26">
        <v>10</v>
      </c>
      <c r="FQ28" s="26">
        <v>8</v>
      </c>
      <c r="FR28" s="26">
        <v>9</v>
      </c>
      <c r="FS28" s="26">
        <v>9</v>
      </c>
      <c r="FT28" s="26">
        <v>10</v>
      </c>
      <c r="FU28" s="26">
        <v>11</v>
      </c>
      <c r="FV28" s="26">
        <v>14</v>
      </c>
      <c r="FW28" s="26">
        <v>1000</v>
      </c>
    </row>
    <row r="29" spans="1:179" ht="15" thickBot="1" x14ac:dyDescent="0.35">
      <c r="AG29" s="24" t="s">
        <v>158</v>
      </c>
      <c r="AH29" s="77">
        <v>5</v>
      </c>
      <c r="AI29" s="26">
        <v>14</v>
      </c>
      <c r="AJ29" s="26">
        <v>3</v>
      </c>
      <c r="AK29" s="26">
        <v>3</v>
      </c>
      <c r="AL29" s="77">
        <v>3</v>
      </c>
      <c r="AM29" s="26">
        <v>6</v>
      </c>
      <c r="AN29" s="26">
        <v>10</v>
      </c>
      <c r="AO29" s="77">
        <v>4</v>
      </c>
      <c r="AP29" s="77">
        <v>3</v>
      </c>
      <c r="AQ29" s="26">
        <v>6</v>
      </c>
      <c r="AR29" s="77">
        <v>22</v>
      </c>
      <c r="AS29" s="26">
        <v>24</v>
      </c>
      <c r="AT29" s="77">
        <v>1</v>
      </c>
      <c r="AU29" s="26">
        <v>1</v>
      </c>
      <c r="AV29" s="26">
        <v>13</v>
      </c>
      <c r="AW29" s="26">
        <v>6</v>
      </c>
      <c r="AX29" s="26">
        <v>21</v>
      </c>
      <c r="AY29" s="26">
        <v>15</v>
      </c>
      <c r="AZ29" s="26">
        <v>19</v>
      </c>
      <c r="BA29" s="77">
        <v>6</v>
      </c>
      <c r="BB29" s="26">
        <v>9</v>
      </c>
      <c r="BC29" s="77">
        <v>8</v>
      </c>
      <c r="BD29" s="77">
        <v>9</v>
      </c>
      <c r="BE29" s="77">
        <v>2</v>
      </c>
      <c r="BF29" s="26">
        <v>1000</v>
      </c>
      <c r="BI29">
        <f t="shared" si="8"/>
        <v>5</v>
      </c>
      <c r="BJ29">
        <f t="shared" si="9"/>
        <v>3</v>
      </c>
      <c r="BK29">
        <f t="shared" si="10"/>
        <v>4</v>
      </c>
      <c r="BL29">
        <f t="shared" si="11"/>
        <v>3</v>
      </c>
      <c r="BM29">
        <f t="shared" si="12"/>
        <v>22</v>
      </c>
      <c r="BN29">
        <f t="shared" si="13"/>
        <v>1</v>
      </c>
      <c r="BO29">
        <f t="shared" si="14"/>
        <v>6</v>
      </c>
      <c r="BP29">
        <f t="shared" si="15"/>
        <v>8</v>
      </c>
      <c r="BQ29">
        <f t="shared" si="16"/>
        <v>9</v>
      </c>
      <c r="BR29">
        <f t="shared" si="17"/>
        <v>2</v>
      </c>
      <c r="BS29">
        <f t="shared" si="17"/>
        <v>1000</v>
      </c>
      <c r="BV29" s="24" t="s">
        <v>158</v>
      </c>
      <c r="BW29" s="26">
        <v>5</v>
      </c>
      <c r="BX29" s="26">
        <v>3</v>
      </c>
      <c r="BY29" s="26">
        <v>4</v>
      </c>
      <c r="BZ29" s="26">
        <v>3</v>
      </c>
      <c r="CA29" s="26">
        <v>22</v>
      </c>
      <c r="CB29" s="26">
        <v>1</v>
      </c>
      <c r="CC29" s="26">
        <v>6</v>
      </c>
      <c r="CD29" s="26">
        <v>8</v>
      </c>
      <c r="CE29" s="26">
        <v>9</v>
      </c>
      <c r="CF29" s="26">
        <v>2</v>
      </c>
      <c r="CG29" s="26">
        <v>1000</v>
      </c>
      <c r="CJ29">
        <f t="shared" si="28"/>
        <v>20</v>
      </c>
      <c r="CK29">
        <f t="shared" si="49"/>
        <v>22</v>
      </c>
      <c r="CL29">
        <f t="shared" si="50"/>
        <v>21</v>
      </c>
      <c r="CM29">
        <f t="shared" si="51"/>
        <v>22</v>
      </c>
      <c r="CN29">
        <f t="shared" si="52"/>
        <v>3</v>
      </c>
      <c r="CO29">
        <f t="shared" si="53"/>
        <v>24</v>
      </c>
      <c r="CP29">
        <f t="shared" si="54"/>
        <v>19</v>
      </c>
      <c r="CQ29">
        <f t="shared" si="55"/>
        <v>17</v>
      </c>
      <c r="CR29">
        <f t="shared" si="56"/>
        <v>16</v>
      </c>
      <c r="CS29">
        <f t="shared" si="57"/>
        <v>23</v>
      </c>
      <c r="CT29">
        <v>1000</v>
      </c>
      <c r="CV29" s="24" t="s">
        <v>158</v>
      </c>
      <c r="CW29" s="26">
        <v>20</v>
      </c>
      <c r="CX29" s="26">
        <v>22</v>
      </c>
      <c r="CY29" s="26">
        <v>21</v>
      </c>
      <c r="CZ29" s="26">
        <v>22</v>
      </c>
      <c r="DA29" s="26">
        <v>3</v>
      </c>
      <c r="DB29" s="26">
        <v>24</v>
      </c>
      <c r="DC29" s="26">
        <v>19</v>
      </c>
      <c r="DD29" s="26">
        <v>17</v>
      </c>
      <c r="DE29" s="26">
        <v>16</v>
      </c>
      <c r="DF29" s="26">
        <v>23</v>
      </c>
      <c r="DG29" s="26">
        <v>1000</v>
      </c>
      <c r="DJ29" s="6">
        <f t="shared" si="4"/>
        <v>22</v>
      </c>
      <c r="DK29" s="6" t="str">
        <f t="shared" si="5"/>
        <v>student_22</v>
      </c>
      <c r="DL29" s="6">
        <f t="shared" si="19"/>
        <v>1012.6</v>
      </c>
      <c r="DM29" s="6">
        <f t="shared" si="20"/>
        <v>1000</v>
      </c>
      <c r="DN29" s="6">
        <f t="shared" si="21"/>
        <v>-12.6</v>
      </c>
      <c r="DO29" s="6">
        <f t="shared" si="22"/>
        <v>-1.26</v>
      </c>
      <c r="DP29" s="6">
        <f t="shared" si="23"/>
        <v>1</v>
      </c>
      <c r="DQ29" s="6">
        <f t="shared" si="24"/>
        <v>4</v>
      </c>
      <c r="DW29">
        <f t="shared" si="25"/>
        <v>5</v>
      </c>
      <c r="DX29">
        <f t="shared" si="34"/>
        <v>7</v>
      </c>
      <c r="DY29">
        <f t="shared" si="35"/>
        <v>3</v>
      </c>
      <c r="DZ29">
        <f t="shared" si="36"/>
        <v>3</v>
      </c>
      <c r="EA29">
        <f t="shared" si="37"/>
        <v>3</v>
      </c>
      <c r="EB29">
        <f t="shared" si="38"/>
        <v>8</v>
      </c>
      <c r="EC29">
        <f t="shared" si="39"/>
        <v>20</v>
      </c>
      <c r="ED29">
        <f t="shared" si="40"/>
        <v>2</v>
      </c>
      <c r="EE29">
        <f t="shared" si="41"/>
        <v>3</v>
      </c>
      <c r="EF29">
        <f t="shared" si="42"/>
        <v>8</v>
      </c>
      <c r="EG29">
        <f t="shared" si="43"/>
        <v>24</v>
      </c>
      <c r="EH29">
        <f t="shared" si="44"/>
        <v>24</v>
      </c>
      <c r="EI29">
        <f t="shared" si="45"/>
        <v>24</v>
      </c>
      <c r="EJ29">
        <f t="shared" si="46"/>
        <v>24</v>
      </c>
      <c r="EK29">
        <f t="shared" si="47"/>
        <v>12</v>
      </c>
      <c r="EL29">
        <f t="shared" si="48"/>
        <v>5</v>
      </c>
      <c r="EM29">
        <f t="shared" si="29"/>
        <v>22</v>
      </c>
      <c r="EN29">
        <f t="shared" si="30"/>
        <v>23</v>
      </c>
      <c r="EO29">
        <f t="shared" si="31"/>
        <v>23</v>
      </c>
      <c r="EP29">
        <f t="shared" si="32"/>
        <v>9</v>
      </c>
      <c r="EQ29">
        <f t="shared" si="33"/>
        <v>9</v>
      </c>
      <c r="ER29">
        <f t="shared" si="26"/>
        <v>24</v>
      </c>
      <c r="ES29">
        <f t="shared" si="26"/>
        <v>24</v>
      </c>
      <c r="ET29">
        <f t="shared" si="27"/>
        <v>3</v>
      </c>
      <c r="EU29">
        <v>1000</v>
      </c>
      <c r="EX29" s="24" t="s">
        <v>158</v>
      </c>
      <c r="EY29" s="26">
        <v>20</v>
      </c>
      <c r="EZ29" s="26">
        <v>11</v>
      </c>
      <c r="FA29" s="26">
        <v>22</v>
      </c>
      <c r="FB29" s="26">
        <v>22</v>
      </c>
      <c r="FC29" s="26">
        <v>22</v>
      </c>
      <c r="FD29" s="26">
        <v>19</v>
      </c>
      <c r="FE29" s="26">
        <v>15</v>
      </c>
      <c r="FF29" s="26">
        <v>21</v>
      </c>
      <c r="FG29" s="26">
        <v>22</v>
      </c>
      <c r="FH29" s="26">
        <v>19</v>
      </c>
      <c r="FI29" s="26">
        <v>3</v>
      </c>
      <c r="FJ29" s="26">
        <v>1</v>
      </c>
      <c r="FK29" s="26">
        <v>24</v>
      </c>
      <c r="FL29" s="26">
        <v>24</v>
      </c>
      <c r="FM29" s="26">
        <v>12</v>
      </c>
      <c r="FN29" s="26">
        <v>19</v>
      </c>
      <c r="FO29" s="26">
        <v>4</v>
      </c>
      <c r="FP29" s="26">
        <v>10</v>
      </c>
      <c r="FQ29" s="26">
        <v>6</v>
      </c>
      <c r="FR29" s="26">
        <v>19</v>
      </c>
      <c r="FS29" s="26">
        <v>16</v>
      </c>
      <c r="FT29" s="26">
        <v>17</v>
      </c>
      <c r="FU29" s="26">
        <v>16</v>
      </c>
      <c r="FV29" s="26">
        <v>23</v>
      </c>
      <c r="FW29" s="26">
        <v>1000</v>
      </c>
    </row>
    <row r="30" spans="1:179" ht="15" thickBot="1" x14ac:dyDescent="0.35">
      <c r="B30" s="144" t="s">
        <v>1565</v>
      </c>
      <c r="C30" s="144"/>
      <c r="D30" s="144"/>
      <c r="E30" s="144"/>
      <c r="F30" s="144"/>
      <c r="AG30" s="24" t="s">
        <v>159</v>
      </c>
      <c r="AH30" s="77">
        <v>20</v>
      </c>
      <c r="AI30" s="26">
        <v>18</v>
      </c>
      <c r="AJ30" s="26">
        <v>22</v>
      </c>
      <c r="AK30" s="26">
        <v>22</v>
      </c>
      <c r="AL30" s="77">
        <v>22</v>
      </c>
      <c r="AM30" s="26">
        <v>17</v>
      </c>
      <c r="AN30" s="26">
        <v>5</v>
      </c>
      <c r="AO30" s="77">
        <v>23</v>
      </c>
      <c r="AP30" s="77">
        <v>22</v>
      </c>
      <c r="AQ30" s="26">
        <v>17</v>
      </c>
      <c r="AR30" s="77">
        <v>1</v>
      </c>
      <c r="AS30" s="26">
        <v>1</v>
      </c>
      <c r="AT30" s="77">
        <v>1</v>
      </c>
      <c r="AU30" s="26">
        <v>1</v>
      </c>
      <c r="AV30" s="26">
        <v>13</v>
      </c>
      <c r="AW30" s="26">
        <v>20</v>
      </c>
      <c r="AX30" s="26">
        <v>3</v>
      </c>
      <c r="AY30" s="26">
        <v>2</v>
      </c>
      <c r="AZ30" s="26">
        <v>2</v>
      </c>
      <c r="BA30" s="77">
        <v>16</v>
      </c>
      <c r="BB30" s="26">
        <v>16</v>
      </c>
      <c r="BC30" s="77">
        <v>1</v>
      </c>
      <c r="BD30" s="77">
        <v>1</v>
      </c>
      <c r="BE30" s="77">
        <v>22</v>
      </c>
      <c r="BF30" s="26">
        <v>1000</v>
      </c>
      <c r="BI30">
        <f t="shared" si="8"/>
        <v>20</v>
      </c>
      <c r="BJ30">
        <f t="shared" si="9"/>
        <v>22</v>
      </c>
      <c r="BK30">
        <f t="shared" si="10"/>
        <v>23</v>
      </c>
      <c r="BL30">
        <f t="shared" si="11"/>
        <v>22</v>
      </c>
      <c r="BM30">
        <f t="shared" si="12"/>
        <v>1</v>
      </c>
      <c r="BN30">
        <f t="shared" si="13"/>
        <v>1</v>
      </c>
      <c r="BO30">
        <f t="shared" si="14"/>
        <v>16</v>
      </c>
      <c r="BP30">
        <f t="shared" si="15"/>
        <v>1</v>
      </c>
      <c r="BQ30">
        <f t="shared" si="16"/>
        <v>1</v>
      </c>
      <c r="BR30">
        <f t="shared" si="17"/>
        <v>22</v>
      </c>
      <c r="BS30">
        <f t="shared" si="17"/>
        <v>1000</v>
      </c>
      <c r="BV30" s="24" t="s">
        <v>159</v>
      </c>
      <c r="BW30" s="26">
        <v>20</v>
      </c>
      <c r="BX30" s="26">
        <v>22</v>
      </c>
      <c r="BY30" s="26">
        <v>23</v>
      </c>
      <c r="BZ30" s="26">
        <v>22</v>
      </c>
      <c r="CA30" s="26">
        <v>1</v>
      </c>
      <c r="CB30" s="26">
        <v>1</v>
      </c>
      <c r="CC30" s="26">
        <v>16</v>
      </c>
      <c r="CD30" s="26">
        <v>1</v>
      </c>
      <c r="CE30" s="26">
        <v>1</v>
      </c>
      <c r="CF30" s="26">
        <v>22</v>
      </c>
      <c r="CG30" s="26">
        <v>1000</v>
      </c>
      <c r="CJ30">
        <f t="shared" si="28"/>
        <v>5</v>
      </c>
      <c r="CK30">
        <f t="shared" si="49"/>
        <v>3</v>
      </c>
      <c r="CL30">
        <f t="shared" si="50"/>
        <v>2</v>
      </c>
      <c r="CM30">
        <f t="shared" si="51"/>
        <v>3</v>
      </c>
      <c r="CN30">
        <f t="shared" si="52"/>
        <v>24</v>
      </c>
      <c r="CO30">
        <f t="shared" si="53"/>
        <v>24</v>
      </c>
      <c r="CP30">
        <f t="shared" si="54"/>
        <v>9</v>
      </c>
      <c r="CQ30">
        <f t="shared" si="55"/>
        <v>24</v>
      </c>
      <c r="CR30">
        <f t="shared" si="56"/>
        <v>24</v>
      </c>
      <c r="CS30">
        <f t="shared" si="57"/>
        <v>3</v>
      </c>
      <c r="CT30">
        <v>1000</v>
      </c>
      <c r="CV30" s="24" t="s">
        <v>159</v>
      </c>
      <c r="CW30" s="26">
        <v>5</v>
      </c>
      <c r="CX30" s="26">
        <v>3</v>
      </c>
      <c r="CY30" s="26">
        <v>2</v>
      </c>
      <c r="CZ30" s="26">
        <v>3</v>
      </c>
      <c r="DA30" s="26">
        <v>24</v>
      </c>
      <c r="DB30" s="26">
        <v>24</v>
      </c>
      <c r="DC30" s="26">
        <v>9</v>
      </c>
      <c r="DD30" s="26">
        <v>24</v>
      </c>
      <c r="DE30" s="26">
        <v>24</v>
      </c>
      <c r="DF30" s="26">
        <v>3</v>
      </c>
      <c r="DG30" s="26">
        <v>1000</v>
      </c>
      <c r="DJ30" s="6">
        <f t="shared" si="4"/>
        <v>23</v>
      </c>
      <c r="DK30" s="6" t="str">
        <f t="shared" si="5"/>
        <v>student_23</v>
      </c>
      <c r="DL30" s="6">
        <f t="shared" si="19"/>
        <v>1007.1</v>
      </c>
      <c r="DM30" s="6">
        <f t="shared" si="20"/>
        <v>1000</v>
      </c>
      <c r="DN30" s="6">
        <f t="shared" si="21"/>
        <v>-7.1</v>
      </c>
      <c r="DO30" s="6">
        <f t="shared" si="22"/>
        <v>-0.71</v>
      </c>
      <c r="DP30" s="6">
        <f t="shared" si="23"/>
        <v>1</v>
      </c>
      <c r="DQ30" s="6">
        <f t="shared" si="24"/>
        <v>6</v>
      </c>
      <c r="DW30">
        <f t="shared" si="25"/>
        <v>1</v>
      </c>
      <c r="DX30">
        <f t="shared" si="34"/>
        <v>3</v>
      </c>
      <c r="DY30">
        <f t="shared" si="35"/>
        <v>3</v>
      </c>
      <c r="DZ30">
        <f t="shared" si="36"/>
        <v>1</v>
      </c>
      <c r="EA30">
        <f t="shared" si="37"/>
        <v>1</v>
      </c>
      <c r="EB30">
        <f t="shared" si="38"/>
        <v>1</v>
      </c>
      <c r="EC30">
        <f t="shared" si="39"/>
        <v>3</v>
      </c>
      <c r="ED30">
        <f t="shared" si="40"/>
        <v>2</v>
      </c>
      <c r="EE30">
        <f t="shared" si="41"/>
        <v>3</v>
      </c>
      <c r="EF30">
        <f t="shared" si="42"/>
        <v>4</v>
      </c>
      <c r="EG30">
        <f t="shared" si="43"/>
        <v>24</v>
      </c>
      <c r="EH30">
        <f t="shared" si="44"/>
        <v>24</v>
      </c>
      <c r="EI30">
        <f t="shared" si="45"/>
        <v>24</v>
      </c>
      <c r="EJ30">
        <f t="shared" si="46"/>
        <v>4</v>
      </c>
      <c r="EK30">
        <f t="shared" si="47"/>
        <v>12</v>
      </c>
      <c r="EL30">
        <f t="shared" si="48"/>
        <v>1</v>
      </c>
      <c r="EM30">
        <f t="shared" si="29"/>
        <v>24</v>
      </c>
      <c r="EN30">
        <f t="shared" si="30"/>
        <v>21</v>
      </c>
      <c r="EO30">
        <f t="shared" si="31"/>
        <v>10</v>
      </c>
      <c r="EP30">
        <f t="shared" si="32"/>
        <v>9</v>
      </c>
      <c r="EQ30">
        <f t="shared" si="33"/>
        <v>9</v>
      </c>
      <c r="ER30">
        <f t="shared" si="26"/>
        <v>24</v>
      </c>
      <c r="ES30">
        <f t="shared" si="26"/>
        <v>24</v>
      </c>
      <c r="ET30">
        <f t="shared" si="27"/>
        <v>2</v>
      </c>
      <c r="EU30">
        <v>1000</v>
      </c>
      <c r="EX30" s="24" t="s">
        <v>159</v>
      </c>
      <c r="EY30" s="26">
        <v>5</v>
      </c>
      <c r="EZ30" s="26">
        <v>7</v>
      </c>
      <c r="FA30" s="26">
        <v>3</v>
      </c>
      <c r="FB30" s="26">
        <v>3</v>
      </c>
      <c r="FC30" s="26">
        <v>3</v>
      </c>
      <c r="FD30" s="26">
        <v>8</v>
      </c>
      <c r="FE30" s="26">
        <v>20</v>
      </c>
      <c r="FF30" s="26">
        <v>2</v>
      </c>
      <c r="FG30" s="26">
        <v>3</v>
      </c>
      <c r="FH30" s="26">
        <v>8</v>
      </c>
      <c r="FI30" s="26">
        <v>24</v>
      </c>
      <c r="FJ30" s="26">
        <v>24</v>
      </c>
      <c r="FK30" s="26">
        <v>24</v>
      </c>
      <c r="FL30" s="26">
        <v>24</v>
      </c>
      <c r="FM30" s="26">
        <v>12</v>
      </c>
      <c r="FN30" s="26">
        <v>5</v>
      </c>
      <c r="FO30" s="26">
        <v>22</v>
      </c>
      <c r="FP30" s="26">
        <v>23</v>
      </c>
      <c r="FQ30" s="26">
        <v>23</v>
      </c>
      <c r="FR30" s="26">
        <v>9</v>
      </c>
      <c r="FS30" s="26">
        <v>9</v>
      </c>
      <c r="FT30" s="26">
        <v>24</v>
      </c>
      <c r="FU30" s="26">
        <v>24</v>
      </c>
      <c r="FV30" s="26">
        <v>3</v>
      </c>
      <c r="FW30" s="26">
        <v>1000</v>
      </c>
    </row>
    <row r="31" spans="1:179" ht="15" thickBot="1" x14ac:dyDescent="0.35">
      <c r="B31" s="144"/>
      <c r="C31" s="144"/>
      <c r="D31" s="144"/>
      <c r="E31" s="144"/>
      <c r="F31" s="144"/>
      <c r="AG31" s="24" t="s">
        <v>160</v>
      </c>
      <c r="AH31" s="77">
        <v>24</v>
      </c>
      <c r="AI31" s="26">
        <v>22</v>
      </c>
      <c r="AJ31" s="26">
        <v>22</v>
      </c>
      <c r="AK31" s="26">
        <v>24</v>
      </c>
      <c r="AL31" s="77">
        <v>24</v>
      </c>
      <c r="AM31" s="26">
        <v>24</v>
      </c>
      <c r="AN31" s="26">
        <v>22</v>
      </c>
      <c r="AO31" s="77">
        <v>23</v>
      </c>
      <c r="AP31" s="77">
        <v>22</v>
      </c>
      <c r="AQ31" s="26">
        <v>21</v>
      </c>
      <c r="AR31" s="77">
        <v>1</v>
      </c>
      <c r="AS31" s="26">
        <v>1</v>
      </c>
      <c r="AT31" s="77">
        <v>1</v>
      </c>
      <c r="AU31" s="26">
        <v>21</v>
      </c>
      <c r="AV31" s="26">
        <v>13</v>
      </c>
      <c r="AW31" s="26">
        <v>24</v>
      </c>
      <c r="AX31" s="26">
        <v>1</v>
      </c>
      <c r="AY31" s="26">
        <v>4</v>
      </c>
      <c r="AZ31" s="26">
        <v>15</v>
      </c>
      <c r="BA31" s="77">
        <v>16</v>
      </c>
      <c r="BB31" s="26">
        <v>16</v>
      </c>
      <c r="BC31" s="77">
        <v>1</v>
      </c>
      <c r="BD31" s="77">
        <v>1</v>
      </c>
      <c r="BE31" s="77">
        <v>23</v>
      </c>
      <c r="BF31" s="26">
        <v>1000</v>
      </c>
      <c r="BI31">
        <f t="shared" si="8"/>
        <v>24</v>
      </c>
      <c r="BJ31">
        <f t="shared" si="9"/>
        <v>24</v>
      </c>
      <c r="BK31">
        <f t="shared" si="10"/>
        <v>23</v>
      </c>
      <c r="BL31">
        <f t="shared" si="11"/>
        <v>22</v>
      </c>
      <c r="BM31">
        <f t="shared" si="12"/>
        <v>1</v>
      </c>
      <c r="BN31">
        <f t="shared" si="13"/>
        <v>1</v>
      </c>
      <c r="BO31">
        <f t="shared" si="14"/>
        <v>16</v>
      </c>
      <c r="BP31">
        <f t="shared" si="15"/>
        <v>1</v>
      </c>
      <c r="BQ31">
        <f t="shared" si="16"/>
        <v>1</v>
      </c>
      <c r="BR31">
        <f t="shared" si="17"/>
        <v>23</v>
      </c>
      <c r="BS31">
        <f t="shared" si="17"/>
        <v>1000</v>
      </c>
      <c r="BV31" s="24" t="s">
        <v>160</v>
      </c>
      <c r="BW31" s="26">
        <v>24</v>
      </c>
      <c r="BX31" s="26">
        <v>24</v>
      </c>
      <c r="BY31" s="26">
        <v>23</v>
      </c>
      <c r="BZ31" s="26">
        <v>22</v>
      </c>
      <c r="CA31" s="26">
        <v>1</v>
      </c>
      <c r="CB31" s="26">
        <v>1</v>
      </c>
      <c r="CC31" s="26">
        <v>16</v>
      </c>
      <c r="CD31" s="26">
        <v>1</v>
      </c>
      <c r="CE31" s="26">
        <v>1</v>
      </c>
      <c r="CF31" s="26">
        <v>23</v>
      </c>
      <c r="CG31" s="26">
        <v>1000</v>
      </c>
      <c r="CJ31">
        <f t="shared" si="28"/>
        <v>1</v>
      </c>
      <c r="CK31">
        <f t="shared" si="49"/>
        <v>1</v>
      </c>
      <c r="CL31">
        <f t="shared" si="50"/>
        <v>2</v>
      </c>
      <c r="CM31">
        <f t="shared" si="51"/>
        <v>3</v>
      </c>
      <c r="CN31">
        <f t="shared" si="52"/>
        <v>24</v>
      </c>
      <c r="CO31">
        <f t="shared" si="53"/>
        <v>24</v>
      </c>
      <c r="CP31">
        <f t="shared" si="54"/>
        <v>9</v>
      </c>
      <c r="CQ31">
        <f t="shared" si="55"/>
        <v>24</v>
      </c>
      <c r="CR31">
        <f t="shared" si="56"/>
        <v>24</v>
      </c>
      <c r="CS31">
        <f t="shared" si="57"/>
        <v>2</v>
      </c>
      <c r="CT31">
        <v>1000</v>
      </c>
      <c r="CV31" s="24" t="s">
        <v>160</v>
      </c>
      <c r="CW31" s="26">
        <v>1</v>
      </c>
      <c r="CX31" s="26">
        <v>1</v>
      </c>
      <c r="CY31" s="26">
        <v>2</v>
      </c>
      <c r="CZ31" s="26">
        <v>3</v>
      </c>
      <c r="DA31" s="26">
        <v>24</v>
      </c>
      <c r="DB31" s="26">
        <v>24</v>
      </c>
      <c r="DC31" s="26">
        <v>9</v>
      </c>
      <c r="DD31" s="26">
        <v>24</v>
      </c>
      <c r="DE31" s="26">
        <v>24</v>
      </c>
      <c r="DF31" s="26">
        <v>2</v>
      </c>
      <c r="DG31" s="26">
        <v>1000</v>
      </c>
      <c r="DJ31" s="6">
        <f t="shared" si="4"/>
        <v>24</v>
      </c>
      <c r="DK31" s="6" t="str">
        <f t="shared" si="5"/>
        <v>student_24</v>
      </c>
      <c r="DL31" s="6">
        <f t="shared" si="19"/>
        <v>988.5</v>
      </c>
      <c r="DM31" s="6">
        <f t="shared" si="20"/>
        <v>1000</v>
      </c>
      <c r="DN31" s="6">
        <f t="shared" si="21"/>
        <v>11.5</v>
      </c>
      <c r="DO31" s="6">
        <f t="shared" si="22"/>
        <v>1.1499999999999999</v>
      </c>
      <c r="DP31" s="6">
        <f t="shared" si="23"/>
        <v>1</v>
      </c>
      <c r="DQ31" s="6">
        <f t="shared" si="24"/>
        <v>20</v>
      </c>
      <c r="EX31" s="24" t="s">
        <v>160</v>
      </c>
      <c r="EY31" s="26">
        <v>1</v>
      </c>
      <c r="EZ31" s="26">
        <v>3</v>
      </c>
      <c r="FA31" s="26">
        <v>3</v>
      </c>
      <c r="FB31" s="26">
        <v>1</v>
      </c>
      <c r="FC31" s="26">
        <v>1</v>
      </c>
      <c r="FD31" s="26">
        <v>1</v>
      </c>
      <c r="FE31" s="26">
        <v>3</v>
      </c>
      <c r="FF31" s="26">
        <v>2</v>
      </c>
      <c r="FG31" s="26">
        <v>3</v>
      </c>
      <c r="FH31" s="26">
        <v>4</v>
      </c>
      <c r="FI31" s="26">
        <v>24</v>
      </c>
      <c r="FJ31" s="26">
        <v>24</v>
      </c>
      <c r="FK31" s="26">
        <v>24</v>
      </c>
      <c r="FL31" s="26">
        <v>4</v>
      </c>
      <c r="FM31" s="26">
        <v>12</v>
      </c>
      <c r="FN31" s="26">
        <v>1</v>
      </c>
      <c r="FO31" s="26">
        <v>24</v>
      </c>
      <c r="FP31" s="26">
        <v>21</v>
      </c>
      <c r="FQ31" s="26">
        <v>10</v>
      </c>
      <c r="FR31" s="26">
        <v>9</v>
      </c>
      <c r="FS31" s="26">
        <v>9</v>
      </c>
      <c r="FT31" s="26">
        <v>24</v>
      </c>
      <c r="FU31" s="26">
        <v>24</v>
      </c>
      <c r="FV31" s="26">
        <v>2</v>
      </c>
      <c r="FW31" s="26">
        <v>1000</v>
      </c>
    </row>
    <row r="32" spans="1:179" ht="18.600000000000001" thickBot="1" x14ac:dyDescent="0.35">
      <c r="A32">
        <f>R33</f>
        <v>7</v>
      </c>
      <c r="B32" s="6" t="str">
        <f>BV85</f>
        <v>COCO:Y0</v>
      </c>
      <c r="C32" s="6" t="str">
        <f t="shared" ref="C32:P32" si="58">BW85</f>
        <v>X(A1)</v>
      </c>
      <c r="D32" s="6" t="str">
        <f t="shared" si="58"/>
        <v>X(A2)</v>
      </c>
      <c r="E32" s="6" t="str">
        <f t="shared" si="58"/>
        <v>X(A3)</v>
      </c>
      <c r="F32" s="6" t="str">
        <f t="shared" si="58"/>
        <v>X(A4)</v>
      </c>
      <c r="G32" s="6" t="str">
        <f t="shared" si="58"/>
        <v>X(A5)</v>
      </c>
      <c r="H32" s="6" t="str">
        <f t="shared" si="58"/>
        <v>X(A6)</v>
      </c>
      <c r="I32" s="6" t="str">
        <f t="shared" si="58"/>
        <v>X(A7)</v>
      </c>
      <c r="J32" s="6" t="str">
        <f t="shared" si="58"/>
        <v>X(A8)</v>
      </c>
      <c r="K32" s="6" t="str">
        <f t="shared" si="58"/>
        <v>X(A9)</v>
      </c>
      <c r="L32" s="6" t="str">
        <f t="shared" si="58"/>
        <v>X(A10)</v>
      </c>
      <c r="M32" s="6" t="str">
        <f t="shared" si="58"/>
        <v>Estimation</v>
      </c>
      <c r="N32" s="6" t="str">
        <f t="shared" si="58"/>
        <v>Fact+0</v>
      </c>
      <c r="O32" s="6" t="str">
        <f t="shared" si="58"/>
        <v>Delta</v>
      </c>
      <c r="P32" s="6" t="str">
        <f t="shared" si="58"/>
        <v>Delta/Fact</v>
      </c>
      <c r="Q32" s="6" t="s">
        <v>1159</v>
      </c>
      <c r="R32" s="81" t="s">
        <v>1654</v>
      </c>
      <c r="AG32" s="20"/>
      <c r="BV32" s="20"/>
      <c r="CV32" s="20"/>
      <c r="EX32" s="20"/>
    </row>
    <row r="33" spans="1:178" ht="15" thickBot="1" x14ac:dyDescent="0.35">
      <c r="A33">
        <f t="shared" ref="A33:A56" si="59">R34</f>
        <v>24</v>
      </c>
      <c r="B33" s="6" t="str">
        <f>B5</f>
        <v>student_1</v>
      </c>
      <c r="C33" s="6">
        <f t="shared" ref="C33:C56" si="60">BW86</f>
        <v>53.7</v>
      </c>
      <c r="D33" s="6">
        <f t="shared" ref="D33:D56" si="61">BX86</f>
        <v>358.8</v>
      </c>
      <c r="E33" s="6">
        <f t="shared" ref="E33:E56" si="62">BY86</f>
        <v>48.2</v>
      </c>
      <c r="F33" s="6">
        <f t="shared" ref="F33:F56" si="63">BZ86</f>
        <v>0</v>
      </c>
      <c r="G33" s="6">
        <f t="shared" ref="G33:G56" si="64">CA86</f>
        <v>359.3</v>
      </c>
      <c r="H33" s="6">
        <f t="shared" ref="H33:H56" si="65">CB86</f>
        <v>23.1</v>
      </c>
      <c r="I33" s="6">
        <f t="shared" ref="I33:I56" si="66">CC86</f>
        <v>8</v>
      </c>
      <c r="J33" s="6">
        <f t="shared" ref="J33:J56" si="67">CD86</f>
        <v>73.8</v>
      </c>
      <c r="K33" s="6">
        <f t="shared" ref="K33:K56" si="68">CE86</f>
        <v>49.2</v>
      </c>
      <c r="L33" s="6">
        <f t="shared" ref="L33:L56" si="69">CF86</f>
        <v>29.6</v>
      </c>
      <c r="M33" s="6">
        <f>CG86</f>
        <v>1003.6</v>
      </c>
      <c r="N33" s="6">
        <f t="shared" ref="N33:N56" si="70">CH86</f>
        <v>1000</v>
      </c>
      <c r="O33" s="6">
        <f t="shared" ref="O33:O56" si="71">CI86</f>
        <v>-3.6</v>
      </c>
      <c r="P33" s="6">
        <f t="shared" ref="P33:P56" si="72">CJ86</f>
        <v>-0.36</v>
      </c>
      <c r="Q33" s="6">
        <f>IF(P33*DJ86&lt;=0,1,0)</f>
        <v>1</v>
      </c>
      <c r="R33" s="82">
        <f>RANK(M33,M$33:M$56,0)</f>
        <v>7</v>
      </c>
      <c r="AG33" s="24" t="s">
        <v>1167</v>
      </c>
      <c r="AH33" s="76" t="s">
        <v>72</v>
      </c>
      <c r="AI33" s="24" t="s">
        <v>73</v>
      </c>
      <c r="AJ33" s="24" t="s">
        <v>74</v>
      </c>
      <c r="AK33" s="24" t="s">
        <v>75</v>
      </c>
      <c r="AL33" s="76" t="s">
        <v>76</v>
      </c>
      <c r="AM33" s="24" t="s">
        <v>77</v>
      </c>
      <c r="AN33" s="24" t="s">
        <v>78</v>
      </c>
      <c r="AO33" s="76" t="s">
        <v>79</v>
      </c>
      <c r="AP33" s="76" t="s">
        <v>80</v>
      </c>
      <c r="AQ33" s="24" t="s">
        <v>81</v>
      </c>
      <c r="AR33" s="76" t="s">
        <v>82</v>
      </c>
      <c r="AS33" s="24" t="s">
        <v>83</v>
      </c>
      <c r="AT33" s="76" t="s">
        <v>84</v>
      </c>
      <c r="AU33" s="24" t="s">
        <v>85</v>
      </c>
      <c r="AV33" s="24" t="s">
        <v>86</v>
      </c>
      <c r="AW33" s="24" t="s">
        <v>187</v>
      </c>
      <c r="AX33" s="24" t="s">
        <v>188</v>
      </c>
      <c r="AY33" s="24" t="s">
        <v>189</v>
      </c>
      <c r="AZ33" s="24" t="s">
        <v>190</v>
      </c>
      <c r="BA33" s="76" t="s">
        <v>750</v>
      </c>
      <c r="BB33" s="24" t="s">
        <v>751</v>
      </c>
      <c r="BC33" s="76" t="s">
        <v>752</v>
      </c>
      <c r="BD33" s="76" t="s">
        <v>753</v>
      </c>
      <c r="BE33" s="76" t="s">
        <v>754</v>
      </c>
      <c r="BV33" s="24" t="s">
        <v>1167</v>
      </c>
      <c r="BW33" s="24" t="s">
        <v>72</v>
      </c>
      <c r="BX33" s="24" t="s">
        <v>73</v>
      </c>
      <c r="BY33" s="24" t="s">
        <v>74</v>
      </c>
      <c r="BZ33" s="24" t="s">
        <v>75</v>
      </c>
      <c r="CA33" s="24" t="s">
        <v>76</v>
      </c>
      <c r="CB33" s="24" t="s">
        <v>77</v>
      </c>
      <c r="CC33" s="24" t="s">
        <v>78</v>
      </c>
      <c r="CD33" s="24" t="s">
        <v>79</v>
      </c>
      <c r="CE33" s="24" t="s">
        <v>80</v>
      </c>
      <c r="CF33" s="24" t="s">
        <v>81</v>
      </c>
      <c r="CV33" s="24" t="s">
        <v>1167</v>
      </c>
      <c r="CW33" s="24" t="s">
        <v>72</v>
      </c>
      <c r="CX33" s="24" t="s">
        <v>73</v>
      </c>
      <c r="CY33" s="24" t="s">
        <v>74</v>
      </c>
      <c r="CZ33" s="24" t="s">
        <v>75</v>
      </c>
      <c r="DA33" s="24" t="s">
        <v>76</v>
      </c>
      <c r="DB33" s="24" t="s">
        <v>77</v>
      </c>
      <c r="DC33" s="24" t="s">
        <v>78</v>
      </c>
      <c r="DD33" s="24" t="s">
        <v>79</v>
      </c>
      <c r="DE33" s="24" t="s">
        <v>80</v>
      </c>
      <c r="DF33" s="24" t="s">
        <v>81</v>
      </c>
      <c r="EX33" s="24" t="s">
        <v>367</v>
      </c>
      <c r="EY33" s="24" t="s">
        <v>72</v>
      </c>
      <c r="EZ33" s="24" t="s">
        <v>73</v>
      </c>
      <c r="FA33" s="24" t="s">
        <v>74</v>
      </c>
      <c r="FB33" s="24" t="s">
        <v>75</v>
      </c>
      <c r="FC33" s="24" t="s">
        <v>76</v>
      </c>
      <c r="FD33" s="24" t="s">
        <v>77</v>
      </c>
      <c r="FE33" s="24" t="s">
        <v>78</v>
      </c>
      <c r="FF33" s="24" t="s">
        <v>79</v>
      </c>
      <c r="FG33" s="24" t="s">
        <v>80</v>
      </c>
      <c r="FH33" s="24" t="s">
        <v>81</v>
      </c>
      <c r="FI33" s="24" t="s">
        <v>82</v>
      </c>
      <c r="FJ33" s="24" t="s">
        <v>83</v>
      </c>
      <c r="FK33" s="24" t="s">
        <v>84</v>
      </c>
      <c r="FL33" s="24" t="s">
        <v>85</v>
      </c>
      <c r="FM33" s="24" t="s">
        <v>86</v>
      </c>
      <c r="FN33" s="24" t="s">
        <v>187</v>
      </c>
      <c r="FO33" s="24" t="s">
        <v>188</v>
      </c>
      <c r="FP33" s="24" t="s">
        <v>189</v>
      </c>
      <c r="FQ33" s="24" t="s">
        <v>190</v>
      </c>
      <c r="FR33" s="24" t="s">
        <v>750</v>
      </c>
      <c r="FS33" s="24" t="s">
        <v>751</v>
      </c>
      <c r="FT33" s="24" t="s">
        <v>752</v>
      </c>
      <c r="FU33" s="24" t="s">
        <v>753</v>
      </c>
      <c r="FV33" s="24" t="s">
        <v>754</v>
      </c>
    </row>
    <row r="34" spans="1:178" ht="15" thickBot="1" x14ac:dyDescent="0.35">
      <c r="A34">
        <f t="shared" si="59"/>
        <v>7</v>
      </c>
      <c r="B34" s="6" t="str">
        <f t="shared" ref="B34:B56" si="73">B6</f>
        <v>student_2</v>
      </c>
      <c r="C34" s="6">
        <f t="shared" si="60"/>
        <v>53.7</v>
      </c>
      <c r="D34" s="6">
        <f t="shared" si="61"/>
        <v>352.7</v>
      </c>
      <c r="E34" s="6">
        <f t="shared" si="62"/>
        <v>41.1</v>
      </c>
      <c r="F34" s="6">
        <f t="shared" si="63"/>
        <v>196.2</v>
      </c>
      <c r="G34" s="6">
        <f t="shared" si="64"/>
        <v>264.89999999999998</v>
      </c>
      <c r="H34" s="6">
        <f t="shared" si="65"/>
        <v>23.1</v>
      </c>
      <c r="I34" s="6">
        <f t="shared" si="66"/>
        <v>8</v>
      </c>
      <c r="J34" s="6">
        <f t="shared" si="67"/>
        <v>1</v>
      </c>
      <c r="K34" s="6">
        <f t="shared" si="68"/>
        <v>1</v>
      </c>
      <c r="L34" s="6">
        <f t="shared" si="69"/>
        <v>22.6</v>
      </c>
      <c r="M34" s="6">
        <f t="shared" ref="M34:M56" si="74">CG87</f>
        <v>964.4</v>
      </c>
      <c r="N34" s="6">
        <f t="shared" si="70"/>
        <v>1000</v>
      </c>
      <c r="O34" s="6">
        <f t="shared" si="71"/>
        <v>35.6</v>
      </c>
      <c r="P34" s="6">
        <f t="shared" si="72"/>
        <v>3.56</v>
      </c>
      <c r="Q34" s="6">
        <f t="shared" ref="Q34:Q56" si="75">IF(P34*DJ87&lt;=0,1,0)</f>
        <v>1</v>
      </c>
      <c r="R34" s="82">
        <f t="shared" ref="R34:R56" si="76">RANK(M34,M$33:M$56,0)</f>
        <v>24</v>
      </c>
      <c r="AG34" s="24" t="s">
        <v>88</v>
      </c>
      <c r="AH34" s="77" t="s">
        <v>218</v>
      </c>
      <c r="AI34" s="26" t="s">
        <v>597</v>
      </c>
      <c r="AJ34" s="26" t="s">
        <v>218</v>
      </c>
      <c r="AK34" s="26" t="s">
        <v>779</v>
      </c>
      <c r="AL34" s="77" t="s">
        <v>218</v>
      </c>
      <c r="AM34" s="26" t="s">
        <v>560</v>
      </c>
      <c r="AN34" s="26" t="s">
        <v>247</v>
      </c>
      <c r="AO34" s="77" t="s">
        <v>218</v>
      </c>
      <c r="AP34" s="77" t="s">
        <v>218</v>
      </c>
      <c r="AQ34" s="26" t="s">
        <v>1239</v>
      </c>
      <c r="AR34" s="77" t="s">
        <v>218</v>
      </c>
      <c r="AS34" s="26" t="s">
        <v>1240</v>
      </c>
      <c r="AT34" s="77" t="s">
        <v>218</v>
      </c>
      <c r="AU34" s="26" t="s">
        <v>280</v>
      </c>
      <c r="AV34" s="26" t="s">
        <v>1241</v>
      </c>
      <c r="AW34" s="26" t="s">
        <v>1242</v>
      </c>
      <c r="AX34" s="26" t="s">
        <v>1243</v>
      </c>
      <c r="AY34" s="26" t="s">
        <v>1244</v>
      </c>
      <c r="AZ34" s="26" t="s">
        <v>574</v>
      </c>
      <c r="BA34" s="77" t="s">
        <v>218</v>
      </c>
      <c r="BB34" s="26" t="s">
        <v>767</v>
      </c>
      <c r="BC34" s="77" t="s">
        <v>218</v>
      </c>
      <c r="BD34" s="77" t="s">
        <v>218</v>
      </c>
      <c r="BE34" s="77" t="s">
        <v>537</v>
      </c>
      <c r="BV34" s="24" t="s">
        <v>88</v>
      </c>
      <c r="BW34" s="26" t="s">
        <v>1265</v>
      </c>
      <c r="BX34" s="26" t="s">
        <v>1266</v>
      </c>
      <c r="BY34" s="26" t="s">
        <v>1267</v>
      </c>
      <c r="BZ34" s="26" t="s">
        <v>1268</v>
      </c>
      <c r="CA34" s="26" t="s">
        <v>1269</v>
      </c>
      <c r="CB34" s="26" t="s">
        <v>1231</v>
      </c>
      <c r="CC34" s="26" t="s">
        <v>1231</v>
      </c>
      <c r="CD34" s="26" t="s">
        <v>1270</v>
      </c>
      <c r="CE34" s="26" t="s">
        <v>1271</v>
      </c>
      <c r="CF34" s="26" t="s">
        <v>1272</v>
      </c>
      <c r="CV34" s="24" t="s">
        <v>88</v>
      </c>
      <c r="CW34" s="26" t="s">
        <v>1426</v>
      </c>
      <c r="CX34" s="26" t="s">
        <v>1427</v>
      </c>
      <c r="CY34" s="26" t="s">
        <v>1428</v>
      </c>
      <c r="CZ34" s="26" t="s">
        <v>1429</v>
      </c>
      <c r="DA34" s="26" t="s">
        <v>1430</v>
      </c>
      <c r="DB34" s="26" t="s">
        <v>1170</v>
      </c>
      <c r="DC34" s="26" t="s">
        <v>1170</v>
      </c>
      <c r="DD34" s="26" t="s">
        <v>1431</v>
      </c>
      <c r="DE34" s="26" t="s">
        <v>1432</v>
      </c>
      <c r="DF34" s="26" t="s">
        <v>1433</v>
      </c>
      <c r="EX34" s="24" t="s">
        <v>88</v>
      </c>
      <c r="EY34" s="26" t="s">
        <v>334</v>
      </c>
      <c r="EZ34" s="26" t="s">
        <v>218</v>
      </c>
      <c r="FA34" s="26" t="s">
        <v>251</v>
      </c>
      <c r="FB34" s="26" t="s">
        <v>768</v>
      </c>
      <c r="FC34" s="26" t="s">
        <v>218</v>
      </c>
      <c r="FD34" s="26" t="s">
        <v>218</v>
      </c>
      <c r="FE34" s="26" t="s">
        <v>218</v>
      </c>
      <c r="FF34" s="26" t="s">
        <v>218</v>
      </c>
      <c r="FG34" s="26" t="s">
        <v>218</v>
      </c>
      <c r="FH34" s="26" t="s">
        <v>218</v>
      </c>
      <c r="FI34" s="26" t="s">
        <v>218</v>
      </c>
      <c r="FJ34" s="26" t="s">
        <v>535</v>
      </c>
      <c r="FK34" s="26" t="s">
        <v>230</v>
      </c>
      <c r="FL34" s="26" t="s">
        <v>321</v>
      </c>
      <c r="FM34" s="26" t="s">
        <v>218</v>
      </c>
      <c r="FN34" s="26" t="s">
        <v>2252</v>
      </c>
      <c r="FO34" s="26" t="s">
        <v>2253</v>
      </c>
      <c r="FP34" s="26" t="s">
        <v>528</v>
      </c>
      <c r="FQ34" s="26" t="s">
        <v>261</v>
      </c>
      <c r="FR34" s="26" t="s">
        <v>218</v>
      </c>
      <c r="FS34" s="26" t="s">
        <v>218</v>
      </c>
      <c r="FT34" s="26" t="s">
        <v>218</v>
      </c>
      <c r="FU34" s="26" t="s">
        <v>1241</v>
      </c>
      <c r="FV34" s="26" t="s">
        <v>574</v>
      </c>
    </row>
    <row r="35" spans="1:178" ht="15" thickBot="1" x14ac:dyDescent="0.35">
      <c r="A35">
        <f t="shared" si="59"/>
        <v>3</v>
      </c>
      <c r="B35" s="6" t="str">
        <f t="shared" si="73"/>
        <v>student_3</v>
      </c>
      <c r="C35" s="6">
        <f t="shared" si="60"/>
        <v>46.7</v>
      </c>
      <c r="D35" s="6">
        <f t="shared" si="61"/>
        <v>309.60000000000002</v>
      </c>
      <c r="E35" s="6">
        <f t="shared" si="62"/>
        <v>36.1</v>
      </c>
      <c r="F35" s="6">
        <f t="shared" si="63"/>
        <v>190.2</v>
      </c>
      <c r="G35" s="6">
        <f t="shared" si="64"/>
        <v>354.3</v>
      </c>
      <c r="H35" s="6">
        <f t="shared" si="65"/>
        <v>23.1</v>
      </c>
      <c r="I35" s="6">
        <f t="shared" si="66"/>
        <v>15.1</v>
      </c>
      <c r="J35" s="6">
        <f t="shared" si="67"/>
        <v>2</v>
      </c>
      <c r="K35" s="6">
        <f t="shared" si="68"/>
        <v>2</v>
      </c>
      <c r="L35" s="6">
        <f t="shared" si="69"/>
        <v>24.6</v>
      </c>
      <c r="M35" s="6">
        <f t="shared" si="74"/>
        <v>1003.6</v>
      </c>
      <c r="N35" s="6">
        <f t="shared" si="70"/>
        <v>1000</v>
      </c>
      <c r="O35" s="6">
        <f t="shared" si="71"/>
        <v>-3.6</v>
      </c>
      <c r="P35" s="6">
        <f t="shared" si="72"/>
        <v>-0.36</v>
      </c>
      <c r="Q35" s="6">
        <f t="shared" si="75"/>
        <v>1</v>
      </c>
      <c r="R35" s="82">
        <f t="shared" si="76"/>
        <v>7</v>
      </c>
      <c r="AG35" s="24" t="s">
        <v>89</v>
      </c>
      <c r="AH35" s="77" t="s">
        <v>161</v>
      </c>
      <c r="AI35" s="26" t="s">
        <v>161</v>
      </c>
      <c r="AJ35" s="26" t="s">
        <v>161</v>
      </c>
      <c r="AK35" s="26" t="s">
        <v>780</v>
      </c>
      <c r="AL35" s="77" t="s">
        <v>161</v>
      </c>
      <c r="AM35" s="26" t="s">
        <v>565</v>
      </c>
      <c r="AN35" s="26" t="s">
        <v>254</v>
      </c>
      <c r="AO35" s="77" t="s">
        <v>161</v>
      </c>
      <c r="AP35" s="77" t="s">
        <v>161</v>
      </c>
      <c r="AQ35" s="26" t="s">
        <v>1242</v>
      </c>
      <c r="AR35" s="77" t="s">
        <v>161</v>
      </c>
      <c r="AS35" s="26" t="s">
        <v>1245</v>
      </c>
      <c r="AT35" s="77" t="s">
        <v>161</v>
      </c>
      <c r="AU35" s="26" t="s">
        <v>286</v>
      </c>
      <c r="AV35" s="26" t="s">
        <v>161</v>
      </c>
      <c r="AW35" s="26" t="s">
        <v>768</v>
      </c>
      <c r="AX35" s="26" t="s">
        <v>1246</v>
      </c>
      <c r="AY35" s="26" t="s">
        <v>594</v>
      </c>
      <c r="AZ35" s="26" t="s">
        <v>161</v>
      </c>
      <c r="BA35" s="77" t="s">
        <v>161</v>
      </c>
      <c r="BB35" s="26" t="s">
        <v>772</v>
      </c>
      <c r="BC35" s="77" t="s">
        <v>161</v>
      </c>
      <c r="BD35" s="77" t="s">
        <v>161</v>
      </c>
      <c r="BE35" s="77" t="s">
        <v>237</v>
      </c>
      <c r="BV35" s="24" t="s">
        <v>89</v>
      </c>
      <c r="BW35" s="26" t="s">
        <v>1273</v>
      </c>
      <c r="BX35" s="26" t="s">
        <v>1274</v>
      </c>
      <c r="BY35" s="26" t="s">
        <v>1275</v>
      </c>
      <c r="BZ35" s="26" t="s">
        <v>1276</v>
      </c>
      <c r="CA35" s="26" t="s">
        <v>1277</v>
      </c>
      <c r="CB35" s="26" t="s">
        <v>1232</v>
      </c>
      <c r="CC35" s="26" t="s">
        <v>1232</v>
      </c>
      <c r="CD35" s="26" t="s">
        <v>1278</v>
      </c>
      <c r="CE35" s="26" t="s">
        <v>1279</v>
      </c>
      <c r="CF35" s="26" t="s">
        <v>1280</v>
      </c>
      <c r="CV35" s="24" t="s">
        <v>89</v>
      </c>
      <c r="CW35" s="26" t="s">
        <v>1434</v>
      </c>
      <c r="CX35" s="26" t="s">
        <v>1435</v>
      </c>
      <c r="CY35" s="26" t="s">
        <v>1436</v>
      </c>
      <c r="CZ35" s="26" t="s">
        <v>1176</v>
      </c>
      <c r="DA35" s="26" t="s">
        <v>1437</v>
      </c>
      <c r="DB35" s="26" t="s">
        <v>1175</v>
      </c>
      <c r="DC35" s="26" t="s">
        <v>1175</v>
      </c>
      <c r="DD35" s="26" t="s">
        <v>1438</v>
      </c>
      <c r="DE35" s="26" t="s">
        <v>1439</v>
      </c>
      <c r="DF35" s="26" t="s">
        <v>1440</v>
      </c>
      <c r="EX35" s="24" t="s">
        <v>89</v>
      </c>
      <c r="EY35" s="26" t="s">
        <v>2111</v>
      </c>
      <c r="EZ35" s="26" t="s">
        <v>161</v>
      </c>
      <c r="FA35" s="26" t="s">
        <v>161</v>
      </c>
      <c r="FB35" s="26" t="s">
        <v>773</v>
      </c>
      <c r="FC35" s="26" t="s">
        <v>161</v>
      </c>
      <c r="FD35" s="26" t="s">
        <v>161</v>
      </c>
      <c r="FE35" s="26" t="s">
        <v>161</v>
      </c>
      <c r="FF35" s="26" t="s">
        <v>161</v>
      </c>
      <c r="FG35" s="26" t="s">
        <v>161</v>
      </c>
      <c r="FH35" s="26" t="s">
        <v>161</v>
      </c>
      <c r="FI35" s="26" t="s">
        <v>161</v>
      </c>
      <c r="FJ35" s="26" t="s">
        <v>538</v>
      </c>
      <c r="FK35" s="26" t="s">
        <v>239</v>
      </c>
      <c r="FL35" s="26" t="s">
        <v>227</v>
      </c>
      <c r="FM35" s="26" t="s">
        <v>161</v>
      </c>
      <c r="FN35" s="26" t="s">
        <v>2254</v>
      </c>
      <c r="FO35" s="26" t="s">
        <v>2255</v>
      </c>
      <c r="FP35" s="26" t="s">
        <v>535</v>
      </c>
      <c r="FQ35" s="26" t="s">
        <v>267</v>
      </c>
      <c r="FR35" s="26" t="s">
        <v>161</v>
      </c>
      <c r="FS35" s="26" t="s">
        <v>161</v>
      </c>
      <c r="FT35" s="26" t="s">
        <v>161</v>
      </c>
      <c r="FU35" s="26" t="s">
        <v>2256</v>
      </c>
      <c r="FV35" s="26" t="s">
        <v>162</v>
      </c>
    </row>
    <row r="36" spans="1:178" ht="15" thickBot="1" x14ac:dyDescent="0.35">
      <c r="A36">
        <f t="shared" si="59"/>
        <v>7</v>
      </c>
      <c r="B36" s="6" t="str">
        <f t="shared" si="73"/>
        <v>student_4</v>
      </c>
      <c r="C36" s="6">
        <f t="shared" si="60"/>
        <v>61.7</v>
      </c>
      <c r="D36" s="6">
        <f t="shared" si="61"/>
        <v>361.8</v>
      </c>
      <c r="E36" s="6">
        <f t="shared" si="62"/>
        <v>48.2</v>
      </c>
      <c r="F36" s="6">
        <f t="shared" si="63"/>
        <v>204.2</v>
      </c>
      <c r="G36" s="6">
        <f t="shared" si="64"/>
        <v>240.9</v>
      </c>
      <c r="H36" s="6">
        <f t="shared" si="65"/>
        <v>23.1</v>
      </c>
      <c r="I36" s="6">
        <f t="shared" si="66"/>
        <v>21.1</v>
      </c>
      <c r="J36" s="6">
        <f t="shared" si="67"/>
        <v>37.1</v>
      </c>
      <c r="K36" s="6">
        <f t="shared" si="68"/>
        <v>6</v>
      </c>
      <c r="L36" s="6">
        <f t="shared" si="69"/>
        <v>12</v>
      </c>
      <c r="M36" s="6">
        <f t="shared" si="74"/>
        <v>1016.1</v>
      </c>
      <c r="N36" s="6">
        <f t="shared" si="70"/>
        <v>1000</v>
      </c>
      <c r="O36" s="6">
        <f t="shared" si="71"/>
        <v>-16.100000000000001</v>
      </c>
      <c r="P36" s="6">
        <f t="shared" si="72"/>
        <v>-1.61</v>
      </c>
      <c r="Q36" s="6">
        <f t="shared" si="75"/>
        <v>1</v>
      </c>
      <c r="R36" s="82">
        <f t="shared" si="76"/>
        <v>3</v>
      </c>
      <c r="AG36" s="24" t="s">
        <v>90</v>
      </c>
      <c r="AH36" s="77" t="s">
        <v>238</v>
      </c>
      <c r="AI36" s="26" t="s">
        <v>238</v>
      </c>
      <c r="AJ36" s="26" t="s">
        <v>238</v>
      </c>
      <c r="AK36" s="26" t="s">
        <v>783</v>
      </c>
      <c r="AL36" s="77" t="s">
        <v>238</v>
      </c>
      <c r="AM36" s="26" t="s">
        <v>570</v>
      </c>
      <c r="AN36" s="26" t="s">
        <v>261</v>
      </c>
      <c r="AO36" s="77" t="s">
        <v>238</v>
      </c>
      <c r="AP36" s="77" t="s">
        <v>238</v>
      </c>
      <c r="AQ36" s="26" t="s">
        <v>768</v>
      </c>
      <c r="AR36" s="77" t="s">
        <v>238</v>
      </c>
      <c r="AS36" s="26" t="s">
        <v>1247</v>
      </c>
      <c r="AT36" s="77" t="s">
        <v>238</v>
      </c>
      <c r="AU36" s="26" t="s">
        <v>292</v>
      </c>
      <c r="AV36" s="26" t="s">
        <v>238</v>
      </c>
      <c r="AW36" s="26" t="s">
        <v>773</v>
      </c>
      <c r="AX36" s="26" t="s">
        <v>1248</v>
      </c>
      <c r="AY36" s="26" t="s">
        <v>596</v>
      </c>
      <c r="AZ36" s="26" t="s">
        <v>238</v>
      </c>
      <c r="BA36" s="77" t="s">
        <v>238</v>
      </c>
      <c r="BB36" s="26" t="s">
        <v>776</v>
      </c>
      <c r="BC36" s="77" t="s">
        <v>238</v>
      </c>
      <c r="BD36" s="77" t="s">
        <v>238</v>
      </c>
      <c r="BE36" s="77" t="s">
        <v>245</v>
      </c>
      <c r="BV36" s="24" t="s">
        <v>90</v>
      </c>
      <c r="BW36" s="26" t="s">
        <v>1281</v>
      </c>
      <c r="BX36" s="26" t="s">
        <v>1282</v>
      </c>
      <c r="BY36" s="26" t="s">
        <v>1283</v>
      </c>
      <c r="BZ36" s="26" t="s">
        <v>1284</v>
      </c>
      <c r="CA36" s="26" t="s">
        <v>1285</v>
      </c>
      <c r="CB36" s="26" t="s">
        <v>1286</v>
      </c>
      <c r="CC36" s="26" t="s">
        <v>1286</v>
      </c>
      <c r="CD36" s="26" t="s">
        <v>1287</v>
      </c>
      <c r="CE36" s="26" t="s">
        <v>1288</v>
      </c>
      <c r="CF36" s="26" t="s">
        <v>1289</v>
      </c>
      <c r="CV36" s="24" t="s">
        <v>90</v>
      </c>
      <c r="CW36" s="26" t="s">
        <v>1441</v>
      </c>
      <c r="CX36" s="26" t="s">
        <v>1442</v>
      </c>
      <c r="CY36" s="26" t="s">
        <v>1443</v>
      </c>
      <c r="CZ36" s="26" t="s">
        <v>1180</v>
      </c>
      <c r="DA36" s="26" t="s">
        <v>1444</v>
      </c>
      <c r="DB36" s="26" t="s">
        <v>1445</v>
      </c>
      <c r="DC36" s="26" t="s">
        <v>1445</v>
      </c>
      <c r="DD36" s="26" t="s">
        <v>1446</v>
      </c>
      <c r="DE36" s="26" t="s">
        <v>1447</v>
      </c>
      <c r="DF36" s="26" t="s">
        <v>1448</v>
      </c>
      <c r="EX36" s="24" t="s">
        <v>90</v>
      </c>
      <c r="EY36" s="26" t="s">
        <v>797</v>
      </c>
      <c r="EZ36" s="26" t="s">
        <v>238</v>
      </c>
      <c r="FA36" s="26" t="s">
        <v>238</v>
      </c>
      <c r="FB36" s="26" t="s">
        <v>777</v>
      </c>
      <c r="FC36" s="26" t="s">
        <v>238</v>
      </c>
      <c r="FD36" s="26" t="s">
        <v>238</v>
      </c>
      <c r="FE36" s="26" t="s">
        <v>238</v>
      </c>
      <c r="FF36" s="26" t="s">
        <v>238</v>
      </c>
      <c r="FG36" s="26" t="s">
        <v>238</v>
      </c>
      <c r="FH36" s="26" t="s">
        <v>238</v>
      </c>
      <c r="FI36" s="26" t="s">
        <v>238</v>
      </c>
      <c r="FJ36" s="26" t="s">
        <v>544</v>
      </c>
      <c r="FK36" s="26" t="s">
        <v>238</v>
      </c>
      <c r="FL36" s="26" t="s">
        <v>327</v>
      </c>
      <c r="FM36" s="26" t="s">
        <v>238</v>
      </c>
      <c r="FN36" s="26" t="s">
        <v>2257</v>
      </c>
      <c r="FO36" s="26" t="s">
        <v>2109</v>
      </c>
      <c r="FP36" s="26" t="s">
        <v>540</v>
      </c>
      <c r="FQ36" s="26" t="s">
        <v>602</v>
      </c>
      <c r="FR36" s="26" t="s">
        <v>238</v>
      </c>
      <c r="FS36" s="26" t="s">
        <v>238</v>
      </c>
      <c r="FT36" s="26" t="s">
        <v>238</v>
      </c>
      <c r="FU36" s="26" t="s">
        <v>778</v>
      </c>
      <c r="FV36" s="26" t="s">
        <v>583</v>
      </c>
    </row>
    <row r="37" spans="1:178" ht="15" thickBot="1" x14ac:dyDescent="0.35">
      <c r="A37">
        <f t="shared" si="59"/>
        <v>1</v>
      </c>
      <c r="B37" s="6" t="str">
        <f t="shared" si="73"/>
        <v>student_5</v>
      </c>
      <c r="C37" s="6">
        <f t="shared" si="60"/>
        <v>25.1</v>
      </c>
      <c r="D37" s="6">
        <f t="shared" si="61"/>
        <v>341.2</v>
      </c>
      <c r="E37" s="6">
        <f t="shared" si="62"/>
        <v>41.1</v>
      </c>
      <c r="F37" s="6">
        <f t="shared" si="63"/>
        <v>181.6</v>
      </c>
      <c r="G37" s="6">
        <f t="shared" si="64"/>
        <v>319.10000000000002</v>
      </c>
      <c r="H37" s="6">
        <f t="shared" si="65"/>
        <v>23.1</v>
      </c>
      <c r="I37" s="6">
        <f t="shared" si="66"/>
        <v>12</v>
      </c>
      <c r="J37" s="6">
        <f t="shared" si="67"/>
        <v>6</v>
      </c>
      <c r="K37" s="6">
        <f t="shared" si="68"/>
        <v>49.2</v>
      </c>
      <c r="L37" s="6">
        <f t="shared" si="69"/>
        <v>5</v>
      </c>
      <c r="M37" s="6">
        <f t="shared" si="74"/>
        <v>1003.6</v>
      </c>
      <c r="N37" s="6">
        <f t="shared" si="70"/>
        <v>1000</v>
      </c>
      <c r="O37" s="6">
        <f t="shared" si="71"/>
        <v>-3.6</v>
      </c>
      <c r="P37" s="6">
        <f t="shared" si="72"/>
        <v>-0.36</v>
      </c>
      <c r="Q37" s="6">
        <f t="shared" si="75"/>
        <v>1</v>
      </c>
      <c r="R37" s="82">
        <f t="shared" si="76"/>
        <v>7</v>
      </c>
      <c r="AG37" s="24" t="s">
        <v>91</v>
      </c>
      <c r="AH37" s="77" t="s">
        <v>246</v>
      </c>
      <c r="AI37" s="26" t="s">
        <v>246</v>
      </c>
      <c r="AJ37" s="26" t="s">
        <v>246</v>
      </c>
      <c r="AK37" s="26" t="s">
        <v>785</v>
      </c>
      <c r="AL37" s="77" t="s">
        <v>246</v>
      </c>
      <c r="AM37" s="26" t="s">
        <v>574</v>
      </c>
      <c r="AN37" s="26" t="s">
        <v>267</v>
      </c>
      <c r="AO37" s="77" t="s">
        <v>246</v>
      </c>
      <c r="AP37" s="77" t="s">
        <v>246</v>
      </c>
      <c r="AQ37" s="26" t="s">
        <v>1249</v>
      </c>
      <c r="AR37" s="77" t="s">
        <v>246</v>
      </c>
      <c r="AS37" s="26" t="s">
        <v>1250</v>
      </c>
      <c r="AT37" s="77" t="s">
        <v>246</v>
      </c>
      <c r="AU37" s="26" t="s">
        <v>258</v>
      </c>
      <c r="AV37" s="26" t="s">
        <v>246</v>
      </c>
      <c r="AW37" s="26" t="s">
        <v>777</v>
      </c>
      <c r="AX37" s="26" t="s">
        <v>1251</v>
      </c>
      <c r="AY37" s="26" t="s">
        <v>598</v>
      </c>
      <c r="AZ37" s="26" t="s">
        <v>246</v>
      </c>
      <c r="BA37" s="77" t="s">
        <v>246</v>
      </c>
      <c r="BB37" s="26" t="s">
        <v>529</v>
      </c>
      <c r="BC37" s="77" t="s">
        <v>246</v>
      </c>
      <c r="BD37" s="77" t="s">
        <v>246</v>
      </c>
      <c r="BE37" s="77" t="s">
        <v>553</v>
      </c>
      <c r="BV37" s="24" t="s">
        <v>91</v>
      </c>
      <c r="BW37" s="26" t="s">
        <v>1290</v>
      </c>
      <c r="BX37" s="26" t="s">
        <v>1291</v>
      </c>
      <c r="BY37" s="26" t="s">
        <v>1292</v>
      </c>
      <c r="BZ37" s="26" t="s">
        <v>1293</v>
      </c>
      <c r="CA37" s="26" t="s">
        <v>1294</v>
      </c>
      <c r="CB37" s="26" t="s">
        <v>1295</v>
      </c>
      <c r="CC37" s="26" t="s">
        <v>1295</v>
      </c>
      <c r="CD37" s="26" t="s">
        <v>1296</v>
      </c>
      <c r="CE37" s="26" t="s">
        <v>1297</v>
      </c>
      <c r="CF37" s="26" t="s">
        <v>1298</v>
      </c>
      <c r="CV37" s="24" t="s">
        <v>91</v>
      </c>
      <c r="CW37" s="26" t="s">
        <v>1449</v>
      </c>
      <c r="CX37" s="26" t="s">
        <v>1450</v>
      </c>
      <c r="CY37" s="26" t="s">
        <v>1451</v>
      </c>
      <c r="CZ37" s="26" t="s">
        <v>1452</v>
      </c>
      <c r="DA37" s="26" t="s">
        <v>1453</v>
      </c>
      <c r="DB37" s="26" t="s">
        <v>1454</v>
      </c>
      <c r="DC37" s="26" t="s">
        <v>1454</v>
      </c>
      <c r="DD37" s="26" t="s">
        <v>1455</v>
      </c>
      <c r="DE37" s="26" t="s">
        <v>1456</v>
      </c>
      <c r="DF37" s="26" t="s">
        <v>1457</v>
      </c>
      <c r="EX37" s="24" t="s">
        <v>91</v>
      </c>
      <c r="EY37" s="26" t="s">
        <v>801</v>
      </c>
      <c r="EZ37" s="26" t="s">
        <v>246</v>
      </c>
      <c r="FA37" s="26" t="s">
        <v>246</v>
      </c>
      <c r="FB37" s="26" t="s">
        <v>530</v>
      </c>
      <c r="FC37" s="26" t="s">
        <v>246</v>
      </c>
      <c r="FD37" s="26" t="s">
        <v>246</v>
      </c>
      <c r="FE37" s="26" t="s">
        <v>246</v>
      </c>
      <c r="FF37" s="26" t="s">
        <v>246</v>
      </c>
      <c r="FG37" s="26" t="s">
        <v>246</v>
      </c>
      <c r="FH37" s="26" t="s">
        <v>246</v>
      </c>
      <c r="FI37" s="26" t="s">
        <v>246</v>
      </c>
      <c r="FJ37" s="26" t="s">
        <v>549</v>
      </c>
      <c r="FK37" s="26" t="s">
        <v>246</v>
      </c>
      <c r="FL37" s="26" t="s">
        <v>330</v>
      </c>
      <c r="FM37" s="26" t="s">
        <v>246</v>
      </c>
      <c r="FN37" s="26" t="s">
        <v>2258</v>
      </c>
      <c r="FO37" s="26" t="s">
        <v>2259</v>
      </c>
      <c r="FP37" s="26" t="s">
        <v>1249</v>
      </c>
      <c r="FQ37" s="26" t="s">
        <v>291</v>
      </c>
      <c r="FR37" s="26" t="s">
        <v>246</v>
      </c>
      <c r="FS37" s="26" t="s">
        <v>246</v>
      </c>
      <c r="FT37" s="26" t="s">
        <v>246</v>
      </c>
      <c r="FU37" s="26" t="s">
        <v>531</v>
      </c>
      <c r="FV37" s="26" t="s">
        <v>587</v>
      </c>
    </row>
    <row r="38" spans="1:178" ht="15" thickBot="1" x14ac:dyDescent="0.35">
      <c r="A38">
        <f t="shared" si="59"/>
        <v>7</v>
      </c>
      <c r="B38" s="6" t="str">
        <f t="shared" si="73"/>
        <v>student_6</v>
      </c>
      <c r="C38" s="6">
        <f t="shared" si="60"/>
        <v>63.7</v>
      </c>
      <c r="D38" s="6">
        <f t="shared" si="61"/>
        <v>360.8</v>
      </c>
      <c r="E38" s="6">
        <f t="shared" si="62"/>
        <v>54.2</v>
      </c>
      <c r="F38" s="6">
        <f t="shared" si="63"/>
        <v>205.2</v>
      </c>
      <c r="G38" s="6">
        <f t="shared" si="64"/>
        <v>264.89999999999998</v>
      </c>
      <c r="H38" s="6">
        <f t="shared" si="65"/>
        <v>23.1</v>
      </c>
      <c r="I38" s="6">
        <f t="shared" si="66"/>
        <v>23.1</v>
      </c>
      <c r="J38" s="6">
        <f t="shared" si="67"/>
        <v>9</v>
      </c>
      <c r="K38" s="6">
        <f t="shared" si="68"/>
        <v>11</v>
      </c>
      <c r="L38" s="6">
        <f t="shared" si="69"/>
        <v>27.6</v>
      </c>
      <c r="M38" s="6">
        <f t="shared" si="74"/>
        <v>1042.7</v>
      </c>
      <c r="N38" s="6">
        <f t="shared" si="70"/>
        <v>1000</v>
      </c>
      <c r="O38" s="6">
        <f t="shared" si="71"/>
        <v>-42.7</v>
      </c>
      <c r="P38" s="6">
        <f t="shared" si="72"/>
        <v>-4.2699999999999996</v>
      </c>
      <c r="Q38" s="6">
        <f t="shared" si="75"/>
        <v>1</v>
      </c>
      <c r="R38" s="82">
        <f t="shared" si="76"/>
        <v>1</v>
      </c>
      <c r="AG38" s="24" t="s">
        <v>92</v>
      </c>
      <c r="AH38" s="77" t="s">
        <v>253</v>
      </c>
      <c r="AI38" s="26" t="s">
        <v>253</v>
      </c>
      <c r="AJ38" s="26" t="s">
        <v>253</v>
      </c>
      <c r="AK38" s="26" t="s">
        <v>543</v>
      </c>
      <c r="AL38" s="77" t="s">
        <v>253</v>
      </c>
      <c r="AM38" s="26" t="s">
        <v>162</v>
      </c>
      <c r="AN38" s="26" t="s">
        <v>273</v>
      </c>
      <c r="AO38" s="77" t="s">
        <v>253</v>
      </c>
      <c r="AP38" s="77" t="s">
        <v>253</v>
      </c>
      <c r="AQ38" s="26" t="s">
        <v>1252</v>
      </c>
      <c r="AR38" s="77" t="s">
        <v>253</v>
      </c>
      <c r="AS38" s="26" t="s">
        <v>761</v>
      </c>
      <c r="AT38" s="77" t="s">
        <v>253</v>
      </c>
      <c r="AU38" s="26" t="s">
        <v>265</v>
      </c>
      <c r="AV38" s="26" t="s">
        <v>253</v>
      </c>
      <c r="AW38" s="26" t="s">
        <v>530</v>
      </c>
      <c r="AX38" s="26" t="s">
        <v>1253</v>
      </c>
      <c r="AY38" s="26" t="s">
        <v>599</v>
      </c>
      <c r="AZ38" s="26" t="s">
        <v>253</v>
      </c>
      <c r="BA38" s="77" t="s">
        <v>253</v>
      </c>
      <c r="BB38" s="26" t="s">
        <v>536</v>
      </c>
      <c r="BC38" s="77" t="s">
        <v>253</v>
      </c>
      <c r="BD38" s="77" t="s">
        <v>253</v>
      </c>
      <c r="BE38" s="77" t="s">
        <v>224</v>
      </c>
      <c r="BV38" s="24" t="s">
        <v>92</v>
      </c>
      <c r="BW38" s="26" t="s">
        <v>1299</v>
      </c>
      <c r="BX38" s="26" t="s">
        <v>1300</v>
      </c>
      <c r="BY38" s="26" t="s">
        <v>1301</v>
      </c>
      <c r="BZ38" s="26" t="s">
        <v>1302</v>
      </c>
      <c r="CA38" s="26" t="s">
        <v>1303</v>
      </c>
      <c r="CB38" s="26" t="s">
        <v>1304</v>
      </c>
      <c r="CC38" s="26" t="s">
        <v>1304</v>
      </c>
      <c r="CD38" s="26" t="s">
        <v>1305</v>
      </c>
      <c r="CE38" s="26" t="s">
        <v>1306</v>
      </c>
      <c r="CF38" s="26" t="s">
        <v>1307</v>
      </c>
      <c r="CV38" s="24" t="s">
        <v>92</v>
      </c>
      <c r="CW38" s="26" t="s">
        <v>1458</v>
      </c>
      <c r="CX38" s="26" t="s">
        <v>1459</v>
      </c>
      <c r="CY38" s="26" t="s">
        <v>1460</v>
      </c>
      <c r="CZ38" s="26" t="s">
        <v>1461</v>
      </c>
      <c r="DA38" s="26" t="s">
        <v>1462</v>
      </c>
      <c r="DB38" s="26" t="s">
        <v>1463</v>
      </c>
      <c r="DC38" s="26" t="s">
        <v>1463</v>
      </c>
      <c r="DD38" s="26" t="s">
        <v>1464</v>
      </c>
      <c r="DE38" s="26" t="s">
        <v>1465</v>
      </c>
      <c r="DF38" s="26" t="s">
        <v>1466</v>
      </c>
      <c r="EX38" s="24" t="s">
        <v>92</v>
      </c>
      <c r="EY38" s="26" t="s">
        <v>326</v>
      </c>
      <c r="EZ38" s="26" t="s">
        <v>253</v>
      </c>
      <c r="FA38" s="26" t="s">
        <v>253</v>
      </c>
      <c r="FB38" s="26" t="s">
        <v>273</v>
      </c>
      <c r="FC38" s="26" t="s">
        <v>253</v>
      </c>
      <c r="FD38" s="26" t="s">
        <v>253</v>
      </c>
      <c r="FE38" s="26" t="s">
        <v>253</v>
      </c>
      <c r="FF38" s="26" t="s">
        <v>253</v>
      </c>
      <c r="FG38" s="26" t="s">
        <v>253</v>
      </c>
      <c r="FH38" s="26" t="s">
        <v>253</v>
      </c>
      <c r="FI38" s="26" t="s">
        <v>253</v>
      </c>
      <c r="FJ38" s="26" t="s">
        <v>555</v>
      </c>
      <c r="FK38" s="26" t="s">
        <v>253</v>
      </c>
      <c r="FL38" s="26" t="s">
        <v>525</v>
      </c>
      <c r="FM38" s="26" t="s">
        <v>253</v>
      </c>
      <c r="FN38" s="26" t="s">
        <v>2260</v>
      </c>
      <c r="FO38" s="26" t="s">
        <v>2261</v>
      </c>
      <c r="FP38" s="26" t="s">
        <v>1252</v>
      </c>
      <c r="FQ38" s="26" t="s">
        <v>253</v>
      </c>
      <c r="FR38" s="26" t="s">
        <v>253</v>
      </c>
      <c r="FS38" s="26" t="s">
        <v>253</v>
      </c>
      <c r="FT38" s="26" t="s">
        <v>253</v>
      </c>
      <c r="FU38" s="26" t="s">
        <v>537</v>
      </c>
      <c r="FV38" s="26" t="s">
        <v>226</v>
      </c>
    </row>
    <row r="39" spans="1:178" ht="15" thickBot="1" x14ac:dyDescent="0.35">
      <c r="A39">
        <f t="shared" si="59"/>
        <v>18</v>
      </c>
      <c r="B39" s="6" t="str">
        <f t="shared" si="73"/>
        <v>student_7</v>
      </c>
      <c r="C39" s="6">
        <f t="shared" si="60"/>
        <v>50.7</v>
      </c>
      <c r="D39" s="6">
        <f t="shared" si="61"/>
        <v>342.2</v>
      </c>
      <c r="E39" s="6">
        <f t="shared" si="62"/>
        <v>48.2</v>
      </c>
      <c r="F39" s="6">
        <f t="shared" si="63"/>
        <v>195.2</v>
      </c>
      <c r="G39" s="6">
        <f t="shared" si="64"/>
        <v>264.89999999999998</v>
      </c>
      <c r="H39" s="6">
        <f t="shared" si="65"/>
        <v>23.1</v>
      </c>
      <c r="I39" s="6">
        <f t="shared" si="66"/>
        <v>21.1</v>
      </c>
      <c r="J39" s="6">
        <f t="shared" si="67"/>
        <v>37.1</v>
      </c>
      <c r="K39" s="6">
        <f t="shared" si="68"/>
        <v>14</v>
      </c>
      <c r="L39" s="6">
        <f t="shared" si="69"/>
        <v>7</v>
      </c>
      <c r="M39" s="6">
        <f t="shared" si="74"/>
        <v>1003.6</v>
      </c>
      <c r="N39" s="6">
        <f t="shared" si="70"/>
        <v>1000</v>
      </c>
      <c r="O39" s="6">
        <f t="shared" si="71"/>
        <v>-3.6</v>
      </c>
      <c r="P39" s="6">
        <f t="shared" si="72"/>
        <v>-0.36</v>
      </c>
      <c r="Q39" s="6">
        <f t="shared" si="75"/>
        <v>1</v>
      </c>
      <c r="R39" s="82">
        <f t="shared" si="76"/>
        <v>7</v>
      </c>
      <c r="AG39" s="24" t="s">
        <v>93</v>
      </c>
      <c r="AH39" s="77" t="s">
        <v>260</v>
      </c>
      <c r="AI39" s="26" t="s">
        <v>260</v>
      </c>
      <c r="AJ39" s="26" t="s">
        <v>260</v>
      </c>
      <c r="AK39" s="26" t="s">
        <v>548</v>
      </c>
      <c r="AL39" s="77" t="s">
        <v>260</v>
      </c>
      <c r="AM39" s="26" t="s">
        <v>583</v>
      </c>
      <c r="AN39" s="26" t="s">
        <v>279</v>
      </c>
      <c r="AO39" s="77" t="s">
        <v>260</v>
      </c>
      <c r="AP39" s="77" t="s">
        <v>260</v>
      </c>
      <c r="AQ39" s="26" t="s">
        <v>1254</v>
      </c>
      <c r="AR39" s="77" t="s">
        <v>260</v>
      </c>
      <c r="AS39" s="26" t="s">
        <v>767</v>
      </c>
      <c r="AT39" s="77" t="s">
        <v>260</v>
      </c>
      <c r="AU39" s="26" t="s">
        <v>260</v>
      </c>
      <c r="AV39" s="26" t="s">
        <v>260</v>
      </c>
      <c r="AW39" s="26" t="s">
        <v>781</v>
      </c>
      <c r="AX39" s="26" t="s">
        <v>1255</v>
      </c>
      <c r="AY39" s="26" t="s">
        <v>600</v>
      </c>
      <c r="AZ39" s="26" t="s">
        <v>260</v>
      </c>
      <c r="BA39" s="77" t="s">
        <v>260</v>
      </c>
      <c r="BB39" s="26" t="s">
        <v>541</v>
      </c>
      <c r="BC39" s="77" t="s">
        <v>260</v>
      </c>
      <c r="BD39" s="77" t="s">
        <v>260</v>
      </c>
      <c r="BE39" s="77" t="s">
        <v>260</v>
      </c>
      <c r="BV39" s="24" t="s">
        <v>93</v>
      </c>
      <c r="BW39" s="26" t="s">
        <v>1308</v>
      </c>
      <c r="BX39" s="26" t="s">
        <v>1309</v>
      </c>
      <c r="BY39" s="26" t="s">
        <v>1310</v>
      </c>
      <c r="BZ39" s="26" t="s">
        <v>1311</v>
      </c>
      <c r="CA39" s="26" t="s">
        <v>1312</v>
      </c>
      <c r="CB39" s="26" t="s">
        <v>1313</v>
      </c>
      <c r="CC39" s="26" t="s">
        <v>1313</v>
      </c>
      <c r="CD39" s="26" t="s">
        <v>1314</v>
      </c>
      <c r="CE39" s="26" t="s">
        <v>1315</v>
      </c>
      <c r="CF39" s="26" t="s">
        <v>1316</v>
      </c>
      <c r="CV39" s="24" t="s">
        <v>93</v>
      </c>
      <c r="CW39" s="26" t="s">
        <v>1467</v>
      </c>
      <c r="CX39" s="26" t="s">
        <v>1468</v>
      </c>
      <c r="CY39" s="26" t="s">
        <v>1469</v>
      </c>
      <c r="CZ39" s="26" t="s">
        <v>1470</v>
      </c>
      <c r="DA39" s="26" t="s">
        <v>1471</v>
      </c>
      <c r="DB39" s="26" t="s">
        <v>1472</v>
      </c>
      <c r="DC39" s="26" t="s">
        <v>1472</v>
      </c>
      <c r="DD39" s="26" t="s">
        <v>1473</v>
      </c>
      <c r="DE39" s="26" t="s">
        <v>1474</v>
      </c>
      <c r="DF39" s="26" t="s">
        <v>1475</v>
      </c>
      <c r="EX39" s="24" t="s">
        <v>93</v>
      </c>
      <c r="EY39" s="26" t="s">
        <v>1252</v>
      </c>
      <c r="EZ39" s="26" t="s">
        <v>260</v>
      </c>
      <c r="FA39" s="26" t="s">
        <v>260</v>
      </c>
      <c r="FB39" s="26" t="s">
        <v>279</v>
      </c>
      <c r="FC39" s="26" t="s">
        <v>260</v>
      </c>
      <c r="FD39" s="26" t="s">
        <v>260</v>
      </c>
      <c r="FE39" s="26" t="s">
        <v>260</v>
      </c>
      <c r="FF39" s="26" t="s">
        <v>260</v>
      </c>
      <c r="FG39" s="26" t="s">
        <v>260</v>
      </c>
      <c r="FH39" s="26" t="s">
        <v>260</v>
      </c>
      <c r="FI39" s="26" t="s">
        <v>260</v>
      </c>
      <c r="FJ39" s="26" t="s">
        <v>260</v>
      </c>
      <c r="FK39" s="26" t="s">
        <v>260</v>
      </c>
      <c r="FL39" s="26" t="s">
        <v>532</v>
      </c>
      <c r="FM39" s="26" t="s">
        <v>260</v>
      </c>
      <c r="FN39" s="26" t="s">
        <v>2262</v>
      </c>
      <c r="FO39" s="26" t="s">
        <v>2263</v>
      </c>
      <c r="FP39" s="26" t="s">
        <v>1254</v>
      </c>
      <c r="FQ39" s="26" t="s">
        <v>260</v>
      </c>
      <c r="FR39" s="26" t="s">
        <v>260</v>
      </c>
      <c r="FS39" s="26" t="s">
        <v>260</v>
      </c>
      <c r="FT39" s="26" t="s">
        <v>260</v>
      </c>
      <c r="FU39" s="26" t="s">
        <v>237</v>
      </c>
      <c r="FV39" s="26" t="s">
        <v>592</v>
      </c>
    </row>
    <row r="40" spans="1:178" ht="15" thickBot="1" x14ac:dyDescent="0.35">
      <c r="A40">
        <f t="shared" si="59"/>
        <v>7</v>
      </c>
      <c r="B40" s="6" t="str">
        <f t="shared" si="73"/>
        <v>student_8</v>
      </c>
      <c r="C40" s="6">
        <f t="shared" si="60"/>
        <v>57.7</v>
      </c>
      <c r="D40" s="6">
        <f t="shared" si="61"/>
        <v>354.8</v>
      </c>
      <c r="E40" s="6">
        <f t="shared" si="62"/>
        <v>41.1</v>
      </c>
      <c r="F40" s="6">
        <f t="shared" si="63"/>
        <v>200.2</v>
      </c>
      <c r="G40" s="6">
        <f t="shared" si="64"/>
        <v>264.89999999999998</v>
      </c>
      <c r="H40" s="6">
        <f t="shared" si="65"/>
        <v>23.1</v>
      </c>
      <c r="I40" s="6">
        <f t="shared" si="66"/>
        <v>8</v>
      </c>
      <c r="J40" s="6">
        <f t="shared" si="67"/>
        <v>9</v>
      </c>
      <c r="K40" s="6">
        <f t="shared" si="68"/>
        <v>10</v>
      </c>
      <c r="L40" s="6">
        <f t="shared" si="69"/>
        <v>26.6</v>
      </c>
      <c r="M40" s="6">
        <f t="shared" si="74"/>
        <v>995.5</v>
      </c>
      <c r="N40" s="6">
        <f t="shared" si="70"/>
        <v>1000</v>
      </c>
      <c r="O40" s="6">
        <f t="shared" si="71"/>
        <v>4.5</v>
      </c>
      <c r="P40" s="6">
        <f t="shared" si="72"/>
        <v>0.45</v>
      </c>
      <c r="Q40" s="6">
        <f t="shared" si="75"/>
        <v>1</v>
      </c>
      <c r="R40" s="82">
        <f t="shared" si="76"/>
        <v>18</v>
      </c>
      <c r="AG40" s="24" t="s">
        <v>94</v>
      </c>
      <c r="AH40" s="77" t="s">
        <v>163</v>
      </c>
      <c r="AI40" s="26" t="s">
        <v>163</v>
      </c>
      <c r="AJ40" s="26" t="s">
        <v>163</v>
      </c>
      <c r="AK40" s="26" t="s">
        <v>554</v>
      </c>
      <c r="AL40" s="77" t="s">
        <v>163</v>
      </c>
      <c r="AM40" s="26" t="s">
        <v>587</v>
      </c>
      <c r="AN40" s="26" t="s">
        <v>285</v>
      </c>
      <c r="AO40" s="77" t="s">
        <v>163</v>
      </c>
      <c r="AP40" s="77" t="s">
        <v>163</v>
      </c>
      <c r="AQ40" s="26" t="s">
        <v>1256</v>
      </c>
      <c r="AR40" s="77" t="s">
        <v>163</v>
      </c>
      <c r="AS40" s="26" t="s">
        <v>772</v>
      </c>
      <c r="AT40" s="77" t="s">
        <v>163</v>
      </c>
      <c r="AU40" s="26" t="s">
        <v>163</v>
      </c>
      <c r="AV40" s="26" t="s">
        <v>163</v>
      </c>
      <c r="AW40" s="26" t="s">
        <v>1257</v>
      </c>
      <c r="AX40" s="26" t="s">
        <v>1242</v>
      </c>
      <c r="AY40" s="26" t="s">
        <v>602</v>
      </c>
      <c r="AZ40" s="26" t="s">
        <v>163</v>
      </c>
      <c r="BA40" s="77" t="s">
        <v>163</v>
      </c>
      <c r="BB40" s="26" t="s">
        <v>546</v>
      </c>
      <c r="BC40" s="77" t="s">
        <v>163</v>
      </c>
      <c r="BD40" s="77" t="s">
        <v>163</v>
      </c>
      <c r="BE40" s="77" t="s">
        <v>163</v>
      </c>
      <c r="BV40" s="24" t="s">
        <v>94</v>
      </c>
      <c r="BW40" s="26" t="s">
        <v>1317</v>
      </c>
      <c r="BX40" s="26" t="s">
        <v>1318</v>
      </c>
      <c r="BY40" s="26" t="s">
        <v>1319</v>
      </c>
      <c r="BZ40" s="26" t="s">
        <v>1320</v>
      </c>
      <c r="CA40" s="26" t="s">
        <v>1321</v>
      </c>
      <c r="CB40" s="26" t="s">
        <v>1322</v>
      </c>
      <c r="CC40" s="26" t="s">
        <v>1322</v>
      </c>
      <c r="CD40" s="26" t="s">
        <v>1323</v>
      </c>
      <c r="CE40" s="26" t="s">
        <v>1324</v>
      </c>
      <c r="CF40" s="26" t="s">
        <v>1325</v>
      </c>
      <c r="CV40" s="24" t="s">
        <v>94</v>
      </c>
      <c r="CW40" s="26" t="s">
        <v>1476</v>
      </c>
      <c r="CX40" s="26" t="s">
        <v>1477</v>
      </c>
      <c r="CY40" s="26" t="s">
        <v>1478</v>
      </c>
      <c r="CZ40" s="26" t="s">
        <v>1479</v>
      </c>
      <c r="DA40" s="26" t="s">
        <v>1480</v>
      </c>
      <c r="DB40" s="26" t="s">
        <v>1476</v>
      </c>
      <c r="DC40" s="26" t="s">
        <v>1476</v>
      </c>
      <c r="DD40" s="26" t="s">
        <v>1481</v>
      </c>
      <c r="DE40" s="26" t="s">
        <v>1482</v>
      </c>
      <c r="DF40" s="26" t="s">
        <v>1483</v>
      </c>
      <c r="EX40" s="24" t="s">
        <v>94</v>
      </c>
      <c r="EY40" s="26" t="s">
        <v>1254</v>
      </c>
      <c r="EZ40" s="26" t="s">
        <v>163</v>
      </c>
      <c r="FA40" s="26" t="s">
        <v>163</v>
      </c>
      <c r="FB40" s="26" t="s">
        <v>285</v>
      </c>
      <c r="FC40" s="26" t="s">
        <v>163</v>
      </c>
      <c r="FD40" s="26" t="s">
        <v>163</v>
      </c>
      <c r="FE40" s="26" t="s">
        <v>163</v>
      </c>
      <c r="FF40" s="26" t="s">
        <v>163</v>
      </c>
      <c r="FG40" s="26" t="s">
        <v>163</v>
      </c>
      <c r="FH40" s="26" t="s">
        <v>163</v>
      </c>
      <c r="FI40" s="26" t="s">
        <v>163</v>
      </c>
      <c r="FJ40" s="26" t="s">
        <v>163</v>
      </c>
      <c r="FK40" s="26" t="s">
        <v>163</v>
      </c>
      <c r="FL40" s="26" t="s">
        <v>538</v>
      </c>
      <c r="FM40" s="26" t="s">
        <v>163</v>
      </c>
      <c r="FN40" s="26" t="s">
        <v>2264</v>
      </c>
      <c r="FO40" s="26" t="s">
        <v>2265</v>
      </c>
      <c r="FP40" s="26" t="s">
        <v>1256</v>
      </c>
      <c r="FQ40" s="26" t="s">
        <v>163</v>
      </c>
      <c r="FR40" s="26" t="s">
        <v>163</v>
      </c>
      <c r="FS40" s="26" t="s">
        <v>163</v>
      </c>
      <c r="FT40" s="26" t="s">
        <v>163</v>
      </c>
      <c r="FU40" s="26" t="s">
        <v>245</v>
      </c>
      <c r="FV40" s="26" t="s">
        <v>595</v>
      </c>
    </row>
    <row r="41" spans="1:178" ht="15" thickBot="1" x14ac:dyDescent="0.35">
      <c r="A41">
        <f t="shared" si="59"/>
        <v>7</v>
      </c>
      <c r="B41" s="6" t="str">
        <f t="shared" si="73"/>
        <v>student_9</v>
      </c>
      <c r="C41" s="6">
        <f t="shared" si="60"/>
        <v>47.7</v>
      </c>
      <c r="D41" s="6">
        <f t="shared" si="61"/>
        <v>339.2</v>
      </c>
      <c r="E41" s="6">
        <f t="shared" si="62"/>
        <v>48.2</v>
      </c>
      <c r="F41" s="6">
        <f t="shared" si="63"/>
        <v>190.2</v>
      </c>
      <c r="G41" s="6">
        <f t="shared" si="64"/>
        <v>319.10000000000002</v>
      </c>
      <c r="H41" s="6">
        <f t="shared" si="65"/>
        <v>23.1</v>
      </c>
      <c r="I41" s="6">
        <f t="shared" si="66"/>
        <v>12</v>
      </c>
      <c r="J41" s="6">
        <f t="shared" si="67"/>
        <v>6</v>
      </c>
      <c r="K41" s="6">
        <f t="shared" si="68"/>
        <v>6</v>
      </c>
      <c r="L41" s="6">
        <f t="shared" si="69"/>
        <v>12</v>
      </c>
      <c r="M41" s="6">
        <f t="shared" si="74"/>
        <v>1003.6</v>
      </c>
      <c r="N41" s="6">
        <f t="shared" si="70"/>
        <v>1000</v>
      </c>
      <c r="O41" s="6">
        <f t="shared" si="71"/>
        <v>-3.6</v>
      </c>
      <c r="P41" s="6">
        <f t="shared" si="72"/>
        <v>-0.36</v>
      </c>
      <c r="Q41" s="6">
        <f t="shared" si="75"/>
        <v>1</v>
      </c>
      <c r="R41" s="82">
        <f t="shared" si="76"/>
        <v>7</v>
      </c>
      <c r="AG41" s="24" t="s">
        <v>95</v>
      </c>
      <c r="AH41" s="77" t="s">
        <v>272</v>
      </c>
      <c r="AI41" s="26" t="s">
        <v>272</v>
      </c>
      <c r="AJ41" s="26" t="s">
        <v>272</v>
      </c>
      <c r="AK41" s="26" t="s">
        <v>559</v>
      </c>
      <c r="AL41" s="77" t="s">
        <v>272</v>
      </c>
      <c r="AM41" s="26" t="s">
        <v>226</v>
      </c>
      <c r="AN41" s="26" t="s">
        <v>782</v>
      </c>
      <c r="AO41" s="77" t="s">
        <v>272</v>
      </c>
      <c r="AP41" s="77" t="s">
        <v>272</v>
      </c>
      <c r="AQ41" s="26" t="s">
        <v>784</v>
      </c>
      <c r="AR41" s="77" t="s">
        <v>272</v>
      </c>
      <c r="AS41" s="26" t="s">
        <v>776</v>
      </c>
      <c r="AT41" s="77" t="s">
        <v>272</v>
      </c>
      <c r="AU41" s="26" t="s">
        <v>272</v>
      </c>
      <c r="AV41" s="26" t="s">
        <v>272</v>
      </c>
      <c r="AW41" s="26" t="s">
        <v>1258</v>
      </c>
      <c r="AX41" s="26" t="s">
        <v>768</v>
      </c>
      <c r="AY41" s="26" t="s">
        <v>291</v>
      </c>
      <c r="AZ41" s="26" t="s">
        <v>272</v>
      </c>
      <c r="BA41" s="77" t="s">
        <v>272</v>
      </c>
      <c r="BB41" s="26" t="s">
        <v>272</v>
      </c>
      <c r="BC41" s="77" t="s">
        <v>272</v>
      </c>
      <c r="BD41" s="77" t="s">
        <v>272</v>
      </c>
      <c r="BE41" s="77" t="s">
        <v>272</v>
      </c>
      <c r="BV41" s="24" t="s">
        <v>95</v>
      </c>
      <c r="BW41" s="26" t="s">
        <v>1326</v>
      </c>
      <c r="BX41" s="26" t="s">
        <v>1327</v>
      </c>
      <c r="BY41" s="26" t="s">
        <v>1328</v>
      </c>
      <c r="BZ41" s="26" t="s">
        <v>1329</v>
      </c>
      <c r="CA41" s="26" t="s">
        <v>1330</v>
      </c>
      <c r="CB41" s="26" t="s">
        <v>1331</v>
      </c>
      <c r="CC41" s="26" t="s">
        <v>1331</v>
      </c>
      <c r="CD41" s="26" t="s">
        <v>1332</v>
      </c>
      <c r="CE41" s="26" t="s">
        <v>1333</v>
      </c>
      <c r="CF41" s="26" t="s">
        <v>1334</v>
      </c>
      <c r="CV41" s="24" t="s">
        <v>95</v>
      </c>
      <c r="CW41" s="26" t="s">
        <v>1484</v>
      </c>
      <c r="CX41" s="26" t="s">
        <v>1485</v>
      </c>
      <c r="CY41" s="26" t="s">
        <v>1486</v>
      </c>
      <c r="CZ41" s="26" t="s">
        <v>1484</v>
      </c>
      <c r="DA41" s="26" t="s">
        <v>1487</v>
      </c>
      <c r="DB41" s="26" t="s">
        <v>1484</v>
      </c>
      <c r="DC41" s="26" t="s">
        <v>1484</v>
      </c>
      <c r="DD41" s="26" t="s">
        <v>1488</v>
      </c>
      <c r="DE41" s="26" t="s">
        <v>1489</v>
      </c>
      <c r="DF41" s="26" t="s">
        <v>1490</v>
      </c>
      <c r="EX41" s="24" t="s">
        <v>95</v>
      </c>
      <c r="EY41" s="26" t="s">
        <v>1256</v>
      </c>
      <c r="EZ41" s="26" t="s">
        <v>272</v>
      </c>
      <c r="FA41" s="26" t="s">
        <v>272</v>
      </c>
      <c r="FB41" s="26" t="s">
        <v>782</v>
      </c>
      <c r="FC41" s="26" t="s">
        <v>272</v>
      </c>
      <c r="FD41" s="26" t="s">
        <v>272</v>
      </c>
      <c r="FE41" s="26" t="s">
        <v>272</v>
      </c>
      <c r="FF41" s="26" t="s">
        <v>272</v>
      </c>
      <c r="FG41" s="26" t="s">
        <v>272</v>
      </c>
      <c r="FH41" s="26" t="s">
        <v>272</v>
      </c>
      <c r="FI41" s="26" t="s">
        <v>272</v>
      </c>
      <c r="FJ41" s="26" t="s">
        <v>272</v>
      </c>
      <c r="FK41" s="26" t="s">
        <v>272</v>
      </c>
      <c r="FL41" s="26" t="s">
        <v>544</v>
      </c>
      <c r="FM41" s="26" t="s">
        <v>272</v>
      </c>
      <c r="FN41" s="26" t="s">
        <v>2266</v>
      </c>
      <c r="FO41" s="26" t="s">
        <v>2267</v>
      </c>
      <c r="FP41" s="26" t="s">
        <v>784</v>
      </c>
      <c r="FQ41" s="26" t="s">
        <v>272</v>
      </c>
      <c r="FR41" s="26" t="s">
        <v>272</v>
      </c>
      <c r="FS41" s="26" t="s">
        <v>272</v>
      </c>
      <c r="FT41" s="26" t="s">
        <v>272</v>
      </c>
      <c r="FU41" s="26" t="s">
        <v>553</v>
      </c>
      <c r="FV41" s="26" t="s">
        <v>597</v>
      </c>
    </row>
    <row r="42" spans="1:178" ht="15" thickBot="1" x14ac:dyDescent="0.35">
      <c r="A42">
        <f t="shared" si="59"/>
        <v>2</v>
      </c>
      <c r="B42" s="6" t="str">
        <f t="shared" si="73"/>
        <v>student_10</v>
      </c>
      <c r="C42" s="6">
        <f t="shared" si="60"/>
        <v>56.7</v>
      </c>
      <c r="D42" s="6">
        <f t="shared" si="61"/>
        <v>309.60000000000002</v>
      </c>
      <c r="E42" s="6">
        <f t="shared" si="62"/>
        <v>52.2</v>
      </c>
      <c r="F42" s="6">
        <f t="shared" si="63"/>
        <v>193.2</v>
      </c>
      <c r="G42" s="6">
        <f t="shared" si="64"/>
        <v>305.10000000000002</v>
      </c>
      <c r="H42" s="6">
        <f t="shared" si="65"/>
        <v>23.1</v>
      </c>
      <c r="I42" s="6">
        <f t="shared" si="66"/>
        <v>15.1</v>
      </c>
      <c r="J42" s="6">
        <f t="shared" si="67"/>
        <v>10</v>
      </c>
      <c r="K42" s="6">
        <f t="shared" si="68"/>
        <v>13</v>
      </c>
      <c r="L42" s="6">
        <f t="shared" si="69"/>
        <v>25.6</v>
      </c>
      <c r="M42" s="6">
        <f t="shared" si="74"/>
        <v>1003.6</v>
      </c>
      <c r="N42" s="6">
        <f t="shared" si="70"/>
        <v>1000</v>
      </c>
      <c r="O42" s="6">
        <f t="shared" si="71"/>
        <v>-3.6</v>
      </c>
      <c r="P42" s="6">
        <f t="shared" si="72"/>
        <v>-0.36</v>
      </c>
      <c r="Q42" s="6">
        <f t="shared" si="75"/>
        <v>1</v>
      </c>
      <c r="R42" s="82">
        <f t="shared" si="76"/>
        <v>7</v>
      </c>
      <c r="AG42" s="24" t="s">
        <v>96</v>
      </c>
      <c r="AH42" s="77" t="s">
        <v>278</v>
      </c>
      <c r="AI42" s="26" t="s">
        <v>278</v>
      </c>
      <c r="AJ42" s="26" t="s">
        <v>278</v>
      </c>
      <c r="AK42" s="26" t="s">
        <v>564</v>
      </c>
      <c r="AL42" s="77" t="s">
        <v>278</v>
      </c>
      <c r="AM42" s="26" t="s">
        <v>278</v>
      </c>
      <c r="AN42" s="26" t="s">
        <v>762</v>
      </c>
      <c r="AO42" s="77" t="s">
        <v>278</v>
      </c>
      <c r="AP42" s="77" t="s">
        <v>278</v>
      </c>
      <c r="AQ42" s="26" t="s">
        <v>222</v>
      </c>
      <c r="AR42" s="77" t="s">
        <v>278</v>
      </c>
      <c r="AS42" s="26" t="s">
        <v>529</v>
      </c>
      <c r="AT42" s="77" t="s">
        <v>278</v>
      </c>
      <c r="AU42" s="26" t="s">
        <v>278</v>
      </c>
      <c r="AV42" s="26" t="s">
        <v>278</v>
      </c>
      <c r="AW42" s="26" t="s">
        <v>1259</v>
      </c>
      <c r="AX42" s="26" t="s">
        <v>773</v>
      </c>
      <c r="AY42" s="26" t="s">
        <v>278</v>
      </c>
      <c r="AZ42" s="26" t="s">
        <v>278</v>
      </c>
      <c r="BA42" s="77" t="s">
        <v>278</v>
      </c>
      <c r="BB42" s="26" t="s">
        <v>278</v>
      </c>
      <c r="BC42" s="77" t="s">
        <v>278</v>
      </c>
      <c r="BD42" s="77" t="s">
        <v>278</v>
      </c>
      <c r="BE42" s="77" t="s">
        <v>278</v>
      </c>
      <c r="BV42" s="24" t="s">
        <v>96</v>
      </c>
      <c r="BW42" s="26" t="s">
        <v>1335</v>
      </c>
      <c r="BX42" s="26" t="s">
        <v>1336</v>
      </c>
      <c r="BY42" s="26" t="s">
        <v>1337</v>
      </c>
      <c r="BZ42" s="26" t="s">
        <v>1338</v>
      </c>
      <c r="CA42" s="26" t="s">
        <v>1339</v>
      </c>
      <c r="CB42" s="26" t="s">
        <v>1233</v>
      </c>
      <c r="CC42" s="26" t="s">
        <v>1233</v>
      </c>
      <c r="CD42" s="26" t="s">
        <v>1340</v>
      </c>
      <c r="CE42" s="26" t="s">
        <v>1233</v>
      </c>
      <c r="CF42" s="26" t="s">
        <v>1341</v>
      </c>
      <c r="CV42" s="24" t="s">
        <v>96</v>
      </c>
      <c r="CW42" s="26" t="s">
        <v>1203</v>
      </c>
      <c r="CX42" s="26" t="s">
        <v>1491</v>
      </c>
      <c r="CY42" s="26" t="s">
        <v>1492</v>
      </c>
      <c r="CZ42" s="26" t="s">
        <v>1203</v>
      </c>
      <c r="DA42" s="26" t="s">
        <v>1493</v>
      </c>
      <c r="DB42" s="26" t="s">
        <v>1203</v>
      </c>
      <c r="DC42" s="26" t="s">
        <v>1203</v>
      </c>
      <c r="DD42" s="26" t="s">
        <v>1494</v>
      </c>
      <c r="DE42" s="26" t="s">
        <v>1495</v>
      </c>
      <c r="DF42" s="26" t="s">
        <v>1496</v>
      </c>
      <c r="EX42" s="24" t="s">
        <v>96</v>
      </c>
      <c r="EY42" s="26" t="s">
        <v>278</v>
      </c>
      <c r="EZ42" s="26" t="s">
        <v>278</v>
      </c>
      <c r="FA42" s="26" t="s">
        <v>278</v>
      </c>
      <c r="FB42" s="26" t="s">
        <v>762</v>
      </c>
      <c r="FC42" s="26" t="s">
        <v>278</v>
      </c>
      <c r="FD42" s="26" t="s">
        <v>278</v>
      </c>
      <c r="FE42" s="26" t="s">
        <v>278</v>
      </c>
      <c r="FF42" s="26" t="s">
        <v>278</v>
      </c>
      <c r="FG42" s="26" t="s">
        <v>278</v>
      </c>
      <c r="FH42" s="26" t="s">
        <v>278</v>
      </c>
      <c r="FI42" s="26" t="s">
        <v>278</v>
      </c>
      <c r="FJ42" s="26" t="s">
        <v>278</v>
      </c>
      <c r="FK42" s="26" t="s">
        <v>278</v>
      </c>
      <c r="FL42" s="26" t="s">
        <v>549</v>
      </c>
      <c r="FM42" s="26" t="s">
        <v>278</v>
      </c>
      <c r="FN42" s="26" t="s">
        <v>2268</v>
      </c>
      <c r="FO42" s="26" t="s">
        <v>2269</v>
      </c>
      <c r="FP42" s="26" t="s">
        <v>222</v>
      </c>
      <c r="FQ42" s="26" t="s">
        <v>278</v>
      </c>
      <c r="FR42" s="26" t="s">
        <v>278</v>
      </c>
      <c r="FS42" s="26" t="s">
        <v>278</v>
      </c>
      <c r="FT42" s="26" t="s">
        <v>278</v>
      </c>
      <c r="FU42" s="26" t="s">
        <v>224</v>
      </c>
      <c r="FV42" s="26" t="s">
        <v>591</v>
      </c>
    </row>
    <row r="43" spans="1:178" ht="15" thickBot="1" x14ac:dyDescent="0.35">
      <c r="A43">
        <f t="shared" si="59"/>
        <v>7</v>
      </c>
      <c r="B43" s="6" t="str">
        <f t="shared" si="73"/>
        <v>student_11</v>
      </c>
      <c r="C43" s="6">
        <f t="shared" si="60"/>
        <v>3</v>
      </c>
      <c r="D43" s="6">
        <f t="shared" si="61"/>
        <v>296.60000000000002</v>
      </c>
      <c r="E43" s="6">
        <f t="shared" si="62"/>
        <v>3</v>
      </c>
      <c r="F43" s="6">
        <f t="shared" si="63"/>
        <v>180.6</v>
      </c>
      <c r="G43" s="6">
        <f t="shared" si="64"/>
        <v>359.3</v>
      </c>
      <c r="H43" s="6">
        <f t="shared" si="65"/>
        <v>23.1</v>
      </c>
      <c r="I43" s="6">
        <f t="shared" si="66"/>
        <v>15.1</v>
      </c>
      <c r="J43" s="6">
        <f t="shared" si="67"/>
        <v>73.8</v>
      </c>
      <c r="K43" s="6">
        <f t="shared" si="68"/>
        <v>49.2</v>
      </c>
      <c r="L43" s="6">
        <f t="shared" si="69"/>
        <v>16.100000000000001</v>
      </c>
      <c r="M43" s="6">
        <f t="shared" si="74"/>
        <v>1019.6</v>
      </c>
      <c r="N43" s="6">
        <f t="shared" si="70"/>
        <v>1000</v>
      </c>
      <c r="O43" s="6">
        <f t="shared" si="71"/>
        <v>-19.600000000000001</v>
      </c>
      <c r="P43" s="6">
        <f t="shared" si="72"/>
        <v>-1.96</v>
      </c>
      <c r="Q43" s="6">
        <f t="shared" si="75"/>
        <v>1</v>
      </c>
      <c r="R43" s="82">
        <f t="shared" si="76"/>
        <v>2</v>
      </c>
      <c r="AG43" s="24" t="s">
        <v>98</v>
      </c>
      <c r="AH43" s="77" t="s">
        <v>284</v>
      </c>
      <c r="AI43" s="26" t="s">
        <v>284</v>
      </c>
      <c r="AJ43" s="26" t="s">
        <v>284</v>
      </c>
      <c r="AK43" s="26" t="s">
        <v>569</v>
      </c>
      <c r="AL43" s="77" t="s">
        <v>284</v>
      </c>
      <c r="AM43" s="26" t="s">
        <v>284</v>
      </c>
      <c r="AN43" s="26" t="s">
        <v>305</v>
      </c>
      <c r="AO43" s="77" t="s">
        <v>284</v>
      </c>
      <c r="AP43" s="77" t="s">
        <v>284</v>
      </c>
      <c r="AQ43" s="26" t="s">
        <v>233</v>
      </c>
      <c r="AR43" s="77" t="s">
        <v>284</v>
      </c>
      <c r="AS43" s="26" t="s">
        <v>536</v>
      </c>
      <c r="AT43" s="77" t="s">
        <v>284</v>
      </c>
      <c r="AU43" s="26" t="s">
        <v>284</v>
      </c>
      <c r="AV43" s="26" t="s">
        <v>284</v>
      </c>
      <c r="AW43" s="26" t="s">
        <v>1260</v>
      </c>
      <c r="AX43" s="26" t="s">
        <v>777</v>
      </c>
      <c r="AY43" s="26" t="s">
        <v>284</v>
      </c>
      <c r="AZ43" s="26" t="s">
        <v>284</v>
      </c>
      <c r="BA43" s="77" t="s">
        <v>284</v>
      </c>
      <c r="BB43" s="26" t="s">
        <v>284</v>
      </c>
      <c r="BC43" s="77" t="s">
        <v>284</v>
      </c>
      <c r="BD43" s="77" t="s">
        <v>284</v>
      </c>
      <c r="BE43" s="77" t="s">
        <v>284</v>
      </c>
      <c r="BV43" s="24" t="s">
        <v>98</v>
      </c>
      <c r="BW43" s="26" t="s">
        <v>1342</v>
      </c>
      <c r="BX43" s="26" t="s">
        <v>1343</v>
      </c>
      <c r="BY43" s="26" t="s">
        <v>1344</v>
      </c>
      <c r="BZ43" s="26" t="s">
        <v>1345</v>
      </c>
      <c r="CA43" s="26" t="s">
        <v>1346</v>
      </c>
      <c r="CB43" s="26" t="s">
        <v>1347</v>
      </c>
      <c r="CC43" s="26" t="s">
        <v>1347</v>
      </c>
      <c r="CD43" s="26" t="s">
        <v>1348</v>
      </c>
      <c r="CE43" s="26" t="s">
        <v>1347</v>
      </c>
      <c r="CF43" s="26" t="s">
        <v>1349</v>
      </c>
      <c r="CV43" s="24" t="s">
        <v>98</v>
      </c>
      <c r="CW43" s="26" t="s">
        <v>668</v>
      </c>
      <c r="CX43" s="26" t="s">
        <v>1497</v>
      </c>
      <c r="CY43" s="26" t="s">
        <v>1498</v>
      </c>
      <c r="CZ43" s="26" t="s">
        <v>668</v>
      </c>
      <c r="DA43" s="26" t="s">
        <v>1499</v>
      </c>
      <c r="DB43" s="26" t="s">
        <v>668</v>
      </c>
      <c r="DC43" s="26" t="s">
        <v>668</v>
      </c>
      <c r="DD43" s="26" t="s">
        <v>1500</v>
      </c>
      <c r="DE43" s="26" t="s">
        <v>1501</v>
      </c>
      <c r="DF43" s="26" t="s">
        <v>1502</v>
      </c>
      <c r="EX43" s="24" t="s">
        <v>98</v>
      </c>
      <c r="EY43" s="26" t="s">
        <v>284</v>
      </c>
      <c r="EZ43" s="26" t="s">
        <v>284</v>
      </c>
      <c r="FA43" s="26" t="s">
        <v>284</v>
      </c>
      <c r="FB43" s="26" t="s">
        <v>284</v>
      </c>
      <c r="FC43" s="26" t="s">
        <v>284</v>
      </c>
      <c r="FD43" s="26" t="s">
        <v>284</v>
      </c>
      <c r="FE43" s="26" t="s">
        <v>284</v>
      </c>
      <c r="FF43" s="26" t="s">
        <v>284</v>
      </c>
      <c r="FG43" s="26" t="s">
        <v>284</v>
      </c>
      <c r="FH43" s="26" t="s">
        <v>284</v>
      </c>
      <c r="FI43" s="26" t="s">
        <v>284</v>
      </c>
      <c r="FJ43" s="26" t="s">
        <v>284</v>
      </c>
      <c r="FK43" s="26" t="s">
        <v>284</v>
      </c>
      <c r="FL43" s="26" t="s">
        <v>555</v>
      </c>
      <c r="FM43" s="26" t="s">
        <v>284</v>
      </c>
      <c r="FN43" s="26" t="s">
        <v>528</v>
      </c>
      <c r="FO43" s="26" t="s">
        <v>533</v>
      </c>
      <c r="FP43" s="26" t="s">
        <v>233</v>
      </c>
      <c r="FQ43" s="26" t="s">
        <v>284</v>
      </c>
      <c r="FR43" s="26" t="s">
        <v>284</v>
      </c>
      <c r="FS43" s="26" t="s">
        <v>284</v>
      </c>
      <c r="FT43" s="26" t="s">
        <v>284</v>
      </c>
      <c r="FU43" s="26" t="s">
        <v>235</v>
      </c>
      <c r="FV43" s="26" t="s">
        <v>778</v>
      </c>
    </row>
    <row r="44" spans="1:178" ht="15" thickBot="1" x14ac:dyDescent="0.35">
      <c r="A44">
        <f t="shared" si="59"/>
        <v>5</v>
      </c>
      <c r="B44" s="6" t="str">
        <f t="shared" si="73"/>
        <v>student_12</v>
      </c>
      <c r="C44" s="6">
        <f t="shared" si="60"/>
        <v>50.7</v>
      </c>
      <c r="D44" s="6">
        <f t="shared" si="61"/>
        <v>340.2</v>
      </c>
      <c r="E44" s="6">
        <f t="shared" si="62"/>
        <v>48.2</v>
      </c>
      <c r="F44" s="6">
        <f t="shared" si="63"/>
        <v>192.2</v>
      </c>
      <c r="G44" s="6">
        <f t="shared" si="64"/>
        <v>203.2</v>
      </c>
      <c r="H44" s="6">
        <f t="shared" si="65"/>
        <v>23.1</v>
      </c>
      <c r="I44" s="6">
        <f t="shared" si="66"/>
        <v>18.100000000000001</v>
      </c>
      <c r="J44" s="6">
        <f t="shared" si="67"/>
        <v>73.8</v>
      </c>
      <c r="K44" s="6">
        <f t="shared" si="68"/>
        <v>49.2</v>
      </c>
      <c r="L44" s="6">
        <f t="shared" si="69"/>
        <v>5</v>
      </c>
      <c r="M44" s="6">
        <f t="shared" si="74"/>
        <v>1003.6</v>
      </c>
      <c r="N44" s="6">
        <f t="shared" si="70"/>
        <v>1000</v>
      </c>
      <c r="O44" s="6">
        <f t="shared" si="71"/>
        <v>-3.6</v>
      </c>
      <c r="P44" s="6">
        <f t="shared" si="72"/>
        <v>-0.36</v>
      </c>
      <c r="Q44" s="6">
        <f t="shared" si="75"/>
        <v>1</v>
      </c>
      <c r="R44" s="82">
        <f t="shared" si="76"/>
        <v>7</v>
      </c>
      <c r="AG44" s="24" t="s">
        <v>99</v>
      </c>
      <c r="AH44" s="77" t="s">
        <v>290</v>
      </c>
      <c r="AI44" s="26" t="s">
        <v>290</v>
      </c>
      <c r="AJ44" s="26" t="s">
        <v>290</v>
      </c>
      <c r="AK44" s="26" t="s">
        <v>786</v>
      </c>
      <c r="AL44" s="77" t="s">
        <v>290</v>
      </c>
      <c r="AM44" s="26" t="s">
        <v>290</v>
      </c>
      <c r="AN44" s="26" t="s">
        <v>290</v>
      </c>
      <c r="AO44" s="77" t="s">
        <v>290</v>
      </c>
      <c r="AP44" s="77" t="s">
        <v>290</v>
      </c>
      <c r="AQ44" s="26" t="s">
        <v>290</v>
      </c>
      <c r="AR44" s="77" t="s">
        <v>290</v>
      </c>
      <c r="AS44" s="26" t="s">
        <v>541</v>
      </c>
      <c r="AT44" s="77" t="s">
        <v>290</v>
      </c>
      <c r="AU44" s="26" t="s">
        <v>290</v>
      </c>
      <c r="AV44" s="26" t="s">
        <v>290</v>
      </c>
      <c r="AW44" s="26" t="s">
        <v>793</v>
      </c>
      <c r="AX44" s="26" t="s">
        <v>530</v>
      </c>
      <c r="AY44" s="26" t="s">
        <v>290</v>
      </c>
      <c r="AZ44" s="26" t="s">
        <v>290</v>
      </c>
      <c r="BA44" s="77" t="s">
        <v>290</v>
      </c>
      <c r="BB44" s="26" t="s">
        <v>290</v>
      </c>
      <c r="BC44" s="77" t="s">
        <v>290</v>
      </c>
      <c r="BD44" s="77" t="s">
        <v>290</v>
      </c>
      <c r="BE44" s="77" t="s">
        <v>290</v>
      </c>
      <c r="BV44" s="24" t="s">
        <v>99</v>
      </c>
      <c r="BW44" s="26" t="s">
        <v>1350</v>
      </c>
      <c r="BX44" s="26" t="s">
        <v>1351</v>
      </c>
      <c r="BY44" s="26" t="s">
        <v>1352</v>
      </c>
      <c r="BZ44" s="26" t="s">
        <v>1353</v>
      </c>
      <c r="CA44" s="26" t="s">
        <v>1354</v>
      </c>
      <c r="CB44" s="26" t="s">
        <v>1355</v>
      </c>
      <c r="CC44" s="26" t="s">
        <v>1355</v>
      </c>
      <c r="CD44" s="26" t="s">
        <v>1356</v>
      </c>
      <c r="CE44" s="26" t="s">
        <v>1355</v>
      </c>
      <c r="CF44" s="26" t="s">
        <v>1357</v>
      </c>
      <c r="CV44" s="24" t="s">
        <v>99</v>
      </c>
      <c r="CW44" s="26" t="s">
        <v>674</v>
      </c>
      <c r="CX44" s="26" t="s">
        <v>1503</v>
      </c>
      <c r="CY44" s="26" t="s">
        <v>1504</v>
      </c>
      <c r="CZ44" s="26" t="s">
        <v>674</v>
      </c>
      <c r="DA44" s="26" t="s">
        <v>1505</v>
      </c>
      <c r="DB44" s="26" t="s">
        <v>674</v>
      </c>
      <c r="DC44" s="26" t="s">
        <v>674</v>
      </c>
      <c r="DD44" s="26" t="s">
        <v>1506</v>
      </c>
      <c r="DE44" s="26" t="s">
        <v>1507</v>
      </c>
      <c r="DF44" s="26" t="s">
        <v>1508</v>
      </c>
      <c r="EX44" s="24" t="s">
        <v>99</v>
      </c>
      <c r="EY44" s="26" t="s">
        <v>290</v>
      </c>
      <c r="EZ44" s="26" t="s">
        <v>290</v>
      </c>
      <c r="FA44" s="26" t="s">
        <v>290</v>
      </c>
      <c r="FB44" s="26" t="s">
        <v>290</v>
      </c>
      <c r="FC44" s="26" t="s">
        <v>290</v>
      </c>
      <c r="FD44" s="26" t="s">
        <v>290</v>
      </c>
      <c r="FE44" s="26" t="s">
        <v>290</v>
      </c>
      <c r="FF44" s="26" t="s">
        <v>290</v>
      </c>
      <c r="FG44" s="26" t="s">
        <v>290</v>
      </c>
      <c r="FH44" s="26" t="s">
        <v>290</v>
      </c>
      <c r="FI44" s="26" t="s">
        <v>290</v>
      </c>
      <c r="FJ44" s="26" t="s">
        <v>290</v>
      </c>
      <c r="FK44" s="26" t="s">
        <v>290</v>
      </c>
      <c r="FL44" s="26" t="s">
        <v>560</v>
      </c>
      <c r="FM44" s="26" t="s">
        <v>290</v>
      </c>
      <c r="FN44" s="26" t="s">
        <v>535</v>
      </c>
      <c r="FO44" s="26" t="s">
        <v>539</v>
      </c>
      <c r="FP44" s="26" t="s">
        <v>242</v>
      </c>
      <c r="FQ44" s="26" t="s">
        <v>290</v>
      </c>
      <c r="FR44" s="26" t="s">
        <v>290</v>
      </c>
      <c r="FS44" s="26" t="s">
        <v>290</v>
      </c>
      <c r="FT44" s="26" t="s">
        <v>290</v>
      </c>
      <c r="FU44" s="26" t="s">
        <v>218</v>
      </c>
      <c r="FV44" s="26" t="s">
        <v>531</v>
      </c>
    </row>
    <row r="45" spans="1:178" ht="15" thickBot="1" x14ac:dyDescent="0.35">
      <c r="A45">
        <f t="shared" si="59"/>
        <v>7</v>
      </c>
      <c r="B45" s="6" t="str">
        <f t="shared" si="73"/>
        <v>student_13</v>
      </c>
      <c r="C45" s="6">
        <f t="shared" si="60"/>
        <v>1</v>
      </c>
      <c r="D45" s="6">
        <f t="shared" si="61"/>
        <v>307.60000000000002</v>
      </c>
      <c r="E45" s="6">
        <f t="shared" si="62"/>
        <v>3</v>
      </c>
      <c r="F45" s="6">
        <f t="shared" si="63"/>
        <v>180.6</v>
      </c>
      <c r="G45" s="6">
        <f t="shared" si="64"/>
        <v>359.3</v>
      </c>
      <c r="H45" s="6">
        <f t="shared" si="65"/>
        <v>23.1</v>
      </c>
      <c r="I45" s="6">
        <f t="shared" si="66"/>
        <v>8</v>
      </c>
      <c r="J45" s="6">
        <f t="shared" si="67"/>
        <v>73.8</v>
      </c>
      <c r="K45" s="6">
        <f t="shared" si="68"/>
        <v>49.2</v>
      </c>
      <c r="L45" s="6">
        <f t="shared" si="69"/>
        <v>5</v>
      </c>
      <c r="M45" s="6">
        <f t="shared" si="74"/>
        <v>1010.6</v>
      </c>
      <c r="N45" s="6">
        <f t="shared" si="70"/>
        <v>1000</v>
      </c>
      <c r="O45" s="6">
        <f t="shared" si="71"/>
        <v>-10.6</v>
      </c>
      <c r="P45" s="6">
        <f t="shared" si="72"/>
        <v>-1.06</v>
      </c>
      <c r="Q45" s="6">
        <f t="shared" si="75"/>
        <v>1</v>
      </c>
      <c r="R45" s="82">
        <f t="shared" si="76"/>
        <v>5</v>
      </c>
      <c r="AG45" s="24" t="s">
        <v>100</v>
      </c>
      <c r="AH45" s="77" t="s">
        <v>296</v>
      </c>
      <c r="AI45" s="26" t="s">
        <v>296</v>
      </c>
      <c r="AJ45" s="26" t="s">
        <v>296</v>
      </c>
      <c r="AK45" s="26" t="s">
        <v>787</v>
      </c>
      <c r="AL45" s="77" t="s">
        <v>296</v>
      </c>
      <c r="AM45" s="26" t="s">
        <v>296</v>
      </c>
      <c r="AN45" s="26" t="s">
        <v>296</v>
      </c>
      <c r="AO45" s="77" t="s">
        <v>296</v>
      </c>
      <c r="AP45" s="77" t="s">
        <v>296</v>
      </c>
      <c r="AQ45" s="26" t="s">
        <v>296</v>
      </c>
      <c r="AR45" s="77" t="s">
        <v>296</v>
      </c>
      <c r="AS45" s="26" t="s">
        <v>546</v>
      </c>
      <c r="AT45" s="77" t="s">
        <v>296</v>
      </c>
      <c r="AU45" s="26" t="s">
        <v>296</v>
      </c>
      <c r="AV45" s="26" t="s">
        <v>296</v>
      </c>
      <c r="AW45" s="26" t="s">
        <v>591</v>
      </c>
      <c r="AX45" s="26" t="s">
        <v>781</v>
      </c>
      <c r="AY45" s="26" t="s">
        <v>296</v>
      </c>
      <c r="AZ45" s="26" t="s">
        <v>296</v>
      </c>
      <c r="BA45" s="77" t="s">
        <v>296</v>
      </c>
      <c r="BB45" s="26" t="s">
        <v>296</v>
      </c>
      <c r="BC45" s="77" t="s">
        <v>296</v>
      </c>
      <c r="BD45" s="77" t="s">
        <v>296</v>
      </c>
      <c r="BE45" s="77" t="s">
        <v>296</v>
      </c>
      <c r="BV45" s="24" t="s">
        <v>100</v>
      </c>
      <c r="BW45" s="26" t="s">
        <v>1358</v>
      </c>
      <c r="BX45" s="26" t="s">
        <v>1359</v>
      </c>
      <c r="BY45" s="26" t="s">
        <v>1360</v>
      </c>
      <c r="BZ45" s="26" t="s">
        <v>1361</v>
      </c>
      <c r="CA45" s="26" t="s">
        <v>1362</v>
      </c>
      <c r="CB45" s="26" t="s">
        <v>1363</v>
      </c>
      <c r="CC45" s="26" t="s">
        <v>1363</v>
      </c>
      <c r="CD45" s="26" t="s">
        <v>1364</v>
      </c>
      <c r="CE45" s="26" t="s">
        <v>1363</v>
      </c>
      <c r="CF45" s="26" t="s">
        <v>1365</v>
      </c>
      <c r="CV45" s="24" t="s">
        <v>100</v>
      </c>
      <c r="CW45" s="26" t="s">
        <v>680</v>
      </c>
      <c r="CX45" s="26" t="s">
        <v>1509</v>
      </c>
      <c r="CY45" s="26" t="s">
        <v>1510</v>
      </c>
      <c r="CZ45" s="26" t="s">
        <v>680</v>
      </c>
      <c r="DA45" s="26" t="s">
        <v>1511</v>
      </c>
      <c r="DB45" s="26" t="s">
        <v>680</v>
      </c>
      <c r="DC45" s="26" t="s">
        <v>680</v>
      </c>
      <c r="DD45" s="26" t="s">
        <v>1512</v>
      </c>
      <c r="DE45" s="26" t="s">
        <v>1513</v>
      </c>
      <c r="DF45" s="26" t="s">
        <v>1514</v>
      </c>
      <c r="EX45" s="24" t="s">
        <v>100</v>
      </c>
      <c r="EY45" s="26" t="s">
        <v>296</v>
      </c>
      <c r="EZ45" s="26" t="s">
        <v>296</v>
      </c>
      <c r="FA45" s="26" t="s">
        <v>296</v>
      </c>
      <c r="FB45" s="26" t="s">
        <v>296</v>
      </c>
      <c r="FC45" s="26" t="s">
        <v>296</v>
      </c>
      <c r="FD45" s="26" t="s">
        <v>296</v>
      </c>
      <c r="FE45" s="26" t="s">
        <v>296</v>
      </c>
      <c r="FF45" s="26" t="s">
        <v>296</v>
      </c>
      <c r="FG45" s="26" t="s">
        <v>296</v>
      </c>
      <c r="FH45" s="26" t="s">
        <v>296</v>
      </c>
      <c r="FI45" s="26" t="s">
        <v>296</v>
      </c>
      <c r="FJ45" s="26" t="s">
        <v>296</v>
      </c>
      <c r="FK45" s="26" t="s">
        <v>296</v>
      </c>
      <c r="FL45" s="26" t="s">
        <v>565</v>
      </c>
      <c r="FM45" s="26" t="s">
        <v>296</v>
      </c>
      <c r="FN45" s="26" t="s">
        <v>540</v>
      </c>
      <c r="FO45" s="26" t="s">
        <v>2270</v>
      </c>
      <c r="FP45" s="26" t="s">
        <v>250</v>
      </c>
      <c r="FQ45" s="26" t="s">
        <v>296</v>
      </c>
      <c r="FR45" s="26" t="s">
        <v>296</v>
      </c>
      <c r="FS45" s="26" t="s">
        <v>296</v>
      </c>
      <c r="FT45" s="26" t="s">
        <v>296</v>
      </c>
      <c r="FU45" s="26" t="s">
        <v>161</v>
      </c>
      <c r="FV45" s="26" t="s">
        <v>537</v>
      </c>
    </row>
    <row r="46" spans="1:178" ht="15" thickBot="1" x14ac:dyDescent="0.35">
      <c r="A46">
        <f t="shared" si="59"/>
        <v>22</v>
      </c>
      <c r="B46" s="6" t="str">
        <f t="shared" si="73"/>
        <v>student_14</v>
      </c>
      <c r="C46" s="6">
        <f t="shared" si="60"/>
        <v>3</v>
      </c>
      <c r="D46" s="6">
        <f t="shared" si="61"/>
        <v>306.60000000000002</v>
      </c>
      <c r="E46" s="6">
        <f t="shared" si="62"/>
        <v>35.1</v>
      </c>
      <c r="F46" s="6">
        <f t="shared" si="63"/>
        <v>180.6</v>
      </c>
      <c r="G46" s="6">
        <f t="shared" si="64"/>
        <v>319.10000000000002</v>
      </c>
      <c r="H46" s="6">
        <f t="shared" si="65"/>
        <v>23.1</v>
      </c>
      <c r="I46" s="6">
        <f t="shared" si="66"/>
        <v>12</v>
      </c>
      <c r="J46" s="6">
        <f t="shared" si="67"/>
        <v>73.8</v>
      </c>
      <c r="K46" s="6">
        <f t="shared" si="68"/>
        <v>49.2</v>
      </c>
      <c r="L46" s="6">
        <f t="shared" si="69"/>
        <v>1</v>
      </c>
      <c r="M46" s="6">
        <f t="shared" si="74"/>
        <v>1003.6</v>
      </c>
      <c r="N46" s="6">
        <f t="shared" si="70"/>
        <v>1000</v>
      </c>
      <c r="O46" s="6">
        <f t="shared" si="71"/>
        <v>-3.6</v>
      </c>
      <c r="P46" s="6">
        <f t="shared" si="72"/>
        <v>-0.36</v>
      </c>
      <c r="Q46" s="6">
        <f t="shared" si="75"/>
        <v>1</v>
      </c>
      <c r="R46" s="82">
        <f t="shared" si="76"/>
        <v>7</v>
      </c>
      <c r="AG46" s="24" t="s">
        <v>102</v>
      </c>
      <c r="AH46" s="77" t="s">
        <v>300</v>
      </c>
      <c r="AI46" s="26" t="s">
        <v>300</v>
      </c>
      <c r="AJ46" s="26" t="s">
        <v>300</v>
      </c>
      <c r="AK46" s="26" t="s">
        <v>788</v>
      </c>
      <c r="AL46" s="77" t="s">
        <v>300</v>
      </c>
      <c r="AM46" s="26" t="s">
        <v>300</v>
      </c>
      <c r="AN46" s="26" t="s">
        <v>300</v>
      </c>
      <c r="AO46" s="77" t="s">
        <v>300</v>
      </c>
      <c r="AP46" s="77" t="s">
        <v>300</v>
      </c>
      <c r="AQ46" s="26" t="s">
        <v>300</v>
      </c>
      <c r="AR46" s="77" t="s">
        <v>300</v>
      </c>
      <c r="AS46" s="26" t="s">
        <v>551</v>
      </c>
      <c r="AT46" s="77" t="s">
        <v>300</v>
      </c>
      <c r="AU46" s="26" t="s">
        <v>300</v>
      </c>
      <c r="AV46" s="26" t="s">
        <v>300</v>
      </c>
      <c r="AW46" s="26" t="s">
        <v>778</v>
      </c>
      <c r="AX46" s="26" t="s">
        <v>544</v>
      </c>
      <c r="AY46" s="26" t="s">
        <v>300</v>
      </c>
      <c r="AZ46" s="26" t="s">
        <v>300</v>
      </c>
      <c r="BA46" s="77" t="s">
        <v>300</v>
      </c>
      <c r="BB46" s="26" t="s">
        <v>300</v>
      </c>
      <c r="BC46" s="77" t="s">
        <v>300</v>
      </c>
      <c r="BD46" s="77" t="s">
        <v>300</v>
      </c>
      <c r="BE46" s="77" t="s">
        <v>300</v>
      </c>
      <c r="BV46" s="24" t="s">
        <v>102</v>
      </c>
      <c r="BW46" s="26" t="s">
        <v>1366</v>
      </c>
      <c r="BX46" s="26" t="s">
        <v>1367</v>
      </c>
      <c r="BY46" s="26" t="s">
        <v>1368</v>
      </c>
      <c r="BZ46" s="26" t="s">
        <v>1369</v>
      </c>
      <c r="CA46" s="26" t="s">
        <v>1370</v>
      </c>
      <c r="CB46" s="26" t="s">
        <v>1371</v>
      </c>
      <c r="CC46" s="26" t="s">
        <v>1371</v>
      </c>
      <c r="CD46" s="26" t="s">
        <v>1372</v>
      </c>
      <c r="CE46" s="26" t="s">
        <v>1371</v>
      </c>
      <c r="CF46" s="26" t="s">
        <v>1373</v>
      </c>
      <c r="CV46" s="24" t="s">
        <v>102</v>
      </c>
      <c r="CW46" s="26" t="s">
        <v>1515</v>
      </c>
      <c r="CX46" s="26" t="s">
        <v>1516</v>
      </c>
      <c r="CY46" s="26" t="s">
        <v>1517</v>
      </c>
      <c r="CZ46" s="26" t="s">
        <v>1515</v>
      </c>
      <c r="DA46" s="26" t="s">
        <v>1518</v>
      </c>
      <c r="DB46" s="26" t="s">
        <v>1515</v>
      </c>
      <c r="DC46" s="26" t="s">
        <v>1515</v>
      </c>
      <c r="DD46" s="26" t="s">
        <v>1519</v>
      </c>
      <c r="DE46" s="26" t="s">
        <v>1520</v>
      </c>
      <c r="DF46" s="26" t="s">
        <v>1521</v>
      </c>
      <c r="EX46" s="24" t="s">
        <v>102</v>
      </c>
      <c r="EY46" s="26" t="s">
        <v>300</v>
      </c>
      <c r="EZ46" s="26" t="s">
        <v>300</v>
      </c>
      <c r="FA46" s="26" t="s">
        <v>300</v>
      </c>
      <c r="FB46" s="26" t="s">
        <v>300</v>
      </c>
      <c r="FC46" s="26" t="s">
        <v>300</v>
      </c>
      <c r="FD46" s="26" t="s">
        <v>300</v>
      </c>
      <c r="FE46" s="26" t="s">
        <v>300</v>
      </c>
      <c r="FF46" s="26" t="s">
        <v>300</v>
      </c>
      <c r="FG46" s="26" t="s">
        <v>300</v>
      </c>
      <c r="FH46" s="26" t="s">
        <v>300</v>
      </c>
      <c r="FI46" s="26" t="s">
        <v>300</v>
      </c>
      <c r="FJ46" s="26" t="s">
        <v>300</v>
      </c>
      <c r="FK46" s="26" t="s">
        <v>300</v>
      </c>
      <c r="FL46" s="26" t="s">
        <v>570</v>
      </c>
      <c r="FM46" s="26" t="s">
        <v>300</v>
      </c>
      <c r="FN46" s="26" t="s">
        <v>1249</v>
      </c>
      <c r="FO46" s="26" t="s">
        <v>2271</v>
      </c>
      <c r="FP46" s="26" t="s">
        <v>300</v>
      </c>
      <c r="FQ46" s="26" t="s">
        <v>300</v>
      </c>
      <c r="FR46" s="26" t="s">
        <v>300</v>
      </c>
      <c r="FS46" s="26" t="s">
        <v>300</v>
      </c>
      <c r="FT46" s="26" t="s">
        <v>300</v>
      </c>
      <c r="FU46" s="26" t="s">
        <v>300</v>
      </c>
      <c r="FV46" s="26" t="s">
        <v>300</v>
      </c>
    </row>
    <row r="47" spans="1:178" ht="15" thickBot="1" x14ac:dyDescent="0.35">
      <c r="A47">
        <f t="shared" si="59"/>
        <v>17</v>
      </c>
      <c r="B47" s="6" t="str">
        <f t="shared" si="73"/>
        <v>student_15</v>
      </c>
      <c r="C47" s="6">
        <f t="shared" si="60"/>
        <v>62.7</v>
      </c>
      <c r="D47" s="6">
        <f t="shared" si="61"/>
        <v>351.2</v>
      </c>
      <c r="E47" s="6">
        <f t="shared" si="62"/>
        <v>54.2</v>
      </c>
      <c r="F47" s="6">
        <f t="shared" si="63"/>
        <v>200.2</v>
      </c>
      <c r="G47" s="6">
        <f t="shared" si="64"/>
        <v>264.89999999999998</v>
      </c>
      <c r="H47" s="6">
        <f t="shared" si="65"/>
        <v>23.1</v>
      </c>
      <c r="I47" s="6">
        <f t="shared" si="66"/>
        <v>8</v>
      </c>
      <c r="J47" s="6">
        <f t="shared" si="67"/>
        <v>1</v>
      </c>
      <c r="K47" s="6">
        <f t="shared" si="68"/>
        <v>0</v>
      </c>
      <c r="L47" s="6">
        <f t="shared" si="69"/>
        <v>6</v>
      </c>
      <c r="M47" s="6">
        <f t="shared" si="74"/>
        <v>971.4</v>
      </c>
      <c r="N47" s="6">
        <f t="shared" si="70"/>
        <v>1000</v>
      </c>
      <c r="O47" s="6">
        <f t="shared" si="71"/>
        <v>28.6</v>
      </c>
      <c r="P47" s="6">
        <f t="shared" si="72"/>
        <v>2.86</v>
      </c>
      <c r="Q47" s="6">
        <f t="shared" si="75"/>
        <v>1</v>
      </c>
      <c r="R47" s="82">
        <f t="shared" si="76"/>
        <v>22</v>
      </c>
      <c r="AG47" s="24" t="s">
        <v>103</v>
      </c>
      <c r="AH47" s="77" t="s">
        <v>97</v>
      </c>
      <c r="AI47" s="26" t="s">
        <v>97</v>
      </c>
      <c r="AJ47" s="26" t="s">
        <v>97</v>
      </c>
      <c r="AK47" s="26" t="s">
        <v>789</v>
      </c>
      <c r="AL47" s="77" t="s">
        <v>97</v>
      </c>
      <c r="AM47" s="26" t="s">
        <v>97</v>
      </c>
      <c r="AN47" s="26" t="s">
        <v>97</v>
      </c>
      <c r="AO47" s="77" t="s">
        <v>97</v>
      </c>
      <c r="AP47" s="77" t="s">
        <v>97</v>
      </c>
      <c r="AQ47" s="26" t="s">
        <v>97</v>
      </c>
      <c r="AR47" s="77" t="s">
        <v>97</v>
      </c>
      <c r="AS47" s="26" t="s">
        <v>557</v>
      </c>
      <c r="AT47" s="77" t="s">
        <v>97</v>
      </c>
      <c r="AU47" s="26" t="s">
        <v>97</v>
      </c>
      <c r="AV47" s="26" t="s">
        <v>97</v>
      </c>
      <c r="AW47" s="26" t="s">
        <v>531</v>
      </c>
      <c r="AX47" s="26" t="s">
        <v>549</v>
      </c>
      <c r="AY47" s="26" t="s">
        <v>97</v>
      </c>
      <c r="AZ47" s="26" t="s">
        <v>97</v>
      </c>
      <c r="BA47" s="77" t="s">
        <v>97</v>
      </c>
      <c r="BB47" s="26" t="s">
        <v>97</v>
      </c>
      <c r="BC47" s="77" t="s">
        <v>97</v>
      </c>
      <c r="BD47" s="77" t="s">
        <v>97</v>
      </c>
      <c r="BE47" s="77" t="s">
        <v>97</v>
      </c>
      <c r="BV47" s="24" t="s">
        <v>103</v>
      </c>
      <c r="BW47" s="26" t="s">
        <v>1374</v>
      </c>
      <c r="BX47" s="26" t="s">
        <v>1375</v>
      </c>
      <c r="BY47" s="26" t="s">
        <v>1376</v>
      </c>
      <c r="BZ47" s="26" t="s">
        <v>1377</v>
      </c>
      <c r="CA47" s="26" t="s">
        <v>1378</v>
      </c>
      <c r="CB47" s="26" t="s">
        <v>1234</v>
      </c>
      <c r="CC47" s="26" t="s">
        <v>1234</v>
      </c>
      <c r="CD47" s="26" t="s">
        <v>1234</v>
      </c>
      <c r="CE47" s="26" t="s">
        <v>1234</v>
      </c>
      <c r="CF47" s="26" t="s">
        <v>1379</v>
      </c>
      <c r="CV47" s="24" t="s">
        <v>103</v>
      </c>
      <c r="CW47" s="26" t="s">
        <v>1212</v>
      </c>
      <c r="CX47" s="26" t="s">
        <v>1522</v>
      </c>
      <c r="CY47" s="26" t="s">
        <v>1523</v>
      </c>
      <c r="CZ47" s="26" t="s">
        <v>1212</v>
      </c>
      <c r="DA47" s="26" t="s">
        <v>1524</v>
      </c>
      <c r="DB47" s="26" t="s">
        <v>1212</v>
      </c>
      <c r="DC47" s="26" t="s">
        <v>1212</v>
      </c>
      <c r="DD47" s="26" t="s">
        <v>1525</v>
      </c>
      <c r="DE47" s="26" t="s">
        <v>1526</v>
      </c>
      <c r="DF47" s="26" t="s">
        <v>1527</v>
      </c>
      <c r="EX47" s="24" t="s">
        <v>103</v>
      </c>
      <c r="EY47" s="26" t="s">
        <v>97</v>
      </c>
      <c r="EZ47" s="26" t="s">
        <v>97</v>
      </c>
      <c r="FA47" s="26" t="s">
        <v>97</v>
      </c>
      <c r="FB47" s="26" t="s">
        <v>97</v>
      </c>
      <c r="FC47" s="26" t="s">
        <v>97</v>
      </c>
      <c r="FD47" s="26" t="s">
        <v>97</v>
      </c>
      <c r="FE47" s="26" t="s">
        <v>97</v>
      </c>
      <c r="FF47" s="26" t="s">
        <v>97</v>
      </c>
      <c r="FG47" s="26" t="s">
        <v>97</v>
      </c>
      <c r="FH47" s="26" t="s">
        <v>97</v>
      </c>
      <c r="FI47" s="26" t="s">
        <v>97</v>
      </c>
      <c r="FJ47" s="26" t="s">
        <v>97</v>
      </c>
      <c r="FK47" s="26" t="s">
        <v>97</v>
      </c>
      <c r="FL47" s="26" t="s">
        <v>245</v>
      </c>
      <c r="FM47" s="26" t="s">
        <v>97</v>
      </c>
      <c r="FN47" s="26" t="s">
        <v>1252</v>
      </c>
      <c r="FO47" s="26" t="s">
        <v>2272</v>
      </c>
      <c r="FP47" s="26" t="s">
        <v>97</v>
      </c>
      <c r="FQ47" s="26" t="s">
        <v>97</v>
      </c>
      <c r="FR47" s="26" t="s">
        <v>97</v>
      </c>
      <c r="FS47" s="26" t="s">
        <v>97</v>
      </c>
      <c r="FT47" s="26" t="s">
        <v>97</v>
      </c>
      <c r="FU47" s="26" t="s">
        <v>97</v>
      </c>
      <c r="FV47" s="26" t="s">
        <v>97</v>
      </c>
    </row>
    <row r="48" spans="1:178" ht="15" thickBot="1" x14ac:dyDescent="0.35">
      <c r="A48">
        <f t="shared" si="59"/>
        <v>7</v>
      </c>
      <c r="B48" s="6" t="str">
        <f t="shared" si="73"/>
        <v>student_16</v>
      </c>
      <c r="C48" s="6">
        <f t="shared" si="60"/>
        <v>56.7</v>
      </c>
      <c r="D48" s="6">
        <f t="shared" si="61"/>
        <v>357.8</v>
      </c>
      <c r="E48" s="6">
        <f t="shared" si="62"/>
        <v>51.2</v>
      </c>
      <c r="F48" s="6">
        <f t="shared" si="63"/>
        <v>198.2</v>
      </c>
      <c r="G48" s="6">
        <f t="shared" si="64"/>
        <v>240.9</v>
      </c>
      <c r="H48" s="6">
        <f t="shared" si="65"/>
        <v>1</v>
      </c>
      <c r="I48" s="6">
        <f t="shared" si="66"/>
        <v>21.1</v>
      </c>
      <c r="J48" s="6">
        <f t="shared" si="67"/>
        <v>47.7</v>
      </c>
      <c r="K48" s="6">
        <f t="shared" si="68"/>
        <v>10</v>
      </c>
      <c r="L48" s="6">
        <f t="shared" si="69"/>
        <v>14</v>
      </c>
      <c r="M48" s="6">
        <f t="shared" si="74"/>
        <v>998.5</v>
      </c>
      <c r="N48" s="6">
        <f t="shared" si="70"/>
        <v>1000</v>
      </c>
      <c r="O48" s="6">
        <f t="shared" si="71"/>
        <v>1.5</v>
      </c>
      <c r="P48" s="6">
        <f t="shared" si="72"/>
        <v>0.15</v>
      </c>
      <c r="Q48" s="6">
        <f t="shared" si="75"/>
        <v>0</v>
      </c>
      <c r="R48" s="82">
        <f t="shared" si="76"/>
        <v>17</v>
      </c>
      <c r="AG48" s="24" t="s">
        <v>104</v>
      </c>
      <c r="AH48" s="77" t="s">
        <v>308</v>
      </c>
      <c r="AI48" s="26" t="s">
        <v>308</v>
      </c>
      <c r="AJ48" s="26" t="s">
        <v>308</v>
      </c>
      <c r="AK48" s="26" t="s">
        <v>528</v>
      </c>
      <c r="AL48" s="77" t="s">
        <v>308</v>
      </c>
      <c r="AM48" s="26" t="s">
        <v>308</v>
      </c>
      <c r="AN48" s="26" t="s">
        <v>308</v>
      </c>
      <c r="AO48" s="77" t="s">
        <v>308</v>
      </c>
      <c r="AP48" s="77" t="s">
        <v>308</v>
      </c>
      <c r="AQ48" s="26" t="s">
        <v>308</v>
      </c>
      <c r="AR48" s="77" t="s">
        <v>308</v>
      </c>
      <c r="AS48" s="26" t="s">
        <v>308</v>
      </c>
      <c r="AT48" s="77" t="s">
        <v>308</v>
      </c>
      <c r="AU48" s="26" t="s">
        <v>308</v>
      </c>
      <c r="AV48" s="26" t="s">
        <v>308</v>
      </c>
      <c r="AW48" s="26" t="s">
        <v>308</v>
      </c>
      <c r="AX48" s="26" t="s">
        <v>591</v>
      </c>
      <c r="AY48" s="26" t="s">
        <v>308</v>
      </c>
      <c r="AZ48" s="26" t="s">
        <v>308</v>
      </c>
      <c r="BA48" s="77" t="s">
        <v>308</v>
      </c>
      <c r="BB48" s="26" t="s">
        <v>308</v>
      </c>
      <c r="BC48" s="77" t="s">
        <v>308</v>
      </c>
      <c r="BD48" s="77" t="s">
        <v>308</v>
      </c>
      <c r="BE48" s="77" t="s">
        <v>308</v>
      </c>
      <c r="BV48" s="24" t="s">
        <v>104</v>
      </c>
      <c r="BW48" s="26" t="s">
        <v>1380</v>
      </c>
      <c r="BX48" s="26" t="s">
        <v>1381</v>
      </c>
      <c r="BY48" s="26" t="s">
        <v>1382</v>
      </c>
      <c r="BZ48" s="26" t="s">
        <v>1383</v>
      </c>
      <c r="CA48" s="26" t="s">
        <v>1384</v>
      </c>
      <c r="CB48" s="26" t="s">
        <v>1235</v>
      </c>
      <c r="CC48" s="26" t="s">
        <v>1235</v>
      </c>
      <c r="CD48" s="26" t="s">
        <v>1235</v>
      </c>
      <c r="CE48" s="26" t="s">
        <v>1235</v>
      </c>
      <c r="CF48" s="26" t="s">
        <v>1385</v>
      </c>
      <c r="CV48" s="24" t="s">
        <v>104</v>
      </c>
      <c r="CW48" s="26" t="s">
        <v>1214</v>
      </c>
      <c r="CX48" s="26" t="s">
        <v>1528</v>
      </c>
      <c r="CY48" s="26" t="s">
        <v>1529</v>
      </c>
      <c r="CZ48" s="26" t="s">
        <v>1214</v>
      </c>
      <c r="DA48" s="26" t="s">
        <v>1530</v>
      </c>
      <c r="DB48" s="26" t="s">
        <v>1214</v>
      </c>
      <c r="DC48" s="26" t="s">
        <v>1214</v>
      </c>
      <c r="DD48" s="26" t="s">
        <v>1531</v>
      </c>
      <c r="DE48" s="26" t="s">
        <v>1532</v>
      </c>
      <c r="DF48" s="26" t="s">
        <v>1533</v>
      </c>
      <c r="EX48" s="24" t="s">
        <v>104</v>
      </c>
      <c r="EY48" s="26" t="s">
        <v>308</v>
      </c>
      <c r="EZ48" s="26" t="s">
        <v>308</v>
      </c>
      <c r="FA48" s="26" t="s">
        <v>308</v>
      </c>
      <c r="FB48" s="26" t="s">
        <v>308</v>
      </c>
      <c r="FC48" s="26" t="s">
        <v>308</v>
      </c>
      <c r="FD48" s="26" t="s">
        <v>308</v>
      </c>
      <c r="FE48" s="26" t="s">
        <v>308</v>
      </c>
      <c r="FF48" s="26" t="s">
        <v>308</v>
      </c>
      <c r="FG48" s="26" t="s">
        <v>308</v>
      </c>
      <c r="FH48" s="26" t="s">
        <v>308</v>
      </c>
      <c r="FI48" s="26" t="s">
        <v>308</v>
      </c>
      <c r="FJ48" s="26" t="s">
        <v>308</v>
      </c>
      <c r="FK48" s="26" t="s">
        <v>308</v>
      </c>
      <c r="FL48" s="26" t="s">
        <v>553</v>
      </c>
      <c r="FM48" s="26" t="s">
        <v>308</v>
      </c>
      <c r="FN48" s="26" t="s">
        <v>1254</v>
      </c>
      <c r="FO48" s="26" t="s">
        <v>2273</v>
      </c>
      <c r="FP48" s="26" t="s">
        <v>308</v>
      </c>
      <c r="FQ48" s="26" t="s">
        <v>308</v>
      </c>
      <c r="FR48" s="26" t="s">
        <v>308</v>
      </c>
      <c r="FS48" s="26" t="s">
        <v>308</v>
      </c>
      <c r="FT48" s="26" t="s">
        <v>308</v>
      </c>
      <c r="FU48" s="26" t="s">
        <v>308</v>
      </c>
      <c r="FV48" s="26" t="s">
        <v>308</v>
      </c>
    </row>
    <row r="49" spans="1:178" ht="15" thickBot="1" x14ac:dyDescent="0.35">
      <c r="A49">
        <f t="shared" si="59"/>
        <v>7</v>
      </c>
      <c r="B49" s="6" t="str">
        <f t="shared" si="73"/>
        <v>student_17</v>
      </c>
      <c r="C49" s="6">
        <f t="shared" si="60"/>
        <v>60.7</v>
      </c>
      <c r="D49" s="6">
        <f t="shared" si="61"/>
        <v>355.8</v>
      </c>
      <c r="E49" s="6">
        <f t="shared" si="62"/>
        <v>48.2</v>
      </c>
      <c r="F49" s="6">
        <f t="shared" si="63"/>
        <v>203.2</v>
      </c>
      <c r="G49" s="6">
        <f t="shared" si="64"/>
        <v>264.89999999999998</v>
      </c>
      <c r="H49" s="6">
        <f t="shared" si="65"/>
        <v>1</v>
      </c>
      <c r="I49" s="6">
        <f t="shared" si="66"/>
        <v>8</v>
      </c>
      <c r="J49" s="6">
        <f t="shared" si="67"/>
        <v>47.7</v>
      </c>
      <c r="K49" s="6">
        <f t="shared" si="68"/>
        <v>6</v>
      </c>
      <c r="L49" s="6">
        <f t="shared" si="69"/>
        <v>8</v>
      </c>
      <c r="M49" s="6">
        <f t="shared" si="74"/>
        <v>1003.6</v>
      </c>
      <c r="N49" s="6">
        <f t="shared" si="70"/>
        <v>1000</v>
      </c>
      <c r="O49" s="6">
        <f t="shared" si="71"/>
        <v>-3.6</v>
      </c>
      <c r="P49" s="6">
        <f t="shared" si="72"/>
        <v>-0.36</v>
      </c>
      <c r="Q49" s="6">
        <f t="shared" si="75"/>
        <v>1</v>
      </c>
      <c r="R49" s="82">
        <f t="shared" si="76"/>
        <v>7</v>
      </c>
      <c r="AG49" s="24" t="s">
        <v>106</v>
      </c>
      <c r="AH49" s="77" t="s">
        <v>101</v>
      </c>
      <c r="AI49" s="26" t="s">
        <v>101</v>
      </c>
      <c r="AJ49" s="26" t="s">
        <v>101</v>
      </c>
      <c r="AK49" s="26" t="s">
        <v>535</v>
      </c>
      <c r="AL49" s="77" t="s">
        <v>101</v>
      </c>
      <c r="AM49" s="26" t="s">
        <v>101</v>
      </c>
      <c r="AN49" s="26" t="s">
        <v>101</v>
      </c>
      <c r="AO49" s="77" t="s">
        <v>101</v>
      </c>
      <c r="AP49" s="77" t="s">
        <v>101</v>
      </c>
      <c r="AQ49" s="26" t="s">
        <v>101</v>
      </c>
      <c r="AR49" s="77" t="s">
        <v>101</v>
      </c>
      <c r="AS49" s="26" t="s">
        <v>101</v>
      </c>
      <c r="AT49" s="77" t="s">
        <v>101</v>
      </c>
      <c r="AU49" s="26" t="s">
        <v>101</v>
      </c>
      <c r="AV49" s="26" t="s">
        <v>101</v>
      </c>
      <c r="AW49" s="26" t="s">
        <v>101</v>
      </c>
      <c r="AX49" s="26" t="s">
        <v>778</v>
      </c>
      <c r="AY49" s="26" t="s">
        <v>101</v>
      </c>
      <c r="AZ49" s="26" t="s">
        <v>101</v>
      </c>
      <c r="BA49" s="77" t="s">
        <v>101</v>
      </c>
      <c r="BB49" s="26" t="s">
        <v>101</v>
      </c>
      <c r="BC49" s="77" t="s">
        <v>101</v>
      </c>
      <c r="BD49" s="77" t="s">
        <v>101</v>
      </c>
      <c r="BE49" s="77" t="s">
        <v>101</v>
      </c>
      <c r="BV49" s="24" t="s">
        <v>106</v>
      </c>
      <c r="BW49" s="26" t="s">
        <v>1386</v>
      </c>
      <c r="BX49" s="26" t="s">
        <v>1387</v>
      </c>
      <c r="BY49" s="26" t="s">
        <v>1388</v>
      </c>
      <c r="BZ49" s="26" t="s">
        <v>1389</v>
      </c>
      <c r="CA49" s="26" t="s">
        <v>1390</v>
      </c>
      <c r="CB49" s="26" t="s">
        <v>1236</v>
      </c>
      <c r="CC49" s="26" t="s">
        <v>1236</v>
      </c>
      <c r="CD49" s="26" t="s">
        <v>1236</v>
      </c>
      <c r="CE49" s="26" t="s">
        <v>1236</v>
      </c>
      <c r="CF49" s="26" t="s">
        <v>1236</v>
      </c>
      <c r="CV49" s="24" t="s">
        <v>106</v>
      </c>
      <c r="CW49" s="26" t="s">
        <v>1216</v>
      </c>
      <c r="CX49" s="26" t="s">
        <v>1534</v>
      </c>
      <c r="CY49" s="26" t="s">
        <v>1535</v>
      </c>
      <c r="CZ49" s="26" t="s">
        <v>1216</v>
      </c>
      <c r="DA49" s="26" t="s">
        <v>1536</v>
      </c>
      <c r="DB49" s="26" t="s">
        <v>1216</v>
      </c>
      <c r="DC49" s="26" t="s">
        <v>1216</v>
      </c>
      <c r="DD49" s="26" t="s">
        <v>1537</v>
      </c>
      <c r="DE49" s="26" t="s">
        <v>1538</v>
      </c>
      <c r="DF49" s="26" t="s">
        <v>1539</v>
      </c>
      <c r="EX49" s="24" t="s">
        <v>106</v>
      </c>
      <c r="EY49" s="26" t="s">
        <v>101</v>
      </c>
      <c r="EZ49" s="26" t="s">
        <v>101</v>
      </c>
      <c r="FA49" s="26" t="s">
        <v>101</v>
      </c>
      <c r="FB49" s="26" t="s">
        <v>101</v>
      </c>
      <c r="FC49" s="26" t="s">
        <v>101</v>
      </c>
      <c r="FD49" s="26" t="s">
        <v>101</v>
      </c>
      <c r="FE49" s="26" t="s">
        <v>101</v>
      </c>
      <c r="FF49" s="26" t="s">
        <v>101</v>
      </c>
      <c r="FG49" s="26" t="s">
        <v>101</v>
      </c>
      <c r="FH49" s="26" t="s">
        <v>101</v>
      </c>
      <c r="FI49" s="26" t="s">
        <v>101</v>
      </c>
      <c r="FJ49" s="26" t="s">
        <v>101</v>
      </c>
      <c r="FK49" s="26" t="s">
        <v>101</v>
      </c>
      <c r="FL49" s="26" t="s">
        <v>224</v>
      </c>
      <c r="FM49" s="26" t="s">
        <v>101</v>
      </c>
      <c r="FN49" s="26" t="s">
        <v>1256</v>
      </c>
      <c r="FO49" s="26" t="s">
        <v>2274</v>
      </c>
      <c r="FP49" s="26" t="s">
        <v>101</v>
      </c>
      <c r="FQ49" s="26" t="s">
        <v>101</v>
      </c>
      <c r="FR49" s="26" t="s">
        <v>101</v>
      </c>
      <c r="FS49" s="26" t="s">
        <v>101</v>
      </c>
      <c r="FT49" s="26" t="s">
        <v>101</v>
      </c>
      <c r="FU49" s="26" t="s">
        <v>101</v>
      </c>
      <c r="FV49" s="26" t="s">
        <v>101</v>
      </c>
    </row>
    <row r="50" spans="1:178" ht="15" thickBot="1" x14ac:dyDescent="0.35">
      <c r="A50">
        <f t="shared" si="59"/>
        <v>23</v>
      </c>
      <c r="B50" s="6" t="str">
        <f t="shared" si="73"/>
        <v>student_18</v>
      </c>
      <c r="C50" s="6">
        <f t="shared" si="60"/>
        <v>48.7</v>
      </c>
      <c r="D50" s="6">
        <f t="shared" si="61"/>
        <v>338.2</v>
      </c>
      <c r="E50" s="6">
        <f t="shared" si="62"/>
        <v>41.1</v>
      </c>
      <c r="F50" s="6">
        <f t="shared" si="63"/>
        <v>192.2</v>
      </c>
      <c r="G50" s="6">
        <f t="shared" si="64"/>
        <v>304.10000000000002</v>
      </c>
      <c r="H50" s="6">
        <f t="shared" si="65"/>
        <v>23.1</v>
      </c>
      <c r="I50" s="6">
        <f t="shared" si="66"/>
        <v>23.1</v>
      </c>
      <c r="J50" s="6">
        <f t="shared" si="67"/>
        <v>4</v>
      </c>
      <c r="K50" s="6">
        <f t="shared" si="68"/>
        <v>13</v>
      </c>
      <c r="L50" s="6">
        <f t="shared" si="69"/>
        <v>16.100000000000001</v>
      </c>
      <c r="M50" s="6">
        <f t="shared" si="74"/>
        <v>1003.6</v>
      </c>
      <c r="N50" s="6">
        <f t="shared" si="70"/>
        <v>1000</v>
      </c>
      <c r="O50" s="6">
        <f t="shared" si="71"/>
        <v>-3.6</v>
      </c>
      <c r="P50" s="6">
        <f t="shared" si="72"/>
        <v>-0.36</v>
      </c>
      <c r="Q50" s="6">
        <f t="shared" si="75"/>
        <v>1</v>
      </c>
      <c r="R50" s="82">
        <f t="shared" si="76"/>
        <v>7</v>
      </c>
      <c r="AG50" s="24" t="s">
        <v>107</v>
      </c>
      <c r="AH50" s="77" t="s">
        <v>316</v>
      </c>
      <c r="AI50" s="26" t="s">
        <v>316</v>
      </c>
      <c r="AJ50" s="26" t="s">
        <v>316</v>
      </c>
      <c r="AK50" s="26" t="s">
        <v>540</v>
      </c>
      <c r="AL50" s="77" t="s">
        <v>316</v>
      </c>
      <c r="AM50" s="26" t="s">
        <v>316</v>
      </c>
      <c r="AN50" s="26" t="s">
        <v>316</v>
      </c>
      <c r="AO50" s="77" t="s">
        <v>316</v>
      </c>
      <c r="AP50" s="77" t="s">
        <v>316</v>
      </c>
      <c r="AQ50" s="26" t="s">
        <v>316</v>
      </c>
      <c r="AR50" s="77" t="s">
        <v>316</v>
      </c>
      <c r="AS50" s="26" t="s">
        <v>316</v>
      </c>
      <c r="AT50" s="77" t="s">
        <v>316</v>
      </c>
      <c r="AU50" s="26" t="s">
        <v>316</v>
      </c>
      <c r="AV50" s="26" t="s">
        <v>316</v>
      </c>
      <c r="AW50" s="26" t="s">
        <v>316</v>
      </c>
      <c r="AX50" s="26" t="s">
        <v>531</v>
      </c>
      <c r="AY50" s="26" t="s">
        <v>316</v>
      </c>
      <c r="AZ50" s="26" t="s">
        <v>316</v>
      </c>
      <c r="BA50" s="77" t="s">
        <v>316</v>
      </c>
      <c r="BB50" s="26" t="s">
        <v>316</v>
      </c>
      <c r="BC50" s="77" t="s">
        <v>316</v>
      </c>
      <c r="BD50" s="77" t="s">
        <v>316</v>
      </c>
      <c r="BE50" s="77" t="s">
        <v>316</v>
      </c>
      <c r="BV50" s="24" t="s">
        <v>107</v>
      </c>
      <c r="BW50" s="26" t="s">
        <v>1391</v>
      </c>
      <c r="BX50" s="26" t="s">
        <v>1392</v>
      </c>
      <c r="BY50" s="26" t="s">
        <v>1393</v>
      </c>
      <c r="BZ50" s="26" t="s">
        <v>1394</v>
      </c>
      <c r="CA50" s="26" t="s">
        <v>1395</v>
      </c>
      <c r="CB50" s="26" t="s">
        <v>199</v>
      </c>
      <c r="CC50" s="26" t="s">
        <v>199</v>
      </c>
      <c r="CD50" s="26" t="s">
        <v>199</v>
      </c>
      <c r="CE50" s="26" t="s">
        <v>199</v>
      </c>
      <c r="CF50" s="26" t="s">
        <v>199</v>
      </c>
      <c r="CV50" s="24" t="s">
        <v>107</v>
      </c>
      <c r="CW50" s="26" t="s">
        <v>199</v>
      </c>
      <c r="CX50" s="26" t="s">
        <v>1540</v>
      </c>
      <c r="CY50" s="26" t="s">
        <v>1541</v>
      </c>
      <c r="CZ50" s="26" t="s">
        <v>199</v>
      </c>
      <c r="DA50" s="26" t="s">
        <v>1542</v>
      </c>
      <c r="DB50" s="26" t="s">
        <v>199</v>
      </c>
      <c r="DC50" s="26" t="s">
        <v>199</v>
      </c>
      <c r="DD50" s="26" t="s">
        <v>1543</v>
      </c>
      <c r="DE50" s="26" t="s">
        <v>199</v>
      </c>
      <c r="DF50" s="26" t="s">
        <v>1544</v>
      </c>
      <c r="EX50" s="24" t="s">
        <v>107</v>
      </c>
      <c r="EY50" s="26" t="s">
        <v>316</v>
      </c>
      <c r="EZ50" s="26" t="s">
        <v>316</v>
      </c>
      <c r="FA50" s="26" t="s">
        <v>316</v>
      </c>
      <c r="FB50" s="26" t="s">
        <v>316</v>
      </c>
      <c r="FC50" s="26" t="s">
        <v>316</v>
      </c>
      <c r="FD50" s="26" t="s">
        <v>316</v>
      </c>
      <c r="FE50" s="26" t="s">
        <v>316</v>
      </c>
      <c r="FF50" s="26" t="s">
        <v>316</v>
      </c>
      <c r="FG50" s="26" t="s">
        <v>316</v>
      </c>
      <c r="FH50" s="26" t="s">
        <v>316</v>
      </c>
      <c r="FI50" s="26" t="s">
        <v>316</v>
      </c>
      <c r="FJ50" s="26" t="s">
        <v>316</v>
      </c>
      <c r="FK50" s="26" t="s">
        <v>316</v>
      </c>
      <c r="FL50" s="26" t="s">
        <v>316</v>
      </c>
      <c r="FM50" s="26" t="s">
        <v>316</v>
      </c>
      <c r="FN50" s="26" t="s">
        <v>784</v>
      </c>
      <c r="FO50" s="26" t="s">
        <v>1683</v>
      </c>
      <c r="FP50" s="26" t="s">
        <v>316</v>
      </c>
      <c r="FQ50" s="26" t="s">
        <v>316</v>
      </c>
      <c r="FR50" s="26" t="s">
        <v>316</v>
      </c>
      <c r="FS50" s="26" t="s">
        <v>316</v>
      </c>
      <c r="FT50" s="26" t="s">
        <v>316</v>
      </c>
      <c r="FU50" s="26" t="s">
        <v>316</v>
      </c>
      <c r="FV50" s="26" t="s">
        <v>316</v>
      </c>
    </row>
    <row r="51" spans="1:178" ht="15" thickBot="1" x14ac:dyDescent="0.35">
      <c r="A51">
        <f t="shared" si="59"/>
        <v>19</v>
      </c>
      <c r="B51" s="6" t="str">
        <f t="shared" si="73"/>
        <v>student_19</v>
      </c>
      <c r="C51" s="6">
        <f t="shared" si="60"/>
        <v>53.7</v>
      </c>
      <c r="D51" s="6">
        <f t="shared" si="61"/>
        <v>353.8</v>
      </c>
      <c r="E51" s="6">
        <f t="shared" si="62"/>
        <v>51.2</v>
      </c>
      <c r="F51" s="6">
        <f t="shared" si="63"/>
        <v>195.2</v>
      </c>
      <c r="G51" s="6">
        <f t="shared" si="64"/>
        <v>264.89999999999998</v>
      </c>
      <c r="H51" s="6">
        <f t="shared" si="65"/>
        <v>23.1</v>
      </c>
      <c r="I51" s="6">
        <f t="shared" si="66"/>
        <v>12</v>
      </c>
      <c r="J51" s="6">
        <f t="shared" si="67"/>
        <v>3</v>
      </c>
      <c r="K51" s="6">
        <f t="shared" si="68"/>
        <v>3</v>
      </c>
      <c r="L51" s="6">
        <f t="shared" si="69"/>
        <v>10</v>
      </c>
      <c r="M51" s="6">
        <f t="shared" si="74"/>
        <v>969.9</v>
      </c>
      <c r="N51" s="6">
        <f t="shared" si="70"/>
        <v>1000</v>
      </c>
      <c r="O51" s="6">
        <f t="shared" si="71"/>
        <v>30.1</v>
      </c>
      <c r="P51" s="6">
        <f t="shared" si="72"/>
        <v>3.01</v>
      </c>
      <c r="Q51" s="6">
        <f t="shared" si="75"/>
        <v>1</v>
      </c>
      <c r="R51" s="82">
        <f t="shared" si="76"/>
        <v>23</v>
      </c>
      <c r="AG51" s="24" t="s">
        <v>108</v>
      </c>
      <c r="AH51" s="77" t="s">
        <v>105</v>
      </c>
      <c r="AI51" s="26" t="s">
        <v>105</v>
      </c>
      <c r="AJ51" s="26" t="s">
        <v>105</v>
      </c>
      <c r="AK51" s="26" t="s">
        <v>1249</v>
      </c>
      <c r="AL51" s="77" t="s">
        <v>105</v>
      </c>
      <c r="AM51" s="26" t="s">
        <v>105</v>
      </c>
      <c r="AN51" s="26" t="s">
        <v>105</v>
      </c>
      <c r="AO51" s="77" t="s">
        <v>105</v>
      </c>
      <c r="AP51" s="77" t="s">
        <v>105</v>
      </c>
      <c r="AQ51" s="26" t="s">
        <v>105</v>
      </c>
      <c r="AR51" s="77" t="s">
        <v>105</v>
      </c>
      <c r="AS51" s="26" t="s">
        <v>105</v>
      </c>
      <c r="AT51" s="77" t="s">
        <v>105</v>
      </c>
      <c r="AU51" s="26" t="s">
        <v>105</v>
      </c>
      <c r="AV51" s="26" t="s">
        <v>105</v>
      </c>
      <c r="AW51" s="26" t="s">
        <v>105</v>
      </c>
      <c r="AX51" s="26" t="s">
        <v>537</v>
      </c>
      <c r="AY51" s="26" t="s">
        <v>105</v>
      </c>
      <c r="AZ51" s="26" t="s">
        <v>105</v>
      </c>
      <c r="BA51" s="77" t="s">
        <v>105</v>
      </c>
      <c r="BB51" s="26" t="s">
        <v>105</v>
      </c>
      <c r="BC51" s="77" t="s">
        <v>105</v>
      </c>
      <c r="BD51" s="77" t="s">
        <v>105</v>
      </c>
      <c r="BE51" s="77" t="s">
        <v>105</v>
      </c>
      <c r="BV51" s="24" t="s">
        <v>108</v>
      </c>
      <c r="BW51" s="26" t="s">
        <v>1396</v>
      </c>
      <c r="BX51" s="26" t="s">
        <v>1397</v>
      </c>
      <c r="BY51" s="26" t="s">
        <v>1398</v>
      </c>
      <c r="BZ51" s="26" t="s">
        <v>1399</v>
      </c>
      <c r="CA51" s="26" t="s">
        <v>1400</v>
      </c>
      <c r="CB51" s="26" t="s">
        <v>200</v>
      </c>
      <c r="CC51" s="26" t="s">
        <v>200</v>
      </c>
      <c r="CD51" s="26" t="s">
        <v>200</v>
      </c>
      <c r="CE51" s="26" t="s">
        <v>200</v>
      </c>
      <c r="CF51" s="26" t="s">
        <v>200</v>
      </c>
      <c r="CV51" s="24" t="s">
        <v>108</v>
      </c>
      <c r="CW51" s="26" t="s">
        <v>200</v>
      </c>
      <c r="CX51" s="26" t="s">
        <v>1545</v>
      </c>
      <c r="CY51" s="26" t="s">
        <v>1546</v>
      </c>
      <c r="CZ51" s="26" t="s">
        <v>200</v>
      </c>
      <c r="DA51" s="26" t="s">
        <v>1547</v>
      </c>
      <c r="DB51" s="26" t="s">
        <v>200</v>
      </c>
      <c r="DC51" s="26" t="s">
        <v>200</v>
      </c>
      <c r="DD51" s="26" t="s">
        <v>200</v>
      </c>
      <c r="DE51" s="26" t="s">
        <v>200</v>
      </c>
      <c r="DF51" s="26" t="s">
        <v>1548</v>
      </c>
      <c r="EX51" s="24" t="s">
        <v>108</v>
      </c>
      <c r="EY51" s="26" t="s">
        <v>105</v>
      </c>
      <c r="EZ51" s="26" t="s">
        <v>105</v>
      </c>
      <c r="FA51" s="26" t="s">
        <v>105</v>
      </c>
      <c r="FB51" s="26" t="s">
        <v>105</v>
      </c>
      <c r="FC51" s="26" t="s">
        <v>105</v>
      </c>
      <c r="FD51" s="26" t="s">
        <v>105</v>
      </c>
      <c r="FE51" s="26" t="s">
        <v>105</v>
      </c>
      <c r="FF51" s="26" t="s">
        <v>105</v>
      </c>
      <c r="FG51" s="26" t="s">
        <v>105</v>
      </c>
      <c r="FH51" s="26" t="s">
        <v>105</v>
      </c>
      <c r="FI51" s="26" t="s">
        <v>105</v>
      </c>
      <c r="FJ51" s="26" t="s">
        <v>105</v>
      </c>
      <c r="FK51" s="26" t="s">
        <v>105</v>
      </c>
      <c r="FL51" s="26" t="s">
        <v>105</v>
      </c>
      <c r="FM51" s="26" t="s">
        <v>105</v>
      </c>
      <c r="FN51" s="26" t="s">
        <v>105</v>
      </c>
      <c r="FO51" s="26" t="s">
        <v>1684</v>
      </c>
      <c r="FP51" s="26" t="s">
        <v>105</v>
      </c>
      <c r="FQ51" s="26" t="s">
        <v>105</v>
      </c>
      <c r="FR51" s="26" t="s">
        <v>105</v>
      </c>
      <c r="FS51" s="26" t="s">
        <v>105</v>
      </c>
      <c r="FT51" s="26" t="s">
        <v>105</v>
      </c>
      <c r="FU51" s="26" t="s">
        <v>105</v>
      </c>
      <c r="FV51" s="26" t="s">
        <v>105</v>
      </c>
    </row>
    <row r="52" spans="1:178" ht="15" thickBot="1" x14ac:dyDescent="0.35">
      <c r="A52">
        <f t="shared" si="59"/>
        <v>21</v>
      </c>
      <c r="B52" s="6" t="str">
        <f t="shared" si="73"/>
        <v>student_20</v>
      </c>
      <c r="C52" s="6">
        <f t="shared" si="60"/>
        <v>59.7</v>
      </c>
      <c r="D52" s="6">
        <f t="shared" si="61"/>
        <v>356.8</v>
      </c>
      <c r="E52" s="6">
        <f t="shared" si="62"/>
        <v>48.2</v>
      </c>
      <c r="F52" s="6">
        <f t="shared" si="63"/>
        <v>203.2</v>
      </c>
      <c r="G52" s="6">
        <f t="shared" si="64"/>
        <v>205.2</v>
      </c>
      <c r="H52" s="6">
        <f t="shared" si="65"/>
        <v>23.1</v>
      </c>
      <c r="I52" s="6">
        <f t="shared" si="66"/>
        <v>18.100000000000001</v>
      </c>
      <c r="J52" s="6">
        <f t="shared" si="67"/>
        <v>45.7</v>
      </c>
      <c r="K52" s="6">
        <f t="shared" si="68"/>
        <v>10</v>
      </c>
      <c r="L52" s="6">
        <f t="shared" si="69"/>
        <v>24.6</v>
      </c>
      <c r="M52" s="6">
        <f t="shared" si="74"/>
        <v>994.5</v>
      </c>
      <c r="N52" s="6">
        <f t="shared" si="70"/>
        <v>1000</v>
      </c>
      <c r="O52" s="6">
        <f t="shared" si="71"/>
        <v>5.5</v>
      </c>
      <c r="P52" s="6">
        <f t="shared" si="72"/>
        <v>0.55000000000000004</v>
      </c>
      <c r="Q52" s="6">
        <f t="shared" si="75"/>
        <v>1</v>
      </c>
      <c r="R52" s="82">
        <f t="shared" si="76"/>
        <v>19</v>
      </c>
      <c r="AG52" s="24" t="s">
        <v>110</v>
      </c>
      <c r="AH52" s="77" t="s">
        <v>164</v>
      </c>
      <c r="AI52" s="26" t="s">
        <v>164</v>
      </c>
      <c r="AJ52" s="26" t="s">
        <v>164</v>
      </c>
      <c r="AK52" s="26" t="s">
        <v>1252</v>
      </c>
      <c r="AL52" s="77" t="s">
        <v>164</v>
      </c>
      <c r="AM52" s="26" t="s">
        <v>164</v>
      </c>
      <c r="AN52" s="26" t="s">
        <v>164</v>
      </c>
      <c r="AO52" s="77" t="s">
        <v>164</v>
      </c>
      <c r="AP52" s="77" t="s">
        <v>164</v>
      </c>
      <c r="AQ52" s="26" t="s">
        <v>164</v>
      </c>
      <c r="AR52" s="77" t="s">
        <v>164</v>
      </c>
      <c r="AS52" s="26" t="s">
        <v>164</v>
      </c>
      <c r="AT52" s="77" t="s">
        <v>164</v>
      </c>
      <c r="AU52" s="26" t="s">
        <v>164</v>
      </c>
      <c r="AV52" s="26" t="s">
        <v>164</v>
      </c>
      <c r="AW52" s="26" t="s">
        <v>164</v>
      </c>
      <c r="AX52" s="26" t="s">
        <v>237</v>
      </c>
      <c r="AY52" s="26" t="s">
        <v>164</v>
      </c>
      <c r="AZ52" s="26" t="s">
        <v>164</v>
      </c>
      <c r="BA52" s="77" t="s">
        <v>164</v>
      </c>
      <c r="BB52" s="26" t="s">
        <v>164</v>
      </c>
      <c r="BC52" s="77" t="s">
        <v>164</v>
      </c>
      <c r="BD52" s="77" t="s">
        <v>164</v>
      </c>
      <c r="BE52" s="77" t="s">
        <v>164</v>
      </c>
      <c r="BV52" s="24" t="s">
        <v>110</v>
      </c>
      <c r="BW52" s="26" t="s">
        <v>1401</v>
      </c>
      <c r="BX52" s="26" t="s">
        <v>1402</v>
      </c>
      <c r="BY52" s="26" t="s">
        <v>1403</v>
      </c>
      <c r="BZ52" s="26" t="s">
        <v>1404</v>
      </c>
      <c r="CA52" s="26" t="s">
        <v>1405</v>
      </c>
      <c r="CB52" s="26" t="s">
        <v>201</v>
      </c>
      <c r="CC52" s="26" t="s">
        <v>201</v>
      </c>
      <c r="CD52" s="26" t="s">
        <v>201</v>
      </c>
      <c r="CE52" s="26" t="s">
        <v>201</v>
      </c>
      <c r="CF52" s="26" t="s">
        <v>201</v>
      </c>
      <c r="CV52" s="24" t="s">
        <v>110</v>
      </c>
      <c r="CW52" s="26" t="s">
        <v>201</v>
      </c>
      <c r="CX52" s="26" t="s">
        <v>1549</v>
      </c>
      <c r="CY52" s="26" t="s">
        <v>1550</v>
      </c>
      <c r="CZ52" s="26" t="s">
        <v>201</v>
      </c>
      <c r="DA52" s="26" t="s">
        <v>201</v>
      </c>
      <c r="DB52" s="26" t="s">
        <v>201</v>
      </c>
      <c r="DC52" s="26" t="s">
        <v>201</v>
      </c>
      <c r="DD52" s="26" t="s">
        <v>201</v>
      </c>
      <c r="DE52" s="26" t="s">
        <v>201</v>
      </c>
      <c r="DF52" s="26" t="s">
        <v>1551</v>
      </c>
      <c r="EX52" s="24" t="s">
        <v>110</v>
      </c>
      <c r="EY52" s="26" t="s">
        <v>164</v>
      </c>
      <c r="EZ52" s="26" t="s">
        <v>164</v>
      </c>
      <c r="FA52" s="26" t="s">
        <v>164</v>
      </c>
      <c r="FB52" s="26" t="s">
        <v>164</v>
      </c>
      <c r="FC52" s="26" t="s">
        <v>164</v>
      </c>
      <c r="FD52" s="26" t="s">
        <v>164</v>
      </c>
      <c r="FE52" s="26" t="s">
        <v>164</v>
      </c>
      <c r="FF52" s="26" t="s">
        <v>164</v>
      </c>
      <c r="FG52" s="26" t="s">
        <v>164</v>
      </c>
      <c r="FH52" s="26" t="s">
        <v>164</v>
      </c>
      <c r="FI52" s="26" t="s">
        <v>164</v>
      </c>
      <c r="FJ52" s="26" t="s">
        <v>164</v>
      </c>
      <c r="FK52" s="26" t="s">
        <v>164</v>
      </c>
      <c r="FL52" s="26" t="s">
        <v>164</v>
      </c>
      <c r="FM52" s="26" t="s">
        <v>164</v>
      </c>
      <c r="FN52" s="26" t="s">
        <v>164</v>
      </c>
      <c r="FO52" s="26" t="s">
        <v>1685</v>
      </c>
      <c r="FP52" s="26" t="s">
        <v>164</v>
      </c>
      <c r="FQ52" s="26" t="s">
        <v>164</v>
      </c>
      <c r="FR52" s="26" t="s">
        <v>164</v>
      </c>
      <c r="FS52" s="26" t="s">
        <v>164</v>
      </c>
      <c r="FT52" s="26" t="s">
        <v>164</v>
      </c>
      <c r="FU52" s="26" t="s">
        <v>164</v>
      </c>
      <c r="FV52" s="26" t="s">
        <v>164</v>
      </c>
    </row>
    <row r="53" spans="1:178" ht="15" thickBot="1" x14ac:dyDescent="0.35">
      <c r="A53">
        <f t="shared" si="59"/>
        <v>4</v>
      </c>
      <c r="B53" s="6" t="str">
        <f t="shared" si="73"/>
        <v>student_21</v>
      </c>
      <c r="C53" s="6">
        <f t="shared" si="60"/>
        <v>56.7</v>
      </c>
      <c r="D53" s="6">
        <f t="shared" si="61"/>
        <v>347.7</v>
      </c>
      <c r="E53" s="6">
        <f t="shared" si="62"/>
        <v>41.1</v>
      </c>
      <c r="F53" s="6">
        <f t="shared" si="63"/>
        <v>198.2</v>
      </c>
      <c r="G53" s="6">
        <f t="shared" si="64"/>
        <v>264.89999999999998</v>
      </c>
      <c r="H53" s="6">
        <f t="shared" si="65"/>
        <v>23.1</v>
      </c>
      <c r="I53" s="6">
        <f t="shared" si="66"/>
        <v>8</v>
      </c>
      <c r="J53" s="6">
        <f t="shared" si="67"/>
        <v>9</v>
      </c>
      <c r="K53" s="6">
        <f t="shared" si="68"/>
        <v>10</v>
      </c>
      <c r="L53" s="6">
        <f t="shared" si="69"/>
        <v>14</v>
      </c>
      <c r="M53" s="6">
        <f t="shared" si="74"/>
        <v>972.9</v>
      </c>
      <c r="N53" s="6">
        <f t="shared" si="70"/>
        <v>1000</v>
      </c>
      <c r="O53" s="6">
        <f t="shared" si="71"/>
        <v>27.1</v>
      </c>
      <c r="P53" s="6">
        <f t="shared" si="72"/>
        <v>2.71</v>
      </c>
      <c r="Q53" s="6">
        <f t="shared" si="75"/>
        <v>1</v>
      </c>
      <c r="R53" s="82">
        <f t="shared" si="76"/>
        <v>21</v>
      </c>
      <c r="AG53" s="24" t="s">
        <v>111</v>
      </c>
      <c r="AH53" s="77" t="s">
        <v>109</v>
      </c>
      <c r="AI53" s="26" t="s">
        <v>109</v>
      </c>
      <c r="AJ53" s="26" t="s">
        <v>109</v>
      </c>
      <c r="AK53" s="26" t="s">
        <v>109</v>
      </c>
      <c r="AL53" s="77" t="s">
        <v>109</v>
      </c>
      <c r="AM53" s="26" t="s">
        <v>109</v>
      </c>
      <c r="AN53" s="26" t="s">
        <v>109</v>
      </c>
      <c r="AO53" s="77" t="s">
        <v>109</v>
      </c>
      <c r="AP53" s="77" t="s">
        <v>109</v>
      </c>
      <c r="AQ53" s="26" t="s">
        <v>109</v>
      </c>
      <c r="AR53" s="77" t="s">
        <v>109</v>
      </c>
      <c r="AS53" s="26" t="s">
        <v>109</v>
      </c>
      <c r="AT53" s="77" t="s">
        <v>109</v>
      </c>
      <c r="AU53" s="26" t="s">
        <v>109</v>
      </c>
      <c r="AV53" s="26" t="s">
        <v>109</v>
      </c>
      <c r="AW53" s="26" t="s">
        <v>109</v>
      </c>
      <c r="AX53" s="26" t="s">
        <v>109</v>
      </c>
      <c r="AY53" s="26" t="s">
        <v>109</v>
      </c>
      <c r="AZ53" s="26" t="s">
        <v>109</v>
      </c>
      <c r="BA53" s="77" t="s">
        <v>109</v>
      </c>
      <c r="BB53" s="26" t="s">
        <v>109</v>
      </c>
      <c r="BC53" s="77" t="s">
        <v>109</v>
      </c>
      <c r="BD53" s="77" t="s">
        <v>109</v>
      </c>
      <c r="BE53" s="77" t="s">
        <v>109</v>
      </c>
      <c r="BV53" s="24" t="s">
        <v>111</v>
      </c>
      <c r="BW53" s="26" t="s">
        <v>1406</v>
      </c>
      <c r="BX53" s="26" t="s">
        <v>1407</v>
      </c>
      <c r="BY53" s="26" t="s">
        <v>1408</v>
      </c>
      <c r="BZ53" s="26" t="s">
        <v>1409</v>
      </c>
      <c r="CA53" s="26" t="s">
        <v>1410</v>
      </c>
      <c r="CB53" s="26" t="s">
        <v>202</v>
      </c>
      <c r="CC53" s="26" t="s">
        <v>202</v>
      </c>
      <c r="CD53" s="26" t="s">
        <v>202</v>
      </c>
      <c r="CE53" s="26" t="s">
        <v>202</v>
      </c>
      <c r="CF53" s="26" t="s">
        <v>202</v>
      </c>
      <c r="CV53" s="24" t="s">
        <v>111</v>
      </c>
      <c r="CW53" s="26" t="s">
        <v>202</v>
      </c>
      <c r="CX53" s="26" t="s">
        <v>1552</v>
      </c>
      <c r="CY53" s="26" t="s">
        <v>1553</v>
      </c>
      <c r="CZ53" s="26" t="s">
        <v>202</v>
      </c>
      <c r="DA53" s="26" t="s">
        <v>202</v>
      </c>
      <c r="DB53" s="26" t="s">
        <v>202</v>
      </c>
      <c r="DC53" s="26" t="s">
        <v>202</v>
      </c>
      <c r="DD53" s="26" t="s">
        <v>202</v>
      </c>
      <c r="DE53" s="26" t="s">
        <v>202</v>
      </c>
      <c r="DF53" s="26" t="s">
        <v>1554</v>
      </c>
      <c r="EX53" s="24" t="s">
        <v>111</v>
      </c>
      <c r="EY53" s="26" t="s">
        <v>109</v>
      </c>
      <c r="EZ53" s="26" t="s">
        <v>109</v>
      </c>
      <c r="FA53" s="26" t="s">
        <v>109</v>
      </c>
      <c r="FB53" s="26" t="s">
        <v>109</v>
      </c>
      <c r="FC53" s="26" t="s">
        <v>109</v>
      </c>
      <c r="FD53" s="26" t="s">
        <v>109</v>
      </c>
      <c r="FE53" s="26" t="s">
        <v>109</v>
      </c>
      <c r="FF53" s="26" t="s">
        <v>109</v>
      </c>
      <c r="FG53" s="26" t="s">
        <v>109</v>
      </c>
      <c r="FH53" s="26" t="s">
        <v>109</v>
      </c>
      <c r="FI53" s="26" t="s">
        <v>109</v>
      </c>
      <c r="FJ53" s="26" t="s">
        <v>109</v>
      </c>
      <c r="FK53" s="26" t="s">
        <v>109</v>
      </c>
      <c r="FL53" s="26" t="s">
        <v>109</v>
      </c>
      <c r="FM53" s="26" t="s">
        <v>109</v>
      </c>
      <c r="FN53" s="26" t="s">
        <v>109</v>
      </c>
      <c r="FO53" s="26" t="s">
        <v>2275</v>
      </c>
      <c r="FP53" s="26" t="s">
        <v>109</v>
      </c>
      <c r="FQ53" s="26" t="s">
        <v>109</v>
      </c>
      <c r="FR53" s="26" t="s">
        <v>109</v>
      </c>
      <c r="FS53" s="26" t="s">
        <v>109</v>
      </c>
      <c r="FT53" s="26" t="s">
        <v>109</v>
      </c>
      <c r="FU53" s="26" t="s">
        <v>109</v>
      </c>
      <c r="FV53" s="26" t="s">
        <v>109</v>
      </c>
    </row>
    <row r="54" spans="1:178" ht="15" thickBot="1" x14ac:dyDescent="0.35">
      <c r="A54">
        <f t="shared" si="59"/>
        <v>6</v>
      </c>
      <c r="B54" s="6" t="str">
        <f t="shared" si="73"/>
        <v>student_22</v>
      </c>
      <c r="C54" s="6">
        <f t="shared" si="60"/>
        <v>59.7</v>
      </c>
      <c r="D54" s="6">
        <f t="shared" si="61"/>
        <v>359.8</v>
      </c>
      <c r="E54" s="6">
        <f t="shared" si="62"/>
        <v>51.2</v>
      </c>
      <c r="F54" s="6">
        <f t="shared" si="63"/>
        <v>203.2</v>
      </c>
      <c r="G54" s="6">
        <f t="shared" si="64"/>
        <v>205.2</v>
      </c>
      <c r="H54" s="6">
        <f t="shared" si="65"/>
        <v>23.1</v>
      </c>
      <c r="I54" s="6">
        <f t="shared" si="66"/>
        <v>18.100000000000001</v>
      </c>
      <c r="J54" s="6">
        <f t="shared" si="67"/>
        <v>48.7</v>
      </c>
      <c r="K54" s="6">
        <f t="shared" si="68"/>
        <v>15.1</v>
      </c>
      <c r="L54" s="6">
        <f t="shared" si="69"/>
        <v>28.6</v>
      </c>
      <c r="M54" s="6">
        <f t="shared" si="74"/>
        <v>1012.6</v>
      </c>
      <c r="N54" s="6">
        <f t="shared" si="70"/>
        <v>1000</v>
      </c>
      <c r="O54" s="6">
        <f t="shared" si="71"/>
        <v>-12.6</v>
      </c>
      <c r="P54" s="6">
        <f t="shared" si="72"/>
        <v>-1.26</v>
      </c>
      <c r="Q54" s="6">
        <f t="shared" si="75"/>
        <v>1</v>
      </c>
      <c r="R54" s="82">
        <f t="shared" si="76"/>
        <v>4</v>
      </c>
      <c r="AG54" s="24" t="s">
        <v>112</v>
      </c>
      <c r="AH54" s="77" t="s">
        <v>329</v>
      </c>
      <c r="AI54" s="26" t="s">
        <v>329</v>
      </c>
      <c r="AJ54" s="26" t="s">
        <v>329</v>
      </c>
      <c r="AK54" s="26" t="s">
        <v>329</v>
      </c>
      <c r="AL54" s="77" t="s">
        <v>329</v>
      </c>
      <c r="AM54" s="26" t="s">
        <v>329</v>
      </c>
      <c r="AN54" s="26" t="s">
        <v>329</v>
      </c>
      <c r="AO54" s="77" t="s">
        <v>329</v>
      </c>
      <c r="AP54" s="77" t="s">
        <v>329</v>
      </c>
      <c r="AQ54" s="26" t="s">
        <v>329</v>
      </c>
      <c r="AR54" s="77" t="s">
        <v>329</v>
      </c>
      <c r="AS54" s="26" t="s">
        <v>329</v>
      </c>
      <c r="AT54" s="77" t="s">
        <v>329</v>
      </c>
      <c r="AU54" s="26" t="s">
        <v>329</v>
      </c>
      <c r="AV54" s="26" t="s">
        <v>329</v>
      </c>
      <c r="AW54" s="26" t="s">
        <v>329</v>
      </c>
      <c r="AX54" s="26" t="s">
        <v>329</v>
      </c>
      <c r="AY54" s="26" t="s">
        <v>329</v>
      </c>
      <c r="AZ54" s="26" t="s">
        <v>329</v>
      </c>
      <c r="BA54" s="77" t="s">
        <v>329</v>
      </c>
      <c r="BB54" s="26" t="s">
        <v>329</v>
      </c>
      <c r="BC54" s="77" t="s">
        <v>329</v>
      </c>
      <c r="BD54" s="77" t="s">
        <v>329</v>
      </c>
      <c r="BE54" s="77" t="s">
        <v>329</v>
      </c>
      <c r="BV54" s="24" t="s">
        <v>112</v>
      </c>
      <c r="BW54" s="26" t="s">
        <v>203</v>
      </c>
      <c r="BX54" s="26" t="s">
        <v>1411</v>
      </c>
      <c r="BY54" s="26" t="s">
        <v>203</v>
      </c>
      <c r="BZ54" s="26" t="s">
        <v>1412</v>
      </c>
      <c r="CA54" s="26" t="s">
        <v>1413</v>
      </c>
      <c r="CB54" s="26" t="s">
        <v>203</v>
      </c>
      <c r="CC54" s="26" t="s">
        <v>203</v>
      </c>
      <c r="CD54" s="26" t="s">
        <v>203</v>
      </c>
      <c r="CE54" s="26" t="s">
        <v>203</v>
      </c>
      <c r="CF54" s="26" t="s">
        <v>203</v>
      </c>
      <c r="CV54" s="24" t="s">
        <v>112</v>
      </c>
      <c r="CW54" s="26" t="s">
        <v>203</v>
      </c>
      <c r="CX54" s="26" t="s">
        <v>1555</v>
      </c>
      <c r="CY54" s="26" t="s">
        <v>203</v>
      </c>
      <c r="CZ54" s="26" t="s">
        <v>203</v>
      </c>
      <c r="DA54" s="26" t="s">
        <v>203</v>
      </c>
      <c r="DB54" s="26" t="s">
        <v>203</v>
      </c>
      <c r="DC54" s="26" t="s">
        <v>203</v>
      </c>
      <c r="DD54" s="26" t="s">
        <v>203</v>
      </c>
      <c r="DE54" s="26" t="s">
        <v>203</v>
      </c>
      <c r="DF54" s="26" t="s">
        <v>1556</v>
      </c>
      <c r="EX54" s="24" t="s">
        <v>112</v>
      </c>
      <c r="EY54" s="26" t="s">
        <v>329</v>
      </c>
      <c r="EZ54" s="26" t="s">
        <v>329</v>
      </c>
      <c r="FA54" s="26" t="s">
        <v>329</v>
      </c>
      <c r="FB54" s="26" t="s">
        <v>329</v>
      </c>
      <c r="FC54" s="26" t="s">
        <v>329</v>
      </c>
      <c r="FD54" s="26" t="s">
        <v>329</v>
      </c>
      <c r="FE54" s="26" t="s">
        <v>329</v>
      </c>
      <c r="FF54" s="26" t="s">
        <v>329</v>
      </c>
      <c r="FG54" s="26" t="s">
        <v>329</v>
      </c>
      <c r="FH54" s="26" t="s">
        <v>329</v>
      </c>
      <c r="FI54" s="26" t="s">
        <v>329</v>
      </c>
      <c r="FJ54" s="26" t="s">
        <v>329</v>
      </c>
      <c r="FK54" s="26" t="s">
        <v>329</v>
      </c>
      <c r="FL54" s="26" t="s">
        <v>329</v>
      </c>
      <c r="FM54" s="26" t="s">
        <v>329</v>
      </c>
      <c r="FN54" s="26" t="s">
        <v>329</v>
      </c>
      <c r="FO54" s="26" t="s">
        <v>230</v>
      </c>
      <c r="FP54" s="26" t="s">
        <v>329</v>
      </c>
      <c r="FQ54" s="26" t="s">
        <v>329</v>
      </c>
      <c r="FR54" s="26" t="s">
        <v>329</v>
      </c>
      <c r="FS54" s="26" t="s">
        <v>329</v>
      </c>
      <c r="FT54" s="26" t="s">
        <v>329</v>
      </c>
      <c r="FU54" s="26" t="s">
        <v>329</v>
      </c>
      <c r="FV54" s="26" t="s">
        <v>329</v>
      </c>
    </row>
    <row r="55" spans="1:178" ht="15" thickBot="1" x14ac:dyDescent="0.35">
      <c r="A55">
        <f t="shared" si="59"/>
        <v>20</v>
      </c>
      <c r="B55" s="6" t="str">
        <f t="shared" si="73"/>
        <v>student_23</v>
      </c>
      <c r="C55" s="6">
        <f t="shared" si="60"/>
        <v>7.5</v>
      </c>
      <c r="D55" s="6">
        <f t="shared" si="61"/>
        <v>305.60000000000002</v>
      </c>
      <c r="E55" s="6">
        <f t="shared" si="62"/>
        <v>1</v>
      </c>
      <c r="F55" s="6">
        <f t="shared" si="63"/>
        <v>177.6</v>
      </c>
      <c r="G55" s="6">
        <f t="shared" si="64"/>
        <v>359.3</v>
      </c>
      <c r="H55" s="6">
        <f t="shared" si="65"/>
        <v>23.1</v>
      </c>
      <c r="I55" s="6">
        <f t="shared" si="66"/>
        <v>8</v>
      </c>
      <c r="J55" s="6">
        <f t="shared" si="67"/>
        <v>73.8</v>
      </c>
      <c r="K55" s="6">
        <f t="shared" si="68"/>
        <v>49.2</v>
      </c>
      <c r="L55" s="6">
        <f t="shared" si="69"/>
        <v>2</v>
      </c>
      <c r="M55" s="6">
        <f t="shared" si="74"/>
        <v>1007.1</v>
      </c>
      <c r="N55" s="6">
        <f t="shared" si="70"/>
        <v>1000</v>
      </c>
      <c r="O55" s="6">
        <f t="shared" si="71"/>
        <v>-7.1</v>
      </c>
      <c r="P55" s="6">
        <f t="shared" si="72"/>
        <v>-0.71</v>
      </c>
      <c r="Q55" s="6">
        <f t="shared" si="75"/>
        <v>1</v>
      </c>
      <c r="R55" s="82">
        <f t="shared" si="76"/>
        <v>6</v>
      </c>
      <c r="AG55" s="24" t="s">
        <v>114</v>
      </c>
      <c r="AH55" s="77" t="s">
        <v>113</v>
      </c>
      <c r="AI55" s="26" t="s">
        <v>113</v>
      </c>
      <c r="AJ55" s="26" t="s">
        <v>113</v>
      </c>
      <c r="AK55" s="26" t="s">
        <v>113</v>
      </c>
      <c r="AL55" s="77" t="s">
        <v>113</v>
      </c>
      <c r="AM55" s="26" t="s">
        <v>113</v>
      </c>
      <c r="AN55" s="26" t="s">
        <v>113</v>
      </c>
      <c r="AO55" s="77" t="s">
        <v>113</v>
      </c>
      <c r="AP55" s="77" t="s">
        <v>113</v>
      </c>
      <c r="AQ55" s="26" t="s">
        <v>113</v>
      </c>
      <c r="AR55" s="77" t="s">
        <v>113</v>
      </c>
      <c r="AS55" s="26" t="s">
        <v>113</v>
      </c>
      <c r="AT55" s="77" t="s">
        <v>113</v>
      </c>
      <c r="AU55" s="26" t="s">
        <v>113</v>
      </c>
      <c r="AV55" s="26" t="s">
        <v>113</v>
      </c>
      <c r="AW55" s="26" t="s">
        <v>113</v>
      </c>
      <c r="AX55" s="26" t="s">
        <v>113</v>
      </c>
      <c r="AY55" s="26" t="s">
        <v>113</v>
      </c>
      <c r="AZ55" s="26" t="s">
        <v>113</v>
      </c>
      <c r="BA55" s="77" t="s">
        <v>113</v>
      </c>
      <c r="BB55" s="26" t="s">
        <v>113</v>
      </c>
      <c r="BC55" s="77" t="s">
        <v>113</v>
      </c>
      <c r="BD55" s="77" t="s">
        <v>113</v>
      </c>
      <c r="BE55" s="77" t="s">
        <v>113</v>
      </c>
      <c r="BV55" s="24" t="s">
        <v>114</v>
      </c>
      <c r="BW55" s="26" t="s">
        <v>204</v>
      </c>
      <c r="BX55" s="26" t="s">
        <v>1414</v>
      </c>
      <c r="BY55" s="26" t="s">
        <v>204</v>
      </c>
      <c r="BZ55" s="26" t="s">
        <v>1415</v>
      </c>
      <c r="CA55" s="26" t="s">
        <v>1416</v>
      </c>
      <c r="CB55" s="26" t="s">
        <v>204</v>
      </c>
      <c r="CC55" s="26" t="s">
        <v>204</v>
      </c>
      <c r="CD55" s="26" t="s">
        <v>204</v>
      </c>
      <c r="CE55" s="26" t="s">
        <v>204</v>
      </c>
      <c r="CF55" s="26" t="s">
        <v>204</v>
      </c>
      <c r="CV55" s="24" t="s">
        <v>114</v>
      </c>
      <c r="CW55" s="26" t="s">
        <v>204</v>
      </c>
      <c r="CX55" s="26" t="s">
        <v>1557</v>
      </c>
      <c r="CY55" s="26" t="s">
        <v>204</v>
      </c>
      <c r="CZ55" s="26" t="s">
        <v>204</v>
      </c>
      <c r="DA55" s="26" t="s">
        <v>204</v>
      </c>
      <c r="DB55" s="26" t="s">
        <v>204</v>
      </c>
      <c r="DC55" s="26" t="s">
        <v>204</v>
      </c>
      <c r="DD55" s="26" t="s">
        <v>204</v>
      </c>
      <c r="DE55" s="26" t="s">
        <v>204</v>
      </c>
      <c r="DF55" s="26" t="s">
        <v>1558</v>
      </c>
      <c r="EX55" s="24" t="s">
        <v>114</v>
      </c>
      <c r="EY55" s="26" t="s">
        <v>113</v>
      </c>
      <c r="EZ55" s="26" t="s">
        <v>113</v>
      </c>
      <c r="FA55" s="26" t="s">
        <v>113</v>
      </c>
      <c r="FB55" s="26" t="s">
        <v>113</v>
      </c>
      <c r="FC55" s="26" t="s">
        <v>113</v>
      </c>
      <c r="FD55" s="26" t="s">
        <v>113</v>
      </c>
      <c r="FE55" s="26" t="s">
        <v>113</v>
      </c>
      <c r="FF55" s="26" t="s">
        <v>113</v>
      </c>
      <c r="FG55" s="26" t="s">
        <v>113</v>
      </c>
      <c r="FH55" s="26" t="s">
        <v>113</v>
      </c>
      <c r="FI55" s="26" t="s">
        <v>113</v>
      </c>
      <c r="FJ55" s="26" t="s">
        <v>113</v>
      </c>
      <c r="FK55" s="26" t="s">
        <v>113</v>
      </c>
      <c r="FL55" s="26" t="s">
        <v>113</v>
      </c>
      <c r="FM55" s="26" t="s">
        <v>113</v>
      </c>
      <c r="FN55" s="26" t="s">
        <v>113</v>
      </c>
      <c r="FO55" s="26" t="s">
        <v>239</v>
      </c>
      <c r="FP55" s="26" t="s">
        <v>113</v>
      </c>
      <c r="FQ55" s="26" t="s">
        <v>113</v>
      </c>
      <c r="FR55" s="26" t="s">
        <v>113</v>
      </c>
      <c r="FS55" s="26" t="s">
        <v>113</v>
      </c>
      <c r="FT55" s="26" t="s">
        <v>113</v>
      </c>
      <c r="FU55" s="26" t="s">
        <v>113</v>
      </c>
      <c r="FV55" s="26" t="s">
        <v>113</v>
      </c>
    </row>
    <row r="56" spans="1:178" ht="15" thickBot="1" x14ac:dyDescent="0.35">
      <c r="A56">
        <f t="shared" si="59"/>
        <v>0</v>
      </c>
      <c r="B56" s="6" t="str">
        <f t="shared" si="73"/>
        <v>student_24</v>
      </c>
      <c r="C56" s="6">
        <f t="shared" si="60"/>
        <v>0</v>
      </c>
      <c r="D56" s="6">
        <f t="shared" si="61"/>
        <v>295.5</v>
      </c>
      <c r="E56" s="6">
        <f t="shared" si="62"/>
        <v>1</v>
      </c>
      <c r="F56" s="6">
        <f t="shared" si="63"/>
        <v>177.6</v>
      </c>
      <c r="G56" s="6">
        <f t="shared" si="64"/>
        <v>359.3</v>
      </c>
      <c r="H56" s="6">
        <f t="shared" si="65"/>
        <v>23.1</v>
      </c>
      <c r="I56" s="6">
        <f t="shared" si="66"/>
        <v>8</v>
      </c>
      <c r="J56" s="6">
        <f t="shared" si="67"/>
        <v>73.8</v>
      </c>
      <c r="K56" s="6">
        <f t="shared" si="68"/>
        <v>49.2</v>
      </c>
      <c r="L56" s="6">
        <f t="shared" si="69"/>
        <v>1</v>
      </c>
      <c r="M56" s="6">
        <f t="shared" si="74"/>
        <v>988.5</v>
      </c>
      <c r="N56" s="6">
        <f t="shared" si="70"/>
        <v>1000</v>
      </c>
      <c r="O56" s="6">
        <f t="shared" si="71"/>
        <v>11.5</v>
      </c>
      <c r="P56" s="6">
        <f t="shared" si="72"/>
        <v>1.1499999999999999</v>
      </c>
      <c r="Q56" s="6">
        <f t="shared" si="75"/>
        <v>1</v>
      </c>
      <c r="R56" s="82">
        <f t="shared" si="76"/>
        <v>20</v>
      </c>
      <c r="AG56" s="24" t="s">
        <v>115</v>
      </c>
      <c r="AH56" s="77" t="s">
        <v>333</v>
      </c>
      <c r="AI56" s="26" t="s">
        <v>333</v>
      </c>
      <c r="AJ56" s="26" t="s">
        <v>333</v>
      </c>
      <c r="AK56" s="26" t="s">
        <v>333</v>
      </c>
      <c r="AL56" s="77" t="s">
        <v>333</v>
      </c>
      <c r="AM56" s="26" t="s">
        <v>333</v>
      </c>
      <c r="AN56" s="26" t="s">
        <v>333</v>
      </c>
      <c r="AO56" s="77" t="s">
        <v>333</v>
      </c>
      <c r="AP56" s="77" t="s">
        <v>333</v>
      </c>
      <c r="AQ56" s="26" t="s">
        <v>333</v>
      </c>
      <c r="AR56" s="77" t="s">
        <v>333</v>
      </c>
      <c r="AS56" s="26" t="s">
        <v>333</v>
      </c>
      <c r="AT56" s="77" t="s">
        <v>333</v>
      </c>
      <c r="AU56" s="26" t="s">
        <v>333</v>
      </c>
      <c r="AV56" s="26" t="s">
        <v>333</v>
      </c>
      <c r="AW56" s="26" t="s">
        <v>333</v>
      </c>
      <c r="AX56" s="26" t="s">
        <v>333</v>
      </c>
      <c r="AY56" s="26" t="s">
        <v>333</v>
      </c>
      <c r="AZ56" s="26" t="s">
        <v>333</v>
      </c>
      <c r="BA56" s="77" t="s">
        <v>333</v>
      </c>
      <c r="BB56" s="26" t="s">
        <v>333</v>
      </c>
      <c r="BC56" s="77" t="s">
        <v>333</v>
      </c>
      <c r="BD56" s="77" t="s">
        <v>333</v>
      </c>
      <c r="BE56" s="77" t="s">
        <v>333</v>
      </c>
      <c r="BV56" s="24" t="s">
        <v>115</v>
      </c>
      <c r="BW56" s="26" t="s">
        <v>205</v>
      </c>
      <c r="BX56" s="26" t="s">
        <v>1417</v>
      </c>
      <c r="BY56" s="26" t="s">
        <v>205</v>
      </c>
      <c r="BZ56" s="26" t="s">
        <v>1418</v>
      </c>
      <c r="CA56" s="26" t="s">
        <v>1419</v>
      </c>
      <c r="CB56" s="26" t="s">
        <v>205</v>
      </c>
      <c r="CC56" s="26" t="s">
        <v>205</v>
      </c>
      <c r="CD56" s="26" t="s">
        <v>205</v>
      </c>
      <c r="CE56" s="26" t="s">
        <v>205</v>
      </c>
      <c r="CF56" s="26" t="s">
        <v>205</v>
      </c>
      <c r="CV56" s="24" t="s">
        <v>115</v>
      </c>
      <c r="CW56" s="26" t="s">
        <v>205</v>
      </c>
      <c r="CX56" s="26" t="s">
        <v>1559</v>
      </c>
      <c r="CY56" s="26" t="s">
        <v>205</v>
      </c>
      <c r="CZ56" s="26" t="s">
        <v>205</v>
      </c>
      <c r="DA56" s="26" t="s">
        <v>205</v>
      </c>
      <c r="DB56" s="26" t="s">
        <v>205</v>
      </c>
      <c r="DC56" s="26" t="s">
        <v>205</v>
      </c>
      <c r="DD56" s="26" t="s">
        <v>205</v>
      </c>
      <c r="DE56" s="26" t="s">
        <v>205</v>
      </c>
      <c r="DF56" s="26" t="s">
        <v>1560</v>
      </c>
      <c r="EX56" s="24" t="s">
        <v>115</v>
      </c>
      <c r="EY56" s="26" t="s">
        <v>333</v>
      </c>
      <c r="EZ56" s="26" t="s">
        <v>333</v>
      </c>
      <c r="FA56" s="26" t="s">
        <v>333</v>
      </c>
      <c r="FB56" s="26" t="s">
        <v>333</v>
      </c>
      <c r="FC56" s="26" t="s">
        <v>333</v>
      </c>
      <c r="FD56" s="26" t="s">
        <v>333</v>
      </c>
      <c r="FE56" s="26" t="s">
        <v>333</v>
      </c>
      <c r="FF56" s="26" t="s">
        <v>333</v>
      </c>
      <c r="FG56" s="26" t="s">
        <v>333</v>
      </c>
      <c r="FH56" s="26" t="s">
        <v>333</v>
      </c>
      <c r="FI56" s="26" t="s">
        <v>333</v>
      </c>
      <c r="FJ56" s="26" t="s">
        <v>333</v>
      </c>
      <c r="FK56" s="26" t="s">
        <v>333</v>
      </c>
      <c r="FL56" s="26" t="s">
        <v>333</v>
      </c>
      <c r="FM56" s="26" t="s">
        <v>333</v>
      </c>
      <c r="FN56" s="26" t="s">
        <v>333</v>
      </c>
      <c r="FO56" s="26" t="s">
        <v>333</v>
      </c>
      <c r="FP56" s="26" t="s">
        <v>333</v>
      </c>
      <c r="FQ56" s="26" t="s">
        <v>333</v>
      </c>
      <c r="FR56" s="26" t="s">
        <v>333</v>
      </c>
      <c r="FS56" s="26" t="s">
        <v>333</v>
      </c>
      <c r="FT56" s="26" t="s">
        <v>333</v>
      </c>
      <c r="FU56" s="26" t="s">
        <v>333</v>
      </c>
      <c r="FV56" s="26" t="s">
        <v>333</v>
      </c>
    </row>
    <row r="57" spans="1:178" ht="15" thickBot="1" x14ac:dyDescent="0.35">
      <c r="AG57" s="24" t="s">
        <v>116</v>
      </c>
      <c r="AH57" s="77" t="s">
        <v>117</v>
      </c>
      <c r="AI57" s="26" t="s">
        <v>117</v>
      </c>
      <c r="AJ57" s="26" t="s">
        <v>117</v>
      </c>
      <c r="AK57" s="26" t="s">
        <v>117</v>
      </c>
      <c r="AL57" s="77" t="s">
        <v>117</v>
      </c>
      <c r="AM57" s="26" t="s">
        <v>117</v>
      </c>
      <c r="AN57" s="26" t="s">
        <v>117</v>
      </c>
      <c r="AO57" s="77" t="s">
        <v>117</v>
      </c>
      <c r="AP57" s="77" t="s">
        <v>117</v>
      </c>
      <c r="AQ57" s="26" t="s">
        <v>117</v>
      </c>
      <c r="AR57" s="77" t="s">
        <v>117</v>
      </c>
      <c r="AS57" s="26" t="s">
        <v>117</v>
      </c>
      <c r="AT57" s="77" t="s">
        <v>117</v>
      </c>
      <c r="AU57" s="26" t="s">
        <v>117</v>
      </c>
      <c r="AV57" s="26" t="s">
        <v>117</v>
      </c>
      <c r="AW57" s="26" t="s">
        <v>117</v>
      </c>
      <c r="AX57" s="26" t="s">
        <v>117</v>
      </c>
      <c r="AY57" s="26" t="s">
        <v>117</v>
      </c>
      <c r="AZ57" s="26" t="s">
        <v>117</v>
      </c>
      <c r="BA57" s="77" t="s">
        <v>117</v>
      </c>
      <c r="BB57" s="26" t="s">
        <v>117</v>
      </c>
      <c r="BC57" s="77" t="s">
        <v>117</v>
      </c>
      <c r="BD57" s="77" t="s">
        <v>117</v>
      </c>
      <c r="BE57" s="77" t="s">
        <v>117</v>
      </c>
      <c r="BV57" s="24" t="s">
        <v>116</v>
      </c>
      <c r="BW57" s="26" t="s">
        <v>206</v>
      </c>
      <c r="BX57" s="26" t="s">
        <v>1420</v>
      </c>
      <c r="BY57" s="26" t="s">
        <v>206</v>
      </c>
      <c r="BZ57" s="26" t="s">
        <v>206</v>
      </c>
      <c r="CA57" s="26" t="s">
        <v>1421</v>
      </c>
      <c r="CB57" s="26" t="s">
        <v>206</v>
      </c>
      <c r="CC57" s="26" t="s">
        <v>206</v>
      </c>
      <c r="CD57" s="26" t="s">
        <v>206</v>
      </c>
      <c r="CE57" s="26" t="s">
        <v>206</v>
      </c>
      <c r="CF57" s="26" t="s">
        <v>206</v>
      </c>
      <c r="CV57" s="24" t="s">
        <v>116</v>
      </c>
      <c r="CW57" s="26" t="s">
        <v>206</v>
      </c>
      <c r="CX57" s="26" t="s">
        <v>1561</v>
      </c>
      <c r="CY57" s="26" t="s">
        <v>206</v>
      </c>
      <c r="CZ57" s="26" t="s">
        <v>206</v>
      </c>
      <c r="DA57" s="26" t="s">
        <v>206</v>
      </c>
      <c r="DB57" s="26" t="s">
        <v>206</v>
      </c>
      <c r="DC57" s="26" t="s">
        <v>206</v>
      </c>
      <c r="DD57" s="26" t="s">
        <v>206</v>
      </c>
      <c r="DE57" s="26" t="s">
        <v>206</v>
      </c>
      <c r="DF57" s="26" t="s">
        <v>1562</v>
      </c>
      <c r="EX57" s="24" t="s">
        <v>116</v>
      </c>
      <c r="EY57" s="26" t="s">
        <v>117</v>
      </c>
      <c r="EZ57" s="26" t="s">
        <v>117</v>
      </c>
      <c r="FA57" s="26" t="s">
        <v>117</v>
      </c>
      <c r="FB57" s="26" t="s">
        <v>117</v>
      </c>
      <c r="FC57" s="26" t="s">
        <v>117</v>
      </c>
      <c r="FD57" s="26" t="s">
        <v>117</v>
      </c>
      <c r="FE57" s="26" t="s">
        <v>117</v>
      </c>
      <c r="FF57" s="26" t="s">
        <v>117</v>
      </c>
      <c r="FG57" s="26" t="s">
        <v>117</v>
      </c>
      <c r="FH57" s="26" t="s">
        <v>117</v>
      </c>
      <c r="FI57" s="26" t="s">
        <v>117</v>
      </c>
      <c r="FJ57" s="26" t="s">
        <v>117</v>
      </c>
      <c r="FK57" s="26" t="s">
        <v>117</v>
      </c>
      <c r="FL57" s="26" t="s">
        <v>117</v>
      </c>
      <c r="FM57" s="26" t="s">
        <v>117</v>
      </c>
      <c r="FN57" s="26" t="s">
        <v>117</v>
      </c>
      <c r="FO57" s="26" t="s">
        <v>117</v>
      </c>
      <c r="FP57" s="26" t="s">
        <v>117</v>
      </c>
      <c r="FQ57" s="26" t="s">
        <v>117</v>
      </c>
      <c r="FR57" s="26" t="s">
        <v>117</v>
      </c>
      <c r="FS57" s="26" t="s">
        <v>117</v>
      </c>
      <c r="FT57" s="26" t="s">
        <v>117</v>
      </c>
      <c r="FU57" s="26" t="s">
        <v>117</v>
      </c>
      <c r="FV57" s="26" t="s">
        <v>117</v>
      </c>
    </row>
    <row r="58" spans="1:178" ht="18.600000000000001" thickBot="1" x14ac:dyDescent="0.35">
      <c r="AG58" s="20"/>
      <c r="BV58" s="20"/>
      <c r="CV58" s="20"/>
      <c r="EX58" s="20"/>
    </row>
    <row r="59" spans="1:178" ht="15" thickBot="1" x14ac:dyDescent="0.35">
      <c r="AG59" s="24" t="s">
        <v>1228</v>
      </c>
      <c r="AH59" s="76" t="s">
        <v>72</v>
      </c>
      <c r="AI59" s="24" t="s">
        <v>73</v>
      </c>
      <c r="AJ59" s="76" t="s">
        <v>74</v>
      </c>
      <c r="AK59" s="24" t="s">
        <v>75</v>
      </c>
      <c r="AL59" s="76" t="s">
        <v>76</v>
      </c>
      <c r="AM59" s="24" t="s">
        <v>77</v>
      </c>
      <c r="AN59" s="24" t="s">
        <v>78</v>
      </c>
      <c r="AO59" s="76" t="s">
        <v>79</v>
      </c>
      <c r="AP59" s="76" t="s">
        <v>80</v>
      </c>
      <c r="AQ59" s="24" t="s">
        <v>81</v>
      </c>
      <c r="AR59" s="76" t="s">
        <v>82</v>
      </c>
      <c r="AS59" s="24" t="s">
        <v>83</v>
      </c>
      <c r="AT59" s="76" t="s">
        <v>84</v>
      </c>
      <c r="AU59" s="24" t="s">
        <v>85</v>
      </c>
      <c r="AV59" s="24" t="s">
        <v>86</v>
      </c>
      <c r="AW59" s="24" t="s">
        <v>187</v>
      </c>
      <c r="AX59" s="24" t="s">
        <v>188</v>
      </c>
      <c r="AY59" s="24" t="s">
        <v>189</v>
      </c>
      <c r="AZ59" s="24" t="s">
        <v>190</v>
      </c>
      <c r="BA59" s="76" t="s">
        <v>750</v>
      </c>
      <c r="BB59" s="24" t="s">
        <v>751</v>
      </c>
      <c r="BC59" s="76" t="s">
        <v>752</v>
      </c>
      <c r="BD59" s="76" t="s">
        <v>753</v>
      </c>
      <c r="BE59" s="76" t="s">
        <v>754</v>
      </c>
      <c r="BV59" s="24" t="s">
        <v>1228</v>
      </c>
      <c r="BW59" s="24" t="s">
        <v>72</v>
      </c>
      <c r="BX59" s="24" t="s">
        <v>73</v>
      </c>
      <c r="BY59" s="24" t="s">
        <v>74</v>
      </c>
      <c r="BZ59" s="24" t="s">
        <v>75</v>
      </c>
      <c r="CA59" s="24" t="s">
        <v>76</v>
      </c>
      <c r="CB59" s="24" t="s">
        <v>77</v>
      </c>
      <c r="CC59" s="24" t="s">
        <v>78</v>
      </c>
      <c r="CD59" s="24" t="s">
        <v>79</v>
      </c>
      <c r="CE59" s="24" t="s">
        <v>80</v>
      </c>
      <c r="CF59" s="24" t="s">
        <v>81</v>
      </c>
      <c r="CV59" s="24" t="s">
        <v>1228</v>
      </c>
      <c r="CW59" s="24" t="s">
        <v>72</v>
      </c>
      <c r="CX59" s="24" t="s">
        <v>73</v>
      </c>
      <c r="CY59" s="24" t="s">
        <v>74</v>
      </c>
      <c r="CZ59" s="24" t="s">
        <v>75</v>
      </c>
      <c r="DA59" s="24" t="s">
        <v>76</v>
      </c>
      <c r="DB59" s="24" t="s">
        <v>77</v>
      </c>
      <c r="DC59" s="24" t="s">
        <v>78</v>
      </c>
      <c r="DD59" s="24" t="s">
        <v>79</v>
      </c>
      <c r="DE59" s="24" t="s">
        <v>80</v>
      </c>
      <c r="DF59" s="24" t="s">
        <v>81</v>
      </c>
      <c r="EX59" s="24" t="s">
        <v>496</v>
      </c>
      <c r="EY59" s="24" t="s">
        <v>72</v>
      </c>
      <c r="EZ59" s="24" t="s">
        <v>73</v>
      </c>
      <c r="FA59" s="24" t="s">
        <v>74</v>
      </c>
      <c r="FB59" s="24" t="s">
        <v>75</v>
      </c>
      <c r="FC59" s="24" t="s">
        <v>76</v>
      </c>
      <c r="FD59" s="24" t="s">
        <v>77</v>
      </c>
      <c r="FE59" s="24" t="s">
        <v>78</v>
      </c>
      <c r="FF59" s="24" t="s">
        <v>79</v>
      </c>
      <c r="FG59" s="24" t="s">
        <v>80</v>
      </c>
      <c r="FH59" s="24" t="s">
        <v>81</v>
      </c>
      <c r="FI59" s="24" t="s">
        <v>82</v>
      </c>
      <c r="FJ59" s="24" t="s">
        <v>83</v>
      </c>
      <c r="FK59" s="24" t="s">
        <v>84</v>
      </c>
      <c r="FL59" s="24" t="s">
        <v>85</v>
      </c>
      <c r="FM59" s="24" t="s">
        <v>86</v>
      </c>
      <c r="FN59" s="24" t="s">
        <v>187</v>
      </c>
      <c r="FO59" s="24" t="s">
        <v>188</v>
      </c>
      <c r="FP59" s="24" t="s">
        <v>189</v>
      </c>
      <c r="FQ59" s="24" t="s">
        <v>190</v>
      </c>
      <c r="FR59" s="24" t="s">
        <v>750</v>
      </c>
      <c r="FS59" s="24" t="s">
        <v>751</v>
      </c>
      <c r="FT59" s="24" t="s">
        <v>752</v>
      </c>
      <c r="FU59" s="24" t="s">
        <v>753</v>
      </c>
      <c r="FV59" s="24" t="s">
        <v>754</v>
      </c>
    </row>
    <row r="60" spans="1:178" ht="15" thickBot="1" x14ac:dyDescent="0.35">
      <c r="B60" s="139" t="s">
        <v>2281</v>
      </c>
      <c r="C60" s="139"/>
      <c r="D60" s="139"/>
      <c r="E60" s="139"/>
      <c r="L60" s="139" t="s">
        <v>2282</v>
      </c>
      <c r="M60" s="139"/>
      <c r="N60" s="139"/>
      <c r="O60" s="139"/>
      <c r="P60" s="139"/>
      <c r="AG60" s="24" t="s">
        <v>88</v>
      </c>
      <c r="AH60" s="77">
        <v>23</v>
      </c>
      <c r="AI60" s="26">
        <v>33</v>
      </c>
      <c r="AJ60" s="26">
        <v>23</v>
      </c>
      <c r="AK60" s="26">
        <v>133</v>
      </c>
      <c r="AL60" s="77">
        <v>23</v>
      </c>
      <c r="AM60" s="26">
        <v>43</v>
      </c>
      <c r="AN60" s="26">
        <v>109</v>
      </c>
      <c r="AO60" s="77">
        <v>23</v>
      </c>
      <c r="AP60" s="77">
        <v>23</v>
      </c>
      <c r="AQ60" s="26">
        <v>226</v>
      </c>
      <c r="AR60" s="77">
        <v>23</v>
      </c>
      <c r="AS60" s="26">
        <v>186</v>
      </c>
      <c r="AT60" s="77">
        <v>23</v>
      </c>
      <c r="AU60" s="26">
        <v>170</v>
      </c>
      <c r="AV60" s="26">
        <v>203</v>
      </c>
      <c r="AW60" s="26">
        <v>225</v>
      </c>
      <c r="AX60" s="26">
        <v>606</v>
      </c>
      <c r="AY60" s="26">
        <v>251</v>
      </c>
      <c r="AZ60" s="26">
        <v>40</v>
      </c>
      <c r="BA60" s="77">
        <v>23</v>
      </c>
      <c r="BB60" s="26">
        <v>181</v>
      </c>
      <c r="BC60" s="77">
        <v>23</v>
      </c>
      <c r="BD60" s="77">
        <v>23</v>
      </c>
      <c r="BE60" s="77">
        <v>29</v>
      </c>
      <c r="BV60" s="24" t="s">
        <v>88</v>
      </c>
      <c r="BW60" s="26">
        <v>63.7</v>
      </c>
      <c r="BX60" s="26">
        <v>361.8</v>
      </c>
      <c r="BY60" s="26">
        <v>54.2</v>
      </c>
      <c r="BZ60" s="26">
        <v>205.2</v>
      </c>
      <c r="CA60" s="26">
        <v>359.3</v>
      </c>
      <c r="CB60" s="26">
        <v>23.1</v>
      </c>
      <c r="CC60" s="26">
        <v>23.1</v>
      </c>
      <c r="CD60" s="26">
        <v>73.8</v>
      </c>
      <c r="CE60" s="26">
        <v>49.2</v>
      </c>
      <c r="CF60" s="26">
        <v>29.6</v>
      </c>
      <c r="CV60" s="24" t="s">
        <v>88</v>
      </c>
      <c r="CW60" s="26">
        <v>49.8</v>
      </c>
      <c r="CX60" s="26">
        <v>432.5</v>
      </c>
      <c r="CY60" s="26">
        <v>81.7</v>
      </c>
      <c r="CZ60" s="26">
        <v>236.7</v>
      </c>
      <c r="DA60" s="26">
        <v>187.8</v>
      </c>
      <c r="DB60" s="26">
        <v>22.9</v>
      </c>
      <c r="DC60" s="26">
        <v>22.9</v>
      </c>
      <c r="DD60" s="26">
        <v>91.7</v>
      </c>
      <c r="DE60" s="26">
        <v>39.9</v>
      </c>
      <c r="DF60" s="26">
        <v>412.5</v>
      </c>
      <c r="EX60" s="24" t="s">
        <v>88</v>
      </c>
      <c r="EY60" s="26">
        <v>141</v>
      </c>
      <c r="EZ60" s="26">
        <v>23</v>
      </c>
      <c r="FA60" s="26">
        <v>116</v>
      </c>
      <c r="FB60" s="26">
        <v>224</v>
      </c>
      <c r="FC60" s="26">
        <v>23</v>
      </c>
      <c r="FD60" s="26">
        <v>23</v>
      </c>
      <c r="FE60" s="26">
        <v>23</v>
      </c>
      <c r="FF60" s="26">
        <v>23</v>
      </c>
      <c r="FG60" s="26">
        <v>23</v>
      </c>
      <c r="FH60" s="26">
        <v>23</v>
      </c>
      <c r="FI60" s="26">
        <v>23</v>
      </c>
      <c r="FJ60" s="26">
        <v>89</v>
      </c>
      <c r="FK60" s="26">
        <v>111</v>
      </c>
      <c r="FL60" s="26">
        <v>53</v>
      </c>
      <c r="FM60" s="26">
        <v>23</v>
      </c>
      <c r="FN60" s="26">
        <v>315</v>
      </c>
      <c r="FO60" s="26">
        <v>701</v>
      </c>
      <c r="FP60" s="26">
        <v>90</v>
      </c>
      <c r="FQ60" s="26">
        <v>107</v>
      </c>
      <c r="FR60" s="26">
        <v>23</v>
      </c>
      <c r="FS60" s="26">
        <v>23</v>
      </c>
      <c r="FT60" s="26">
        <v>23</v>
      </c>
      <c r="FU60" s="26">
        <v>203</v>
      </c>
      <c r="FV60" s="26">
        <v>40</v>
      </c>
    </row>
    <row r="61" spans="1:178" ht="15" thickBot="1" x14ac:dyDescent="0.35">
      <c r="B61" s="140"/>
      <c r="C61" s="140"/>
      <c r="D61" s="140"/>
      <c r="E61" s="140"/>
      <c r="L61" s="139"/>
      <c r="M61" s="139"/>
      <c r="N61" s="139"/>
      <c r="O61" s="139"/>
      <c r="P61" s="139"/>
      <c r="AG61" s="24" t="s">
        <v>89</v>
      </c>
      <c r="AH61" s="77">
        <v>22</v>
      </c>
      <c r="AI61" s="26">
        <v>22</v>
      </c>
      <c r="AJ61" s="26">
        <v>22</v>
      </c>
      <c r="AK61" s="26">
        <v>132</v>
      </c>
      <c r="AL61" s="77">
        <v>22</v>
      </c>
      <c r="AM61" s="26">
        <v>42</v>
      </c>
      <c r="AN61" s="26">
        <v>108</v>
      </c>
      <c r="AO61" s="77">
        <v>22</v>
      </c>
      <c r="AP61" s="77">
        <v>22</v>
      </c>
      <c r="AQ61" s="26">
        <v>225</v>
      </c>
      <c r="AR61" s="77">
        <v>22</v>
      </c>
      <c r="AS61" s="26">
        <v>185</v>
      </c>
      <c r="AT61" s="77">
        <v>22</v>
      </c>
      <c r="AU61" s="26">
        <v>169</v>
      </c>
      <c r="AV61" s="26">
        <v>22</v>
      </c>
      <c r="AW61" s="26">
        <v>224</v>
      </c>
      <c r="AX61" s="26">
        <v>295</v>
      </c>
      <c r="AY61" s="26">
        <v>66</v>
      </c>
      <c r="AZ61" s="26">
        <v>22</v>
      </c>
      <c r="BA61" s="77">
        <v>22</v>
      </c>
      <c r="BB61" s="26">
        <v>180</v>
      </c>
      <c r="BC61" s="77">
        <v>22</v>
      </c>
      <c r="BD61" s="77">
        <v>22</v>
      </c>
      <c r="BE61" s="77">
        <v>28</v>
      </c>
      <c r="BV61" s="24" t="s">
        <v>89</v>
      </c>
      <c r="BW61" s="26">
        <v>62.7</v>
      </c>
      <c r="BX61" s="26">
        <v>360.8</v>
      </c>
      <c r="BY61" s="26">
        <v>53.2</v>
      </c>
      <c r="BZ61" s="26">
        <v>204.2</v>
      </c>
      <c r="CA61" s="26">
        <v>358.3</v>
      </c>
      <c r="CB61" s="26">
        <v>22.1</v>
      </c>
      <c r="CC61" s="26">
        <v>22.1</v>
      </c>
      <c r="CD61" s="26">
        <v>72.8</v>
      </c>
      <c r="CE61" s="26">
        <v>48.2</v>
      </c>
      <c r="CF61" s="26">
        <v>28.6</v>
      </c>
      <c r="CV61" s="24" t="s">
        <v>89</v>
      </c>
      <c r="CW61" s="26">
        <v>48.8</v>
      </c>
      <c r="CX61" s="26">
        <v>431.5</v>
      </c>
      <c r="CY61" s="26">
        <v>80.7</v>
      </c>
      <c r="CZ61" s="26">
        <v>22.9</v>
      </c>
      <c r="DA61" s="26">
        <v>186.8</v>
      </c>
      <c r="DB61" s="26">
        <v>21.9</v>
      </c>
      <c r="DC61" s="26">
        <v>21.9</v>
      </c>
      <c r="DD61" s="26">
        <v>90.7</v>
      </c>
      <c r="DE61" s="26">
        <v>37.4</v>
      </c>
      <c r="DF61" s="26">
        <v>411.5</v>
      </c>
      <c r="EX61" s="24" t="s">
        <v>89</v>
      </c>
      <c r="EY61" s="26">
        <v>140</v>
      </c>
      <c r="EZ61" s="26">
        <v>22</v>
      </c>
      <c r="FA61" s="26">
        <v>22</v>
      </c>
      <c r="FB61" s="26">
        <v>223</v>
      </c>
      <c r="FC61" s="26">
        <v>22</v>
      </c>
      <c r="FD61" s="26">
        <v>22</v>
      </c>
      <c r="FE61" s="26">
        <v>22</v>
      </c>
      <c r="FF61" s="26">
        <v>22</v>
      </c>
      <c r="FG61" s="26">
        <v>22</v>
      </c>
      <c r="FH61" s="26">
        <v>22</v>
      </c>
      <c r="FI61" s="26">
        <v>22</v>
      </c>
      <c r="FJ61" s="26">
        <v>47</v>
      </c>
      <c r="FK61" s="26">
        <v>110</v>
      </c>
      <c r="FL61" s="26">
        <v>52</v>
      </c>
      <c r="FM61" s="26">
        <v>22</v>
      </c>
      <c r="FN61" s="26">
        <v>314</v>
      </c>
      <c r="FO61" s="26">
        <v>700</v>
      </c>
      <c r="FP61" s="26">
        <v>89</v>
      </c>
      <c r="FQ61" s="26">
        <v>106</v>
      </c>
      <c r="FR61" s="26">
        <v>22</v>
      </c>
      <c r="FS61" s="26">
        <v>22</v>
      </c>
      <c r="FT61" s="26">
        <v>22</v>
      </c>
      <c r="FU61" s="26">
        <v>202</v>
      </c>
      <c r="FV61" s="26">
        <v>39</v>
      </c>
    </row>
    <row r="62" spans="1:178" ht="29.4" thickBot="1" x14ac:dyDescent="0.35">
      <c r="B62" s="110" t="s">
        <v>0</v>
      </c>
      <c r="C62" s="110" t="s">
        <v>2196</v>
      </c>
      <c r="D62" s="110" t="s">
        <v>168</v>
      </c>
      <c r="E62" s="110" t="s">
        <v>1650</v>
      </c>
      <c r="F62" s="110" t="s">
        <v>2279</v>
      </c>
      <c r="G62" s="111" t="s">
        <v>2280</v>
      </c>
      <c r="H62" s="110" t="s">
        <v>136</v>
      </c>
      <c r="I62" s="110" t="s">
        <v>166</v>
      </c>
      <c r="L62" s="110" t="str">
        <f>B62</f>
        <v>userid</v>
      </c>
      <c r="M62" s="110" t="str">
        <f t="shared" ref="M62:R62" si="77">C62</f>
        <v>username</v>
      </c>
      <c r="N62" s="110" t="str">
        <f t="shared" si="77"/>
        <v>Y</v>
      </c>
      <c r="O62" s="110" t="str">
        <f t="shared" si="77"/>
        <v>estimation</v>
      </c>
      <c r="P62" s="110" t="str">
        <f t="shared" si="77"/>
        <v>delta/fact</v>
      </c>
      <c r="Q62" s="111" t="str">
        <f t="shared" si="77"/>
        <v>delta/fact inv</v>
      </c>
      <c r="R62" s="110" t="str">
        <f t="shared" si="77"/>
        <v>validation</v>
      </c>
      <c r="S62" s="110" t="str">
        <f>I62</f>
        <v>rank</v>
      </c>
      <c r="AG62" s="24" t="s">
        <v>90</v>
      </c>
      <c r="AH62" s="77">
        <v>21</v>
      </c>
      <c r="AI62" s="26">
        <v>21</v>
      </c>
      <c r="AJ62" s="26">
        <v>21</v>
      </c>
      <c r="AK62" s="26">
        <v>131</v>
      </c>
      <c r="AL62" s="77">
        <v>21</v>
      </c>
      <c r="AM62" s="26">
        <v>41</v>
      </c>
      <c r="AN62" s="26">
        <v>107</v>
      </c>
      <c r="AO62" s="77">
        <v>21</v>
      </c>
      <c r="AP62" s="77">
        <v>21</v>
      </c>
      <c r="AQ62" s="26">
        <v>224</v>
      </c>
      <c r="AR62" s="77">
        <v>21</v>
      </c>
      <c r="AS62" s="26">
        <v>184</v>
      </c>
      <c r="AT62" s="77">
        <v>21</v>
      </c>
      <c r="AU62" s="26">
        <v>168</v>
      </c>
      <c r="AV62" s="26">
        <v>21</v>
      </c>
      <c r="AW62" s="26">
        <v>223</v>
      </c>
      <c r="AX62" s="26">
        <v>294</v>
      </c>
      <c r="AY62" s="26">
        <v>65</v>
      </c>
      <c r="AZ62" s="26">
        <v>21</v>
      </c>
      <c r="BA62" s="77">
        <v>21</v>
      </c>
      <c r="BB62" s="26">
        <v>179</v>
      </c>
      <c r="BC62" s="77">
        <v>21</v>
      </c>
      <c r="BD62" s="77">
        <v>21</v>
      </c>
      <c r="BE62" s="77">
        <v>27</v>
      </c>
      <c r="BV62" s="24" t="s">
        <v>90</v>
      </c>
      <c r="BW62" s="26">
        <v>61.7</v>
      </c>
      <c r="BX62" s="26">
        <v>359.8</v>
      </c>
      <c r="BY62" s="26">
        <v>52.2</v>
      </c>
      <c r="BZ62" s="26">
        <v>203.2</v>
      </c>
      <c r="CA62" s="26">
        <v>357.3</v>
      </c>
      <c r="CB62" s="26">
        <v>21.1</v>
      </c>
      <c r="CC62" s="26">
        <v>21.1</v>
      </c>
      <c r="CD62" s="26">
        <v>71.8</v>
      </c>
      <c r="CE62" s="26">
        <v>47.2</v>
      </c>
      <c r="CF62" s="26">
        <v>27.6</v>
      </c>
      <c r="CV62" s="24" t="s">
        <v>90</v>
      </c>
      <c r="CW62" s="26">
        <v>47.8</v>
      </c>
      <c r="CX62" s="26">
        <v>422.5</v>
      </c>
      <c r="CY62" s="26">
        <v>79.7</v>
      </c>
      <c r="CZ62" s="26">
        <v>21.9</v>
      </c>
      <c r="DA62" s="26">
        <v>185.8</v>
      </c>
      <c r="DB62" s="26">
        <v>20.9</v>
      </c>
      <c r="DC62" s="26">
        <v>20.9</v>
      </c>
      <c r="DD62" s="26">
        <v>89.7</v>
      </c>
      <c r="DE62" s="26">
        <v>36.4</v>
      </c>
      <c r="DF62" s="26">
        <v>410.6</v>
      </c>
      <c r="EX62" s="24" t="s">
        <v>90</v>
      </c>
      <c r="EY62" s="26">
        <v>139</v>
      </c>
      <c r="EZ62" s="26">
        <v>21</v>
      </c>
      <c r="FA62" s="26">
        <v>21</v>
      </c>
      <c r="FB62" s="26">
        <v>222</v>
      </c>
      <c r="FC62" s="26">
        <v>21</v>
      </c>
      <c r="FD62" s="26">
        <v>21</v>
      </c>
      <c r="FE62" s="26">
        <v>21</v>
      </c>
      <c r="FF62" s="26">
        <v>21</v>
      </c>
      <c r="FG62" s="26">
        <v>21</v>
      </c>
      <c r="FH62" s="26">
        <v>21</v>
      </c>
      <c r="FI62" s="26">
        <v>21</v>
      </c>
      <c r="FJ62" s="26">
        <v>46</v>
      </c>
      <c r="FK62" s="26">
        <v>21</v>
      </c>
      <c r="FL62" s="26">
        <v>51</v>
      </c>
      <c r="FM62" s="26">
        <v>21</v>
      </c>
      <c r="FN62" s="26">
        <v>313</v>
      </c>
      <c r="FO62" s="26">
        <v>699</v>
      </c>
      <c r="FP62" s="26">
        <v>88</v>
      </c>
      <c r="FQ62" s="26">
        <v>61</v>
      </c>
      <c r="FR62" s="26">
        <v>21</v>
      </c>
      <c r="FS62" s="26">
        <v>21</v>
      </c>
      <c r="FT62" s="26">
        <v>21</v>
      </c>
      <c r="FU62" s="26">
        <v>31</v>
      </c>
      <c r="FV62" s="26">
        <v>38</v>
      </c>
    </row>
    <row r="63" spans="1:178" ht="15" thickBot="1" x14ac:dyDescent="0.35">
      <c r="B63" s="109">
        <v>1</v>
      </c>
      <c r="C63" s="109" t="str">
        <f>B33</f>
        <v>student_1</v>
      </c>
      <c r="D63" s="108">
        <f>N33</f>
        <v>1000</v>
      </c>
      <c r="E63" s="108">
        <f>BF86</f>
        <v>1001</v>
      </c>
      <c r="F63" s="6">
        <f>BI86</f>
        <v>-0.1</v>
      </c>
      <c r="G63" s="6">
        <f>FZ86</f>
        <v>0</v>
      </c>
      <c r="H63" s="6">
        <f>AC5</f>
        <v>1</v>
      </c>
      <c r="I63" s="6">
        <f>AD5</f>
        <v>1</v>
      </c>
      <c r="L63" s="109">
        <f>B63</f>
        <v>1</v>
      </c>
      <c r="M63" s="109" t="str">
        <f>C63</f>
        <v>student_1</v>
      </c>
      <c r="N63" s="108">
        <f>D63</f>
        <v>1000</v>
      </c>
      <c r="O63" s="108">
        <f>CG86</f>
        <v>1003.6</v>
      </c>
      <c r="P63" s="6">
        <f>CJ86</f>
        <v>-0.36</v>
      </c>
      <c r="Q63" s="6">
        <f>DJ86</f>
        <v>0.35</v>
      </c>
      <c r="R63" s="6">
        <f>Q33</f>
        <v>1</v>
      </c>
      <c r="S63" s="6">
        <f>R33</f>
        <v>7</v>
      </c>
      <c r="AG63" s="24" t="s">
        <v>91</v>
      </c>
      <c r="AH63" s="77">
        <v>20</v>
      </c>
      <c r="AI63" s="26">
        <v>20</v>
      </c>
      <c r="AJ63" s="26">
        <v>20</v>
      </c>
      <c r="AK63" s="26">
        <v>130</v>
      </c>
      <c r="AL63" s="77">
        <v>20</v>
      </c>
      <c r="AM63" s="26">
        <v>40</v>
      </c>
      <c r="AN63" s="26">
        <v>106</v>
      </c>
      <c r="AO63" s="77">
        <v>20</v>
      </c>
      <c r="AP63" s="77">
        <v>20</v>
      </c>
      <c r="AQ63" s="26">
        <v>87</v>
      </c>
      <c r="AR63" s="77">
        <v>20</v>
      </c>
      <c r="AS63" s="26">
        <v>183</v>
      </c>
      <c r="AT63" s="77">
        <v>20</v>
      </c>
      <c r="AU63" s="26">
        <v>115</v>
      </c>
      <c r="AV63" s="26">
        <v>20</v>
      </c>
      <c r="AW63" s="26">
        <v>222</v>
      </c>
      <c r="AX63" s="26">
        <v>293</v>
      </c>
      <c r="AY63" s="26">
        <v>64</v>
      </c>
      <c r="AZ63" s="26">
        <v>20</v>
      </c>
      <c r="BA63" s="77">
        <v>20</v>
      </c>
      <c r="BB63" s="26">
        <v>178</v>
      </c>
      <c r="BC63" s="77">
        <v>20</v>
      </c>
      <c r="BD63" s="77">
        <v>20</v>
      </c>
      <c r="BE63" s="77">
        <v>26</v>
      </c>
      <c r="BV63" s="24" t="s">
        <v>91</v>
      </c>
      <c r="BW63" s="26">
        <v>60.7</v>
      </c>
      <c r="BX63" s="26">
        <v>358.8</v>
      </c>
      <c r="BY63" s="26">
        <v>51.2</v>
      </c>
      <c r="BZ63" s="26">
        <v>202.2</v>
      </c>
      <c r="CA63" s="26">
        <v>356.3</v>
      </c>
      <c r="CB63" s="26">
        <v>20.100000000000001</v>
      </c>
      <c r="CC63" s="26">
        <v>20.100000000000001</v>
      </c>
      <c r="CD63" s="26">
        <v>70.8</v>
      </c>
      <c r="CE63" s="26">
        <v>46.2</v>
      </c>
      <c r="CF63" s="26">
        <v>26.6</v>
      </c>
      <c r="CV63" s="24" t="s">
        <v>91</v>
      </c>
      <c r="CW63" s="26">
        <v>46.8</v>
      </c>
      <c r="CX63" s="26">
        <v>421.5</v>
      </c>
      <c r="CY63" s="26">
        <v>78.7</v>
      </c>
      <c r="CZ63" s="26">
        <v>20.9</v>
      </c>
      <c r="DA63" s="26">
        <v>147</v>
      </c>
      <c r="DB63" s="26">
        <v>19.899999999999999</v>
      </c>
      <c r="DC63" s="26">
        <v>19.899999999999999</v>
      </c>
      <c r="DD63" s="26">
        <v>88.7</v>
      </c>
      <c r="DE63" s="26">
        <v>35.4</v>
      </c>
      <c r="DF63" s="26">
        <v>409.6</v>
      </c>
      <c r="EX63" s="24" t="s">
        <v>91</v>
      </c>
      <c r="EY63" s="26">
        <v>138</v>
      </c>
      <c r="EZ63" s="26">
        <v>20</v>
      </c>
      <c r="FA63" s="26">
        <v>20</v>
      </c>
      <c r="FB63" s="26">
        <v>221</v>
      </c>
      <c r="FC63" s="26">
        <v>20</v>
      </c>
      <c r="FD63" s="26">
        <v>20</v>
      </c>
      <c r="FE63" s="26">
        <v>20</v>
      </c>
      <c r="FF63" s="26">
        <v>20</v>
      </c>
      <c r="FG63" s="26">
        <v>20</v>
      </c>
      <c r="FH63" s="26">
        <v>20</v>
      </c>
      <c r="FI63" s="26">
        <v>20</v>
      </c>
      <c r="FJ63" s="26">
        <v>45</v>
      </c>
      <c r="FK63" s="26">
        <v>20</v>
      </c>
      <c r="FL63" s="26">
        <v>50</v>
      </c>
      <c r="FM63" s="26">
        <v>20</v>
      </c>
      <c r="FN63" s="26">
        <v>312</v>
      </c>
      <c r="FO63" s="26">
        <v>698</v>
      </c>
      <c r="FP63" s="26">
        <v>87</v>
      </c>
      <c r="FQ63" s="26">
        <v>60</v>
      </c>
      <c r="FR63" s="26">
        <v>20</v>
      </c>
      <c r="FS63" s="26">
        <v>20</v>
      </c>
      <c r="FT63" s="26">
        <v>20</v>
      </c>
      <c r="FU63" s="26">
        <v>30</v>
      </c>
      <c r="FV63" s="26">
        <v>37</v>
      </c>
    </row>
    <row r="64" spans="1:178" ht="15" thickBot="1" x14ac:dyDescent="0.35">
      <c r="B64" s="109">
        <v>2</v>
      </c>
      <c r="C64" s="109" t="str">
        <f t="shared" ref="C64:C86" si="78">B34</f>
        <v>student_2</v>
      </c>
      <c r="D64" s="108">
        <f t="shared" ref="D64:D86" si="79">N34</f>
        <v>1000</v>
      </c>
      <c r="E64" s="108">
        <f t="shared" ref="E64:E86" si="80">BF87</f>
        <v>1000</v>
      </c>
      <c r="F64" s="6">
        <f t="shared" ref="F64:F85" si="81">BI87</f>
        <v>0</v>
      </c>
      <c r="G64" s="6">
        <f t="shared" ref="G64:G86" si="82">FZ87</f>
        <v>0</v>
      </c>
      <c r="H64" s="6">
        <f t="shared" ref="H64:I64" si="83">AC6</f>
        <v>1</v>
      </c>
      <c r="I64" s="6">
        <f t="shared" si="83"/>
        <v>19</v>
      </c>
      <c r="L64" s="109">
        <f t="shared" ref="L64:L86" si="84">B64</f>
        <v>2</v>
      </c>
      <c r="M64" s="109" t="str">
        <f t="shared" ref="M64:N86" si="85">C64</f>
        <v>student_2</v>
      </c>
      <c r="N64" s="108">
        <f t="shared" si="85"/>
        <v>1000</v>
      </c>
      <c r="O64" s="108">
        <f t="shared" ref="O64:O86" si="86">CG87</f>
        <v>964.4</v>
      </c>
      <c r="P64" s="6">
        <f t="shared" ref="P64:P86" si="87">CJ87</f>
        <v>3.56</v>
      </c>
      <c r="Q64" s="6">
        <f t="shared" ref="Q64:Q86" si="88">DJ87</f>
        <v>-3.53</v>
      </c>
      <c r="R64" s="6">
        <f t="shared" ref="R64:S64" si="89">Q34</f>
        <v>1</v>
      </c>
      <c r="S64" s="6">
        <f t="shared" si="89"/>
        <v>24</v>
      </c>
      <c r="AG64" s="24" t="s">
        <v>92</v>
      </c>
      <c r="AH64" s="77">
        <v>19</v>
      </c>
      <c r="AI64" s="26">
        <v>19</v>
      </c>
      <c r="AJ64" s="26">
        <v>19</v>
      </c>
      <c r="AK64" s="26">
        <v>129</v>
      </c>
      <c r="AL64" s="77">
        <v>19</v>
      </c>
      <c r="AM64" s="26">
        <v>39</v>
      </c>
      <c r="AN64" s="26">
        <v>105</v>
      </c>
      <c r="AO64" s="77">
        <v>19</v>
      </c>
      <c r="AP64" s="77">
        <v>19</v>
      </c>
      <c r="AQ64" s="26">
        <v>86</v>
      </c>
      <c r="AR64" s="77">
        <v>19</v>
      </c>
      <c r="AS64" s="26">
        <v>182</v>
      </c>
      <c r="AT64" s="77">
        <v>19</v>
      </c>
      <c r="AU64" s="26">
        <v>114</v>
      </c>
      <c r="AV64" s="26">
        <v>19</v>
      </c>
      <c r="AW64" s="26">
        <v>221</v>
      </c>
      <c r="AX64" s="26">
        <v>260</v>
      </c>
      <c r="AY64" s="26">
        <v>63</v>
      </c>
      <c r="AZ64" s="26">
        <v>19</v>
      </c>
      <c r="BA64" s="77">
        <v>19</v>
      </c>
      <c r="BB64" s="26">
        <v>177</v>
      </c>
      <c r="BC64" s="77">
        <v>19</v>
      </c>
      <c r="BD64" s="77">
        <v>19</v>
      </c>
      <c r="BE64" s="77">
        <v>25</v>
      </c>
      <c r="BV64" s="24" t="s">
        <v>92</v>
      </c>
      <c r="BW64" s="26">
        <v>59.7</v>
      </c>
      <c r="BX64" s="26">
        <v>357.8</v>
      </c>
      <c r="BY64" s="26">
        <v>50.2</v>
      </c>
      <c r="BZ64" s="26">
        <v>201.2</v>
      </c>
      <c r="CA64" s="26">
        <v>355.3</v>
      </c>
      <c r="CB64" s="26">
        <v>19.100000000000001</v>
      </c>
      <c r="CC64" s="26">
        <v>19.100000000000001</v>
      </c>
      <c r="CD64" s="26">
        <v>69.7</v>
      </c>
      <c r="CE64" s="26">
        <v>45.2</v>
      </c>
      <c r="CF64" s="26">
        <v>25.6</v>
      </c>
      <c r="CV64" s="24" t="s">
        <v>92</v>
      </c>
      <c r="CW64" s="26">
        <v>42.4</v>
      </c>
      <c r="CX64" s="26">
        <v>420.5</v>
      </c>
      <c r="CY64" s="26">
        <v>22.9</v>
      </c>
      <c r="CZ64" s="26">
        <v>19.899999999999999</v>
      </c>
      <c r="DA64" s="26">
        <v>146</v>
      </c>
      <c r="DB64" s="26">
        <v>18.899999999999999</v>
      </c>
      <c r="DC64" s="26">
        <v>18.899999999999999</v>
      </c>
      <c r="DD64" s="26">
        <v>87.7</v>
      </c>
      <c r="DE64" s="26">
        <v>34.4</v>
      </c>
      <c r="DF64" s="26">
        <v>408.6</v>
      </c>
      <c r="EX64" s="24" t="s">
        <v>92</v>
      </c>
      <c r="EY64" s="26">
        <v>137</v>
      </c>
      <c r="EZ64" s="26">
        <v>19</v>
      </c>
      <c r="FA64" s="26">
        <v>19</v>
      </c>
      <c r="FB64" s="26">
        <v>105</v>
      </c>
      <c r="FC64" s="26">
        <v>19</v>
      </c>
      <c r="FD64" s="26">
        <v>19</v>
      </c>
      <c r="FE64" s="26">
        <v>19</v>
      </c>
      <c r="FF64" s="26">
        <v>19</v>
      </c>
      <c r="FG64" s="26">
        <v>19</v>
      </c>
      <c r="FH64" s="26">
        <v>19</v>
      </c>
      <c r="FI64" s="26">
        <v>19</v>
      </c>
      <c r="FJ64" s="26">
        <v>44</v>
      </c>
      <c r="FK64" s="26">
        <v>19</v>
      </c>
      <c r="FL64" s="26">
        <v>49</v>
      </c>
      <c r="FM64" s="26">
        <v>19</v>
      </c>
      <c r="FN64" s="26">
        <v>311</v>
      </c>
      <c r="FO64" s="26">
        <v>697</v>
      </c>
      <c r="FP64" s="26">
        <v>86</v>
      </c>
      <c r="FQ64" s="26">
        <v>19</v>
      </c>
      <c r="FR64" s="26">
        <v>19</v>
      </c>
      <c r="FS64" s="26">
        <v>19</v>
      </c>
      <c r="FT64" s="26">
        <v>19</v>
      </c>
      <c r="FU64" s="26">
        <v>29</v>
      </c>
      <c r="FV64" s="26">
        <v>36</v>
      </c>
    </row>
    <row r="65" spans="2:178" ht="15" thickBot="1" x14ac:dyDescent="0.35">
      <c r="B65" s="109">
        <v>3</v>
      </c>
      <c r="C65" s="109" t="str">
        <f t="shared" si="78"/>
        <v>student_3</v>
      </c>
      <c r="D65" s="108">
        <f t="shared" si="79"/>
        <v>1000</v>
      </c>
      <c r="E65" s="108">
        <f t="shared" si="80"/>
        <v>1001</v>
      </c>
      <c r="F65" s="6">
        <f t="shared" si="81"/>
        <v>-0.1</v>
      </c>
      <c r="G65" s="6">
        <f t="shared" si="82"/>
        <v>0</v>
      </c>
      <c r="H65" s="6">
        <f t="shared" ref="H65:I65" si="90">AC7</f>
        <v>1</v>
      </c>
      <c r="I65" s="6">
        <f t="shared" si="90"/>
        <v>1</v>
      </c>
      <c r="L65" s="109">
        <f t="shared" si="84"/>
        <v>3</v>
      </c>
      <c r="M65" s="109" t="str">
        <f t="shared" si="85"/>
        <v>student_3</v>
      </c>
      <c r="N65" s="108">
        <f t="shared" si="85"/>
        <v>1000</v>
      </c>
      <c r="O65" s="108">
        <f t="shared" si="86"/>
        <v>1003.6</v>
      </c>
      <c r="P65" s="6">
        <f t="shared" si="87"/>
        <v>-0.36</v>
      </c>
      <c r="Q65" s="6">
        <f t="shared" si="88"/>
        <v>0.35</v>
      </c>
      <c r="R65" s="6">
        <f t="shared" ref="R65:S65" si="91">Q35</f>
        <v>1</v>
      </c>
      <c r="S65" s="6">
        <f t="shared" si="91"/>
        <v>7</v>
      </c>
      <c r="AG65" s="24" t="s">
        <v>93</v>
      </c>
      <c r="AH65" s="77">
        <v>18</v>
      </c>
      <c r="AI65" s="26">
        <v>18</v>
      </c>
      <c r="AJ65" s="26">
        <v>18</v>
      </c>
      <c r="AK65" s="26">
        <v>128</v>
      </c>
      <c r="AL65" s="77">
        <v>18</v>
      </c>
      <c r="AM65" s="26">
        <v>38</v>
      </c>
      <c r="AN65" s="26">
        <v>104</v>
      </c>
      <c r="AO65" s="77">
        <v>18</v>
      </c>
      <c r="AP65" s="77">
        <v>18</v>
      </c>
      <c r="AQ65" s="26">
        <v>85</v>
      </c>
      <c r="AR65" s="77">
        <v>18</v>
      </c>
      <c r="AS65" s="26">
        <v>181</v>
      </c>
      <c r="AT65" s="77">
        <v>18</v>
      </c>
      <c r="AU65" s="26">
        <v>18</v>
      </c>
      <c r="AV65" s="26">
        <v>18</v>
      </c>
      <c r="AW65" s="26">
        <v>220</v>
      </c>
      <c r="AX65" s="26">
        <v>259</v>
      </c>
      <c r="AY65" s="26">
        <v>62</v>
      </c>
      <c r="AZ65" s="26">
        <v>18</v>
      </c>
      <c r="BA65" s="77">
        <v>18</v>
      </c>
      <c r="BB65" s="26">
        <v>176</v>
      </c>
      <c r="BC65" s="77">
        <v>18</v>
      </c>
      <c r="BD65" s="77">
        <v>18</v>
      </c>
      <c r="BE65" s="77">
        <v>18</v>
      </c>
      <c r="BV65" s="24" t="s">
        <v>93</v>
      </c>
      <c r="BW65" s="26">
        <v>58.7</v>
      </c>
      <c r="BX65" s="26">
        <v>356.8</v>
      </c>
      <c r="BY65" s="26">
        <v>49.2</v>
      </c>
      <c r="BZ65" s="26">
        <v>200.2</v>
      </c>
      <c r="CA65" s="26">
        <v>354.3</v>
      </c>
      <c r="CB65" s="26">
        <v>18.100000000000001</v>
      </c>
      <c r="CC65" s="26">
        <v>18.100000000000001</v>
      </c>
      <c r="CD65" s="26">
        <v>68.7</v>
      </c>
      <c r="CE65" s="26">
        <v>44.2</v>
      </c>
      <c r="CF65" s="26">
        <v>24.6</v>
      </c>
      <c r="CV65" s="24" t="s">
        <v>93</v>
      </c>
      <c r="CW65" s="26">
        <v>34.4</v>
      </c>
      <c r="CX65" s="26">
        <v>419.5</v>
      </c>
      <c r="CY65" s="26">
        <v>21.9</v>
      </c>
      <c r="CZ65" s="26">
        <v>18.899999999999999</v>
      </c>
      <c r="DA65" s="26">
        <v>125.6</v>
      </c>
      <c r="DB65" s="26">
        <v>17.899999999999999</v>
      </c>
      <c r="DC65" s="26">
        <v>17.899999999999999</v>
      </c>
      <c r="DD65" s="26">
        <v>86.7</v>
      </c>
      <c r="DE65" s="26">
        <v>33.4</v>
      </c>
      <c r="DF65" s="26">
        <v>407.6</v>
      </c>
      <c r="EX65" s="24" t="s">
        <v>93</v>
      </c>
      <c r="EY65" s="26">
        <v>86</v>
      </c>
      <c r="EZ65" s="26">
        <v>18</v>
      </c>
      <c r="FA65" s="26">
        <v>18</v>
      </c>
      <c r="FB65" s="26">
        <v>104</v>
      </c>
      <c r="FC65" s="26">
        <v>18</v>
      </c>
      <c r="FD65" s="26">
        <v>18</v>
      </c>
      <c r="FE65" s="26">
        <v>18</v>
      </c>
      <c r="FF65" s="26">
        <v>18</v>
      </c>
      <c r="FG65" s="26">
        <v>18</v>
      </c>
      <c r="FH65" s="26">
        <v>18</v>
      </c>
      <c r="FI65" s="26">
        <v>18</v>
      </c>
      <c r="FJ65" s="26">
        <v>18</v>
      </c>
      <c r="FK65" s="26">
        <v>18</v>
      </c>
      <c r="FL65" s="26">
        <v>48</v>
      </c>
      <c r="FM65" s="26">
        <v>18</v>
      </c>
      <c r="FN65" s="26">
        <v>310</v>
      </c>
      <c r="FO65" s="26">
        <v>696</v>
      </c>
      <c r="FP65" s="26">
        <v>85</v>
      </c>
      <c r="FQ65" s="26">
        <v>18</v>
      </c>
      <c r="FR65" s="26">
        <v>18</v>
      </c>
      <c r="FS65" s="26">
        <v>18</v>
      </c>
      <c r="FT65" s="26">
        <v>18</v>
      </c>
      <c r="FU65" s="26">
        <v>28</v>
      </c>
      <c r="FV65" s="26">
        <v>35</v>
      </c>
    </row>
    <row r="66" spans="2:178" ht="15" thickBot="1" x14ac:dyDescent="0.35">
      <c r="B66" s="109">
        <v>4</v>
      </c>
      <c r="C66" s="109" t="str">
        <f t="shared" si="78"/>
        <v>student_4</v>
      </c>
      <c r="D66" s="108">
        <f t="shared" si="79"/>
        <v>1000</v>
      </c>
      <c r="E66" s="108">
        <f t="shared" si="80"/>
        <v>1000</v>
      </c>
      <c r="F66" s="6">
        <f t="shared" si="81"/>
        <v>0</v>
      </c>
      <c r="G66" s="6">
        <f t="shared" si="82"/>
        <v>0</v>
      </c>
      <c r="H66" s="6">
        <f t="shared" ref="H66:I66" si="92">AC8</f>
        <v>1</v>
      </c>
      <c r="I66" s="6">
        <f t="shared" si="92"/>
        <v>18</v>
      </c>
      <c r="L66" s="109">
        <f t="shared" si="84"/>
        <v>4</v>
      </c>
      <c r="M66" s="109" t="str">
        <f t="shared" si="85"/>
        <v>student_4</v>
      </c>
      <c r="N66" s="108">
        <f t="shared" si="85"/>
        <v>1000</v>
      </c>
      <c r="O66" s="108">
        <f t="shared" si="86"/>
        <v>1016.1</v>
      </c>
      <c r="P66" s="6">
        <f t="shared" si="87"/>
        <v>-1.61</v>
      </c>
      <c r="Q66" s="6">
        <f t="shared" si="88"/>
        <v>0.35</v>
      </c>
      <c r="R66" s="6">
        <f t="shared" ref="R66:S66" si="93">Q36</f>
        <v>1</v>
      </c>
      <c r="S66" s="6">
        <f t="shared" si="93"/>
        <v>3</v>
      </c>
      <c r="AG66" s="24" t="s">
        <v>94</v>
      </c>
      <c r="AH66" s="77">
        <v>17</v>
      </c>
      <c r="AI66" s="26">
        <v>17</v>
      </c>
      <c r="AJ66" s="26">
        <v>17</v>
      </c>
      <c r="AK66" s="26">
        <v>127</v>
      </c>
      <c r="AL66" s="77">
        <v>17</v>
      </c>
      <c r="AM66" s="26">
        <v>37</v>
      </c>
      <c r="AN66" s="26">
        <v>103</v>
      </c>
      <c r="AO66" s="77">
        <v>17</v>
      </c>
      <c r="AP66" s="77">
        <v>17</v>
      </c>
      <c r="AQ66" s="26">
        <v>84</v>
      </c>
      <c r="AR66" s="77">
        <v>17</v>
      </c>
      <c r="AS66" s="26">
        <v>180</v>
      </c>
      <c r="AT66" s="77">
        <v>17</v>
      </c>
      <c r="AU66" s="26">
        <v>17</v>
      </c>
      <c r="AV66" s="26">
        <v>17</v>
      </c>
      <c r="AW66" s="26">
        <v>219</v>
      </c>
      <c r="AX66" s="26">
        <v>225</v>
      </c>
      <c r="AY66" s="26">
        <v>61</v>
      </c>
      <c r="AZ66" s="26">
        <v>17</v>
      </c>
      <c r="BA66" s="77">
        <v>17</v>
      </c>
      <c r="BB66" s="26">
        <v>175</v>
      </c>
      <c r="BC66" s="77">
        <v>17</v>
      </c>
      <c r="BD66" s="77">
        <v>17</v>
      </c>
      <c r="BE66" s="77">
        <v>17</v>
      </c>
      <c r="BV66" s="24" t="s">
        <v>94</v>
      </c>
      <c r="BW66" s="26">
        <v>57.7</v>
      </c>
      <c r="BX66" s="26">
        <v>355.8</v>
      </c>
      <c r="BY66" s="26">
        <v>48.2</v>
      </c>
      <c r="BZ66" s="26">
        <v>199.2</v>
      </c>
      <c r="CA66" s="26">
        <v>319.10000000000002</v>
      </c>
      <c r="CB66" s="26">
        <v>17.100000000000001</v>
      </c>
      <c r="CC66" s="26">
        <v>17.100000000000001</v>
      </c>
      <c r="CD66" s="26">
        <v>67.7</v>
      </c>
      <c r="CE66" s="26">
        <v>43.2</v>
      </c>
      <c r="CF66" s="26">
        <v>23.6</v>
      </c>
      <c r="CV66" s="24" t="s">
        <v>94</v>
      </c>
      <c r="CW66" s="26">
        <v>16.899999999999999</v>
      </c>
      <c r="CX66" s="26">
        <v>418.5</v>
      </c>
      <c r="CY66" s="26">
        <v>20.9</v>
      </c>
      <c r="CZ66" s="26">
        <v>17.899999999999999</v>
      </c>
      <c r="DA66" s="26">
        <v>124.6</v>
      </c>
      <c r="DB66" s="26">
        <v>16.899999999999999</v>
      </c>
      <c r="DC66" s="26">
        <v>16.899999999999999</v>
      </c>
      <c r="DD66" s="26">
        <v>85.7</v>
      </c>
      <c r="DE66" s="26">
        <v>32.4</v>
      </c>
      <c r="DF66" s="26">
        <v>406.6</v>
      </c>
      <c r="EX66" s="24" t="s">
        <v>94</v>
      </c>
      <c r="EY66" s="26">
        <v>85</v>
      </c>
      <c r="EZ66" s="26">
        <v>17</v>
      </c>
      <c r="FA66" s="26">
        <v>17</v>
      </c>
      <c r="FB66" s="26">
        <v>103</v>
      </c>
      <c r="FC66" s="26">
        <v>17</v>
      </c>
      <c r="FD66" s="26">
        <v>17</v>
      </c>
      <c r="FE66" s="26">
        <v>17</v>
      </c>
      <c r="FF66" s="26">
        <v>17</v>
      </c>
      <c r="FG66" s="26">
        <v>17</v>
      </c>
      <c r="FH66" s="26">
        <v>17</v>
      </c>
      <c r="FI66" s="26">
        <v>17</v>
      </c>
      <c r="FJ66" s="26">
        <v>17</v>
      </c>
      <c r="FK66" s="26">
        <v>17</v>
      </c>
      <c r="FL66" s="26">
        <v>47</v>
      </c>
      <c r="FM66" s="26">
        <v>17</v>
      </c>
      <c r="FN66" s="26">
        <v>309</v>
      </c>
      <c r="FO66" s="26">
        <v>695</v>
      </c>
      <c r="FP66" s="26">
        <v>84</v>
      </c>
      <c r="FQ66" s="26">
        <v>17</v>
      </c>
      <c r="FR66" s="26">
        <v>17</v>
      </c>
      <c r="FS66" s="26">
        <v>17</v>
      </c>
      <c r="FT66" s="26">
        <v>17</v>
      </c>
      <c r="FU66" s="26">
        <v>27</v>
      </c>
      <c r="FV66" s="26">
        <v>34</v>
      </c>
    </row>
    <row r="67" spans="2:178" ht="15" thickBot="1" x14ac:dyDescent="0.35">
      <c r="B67" s="109">
        <v>5</v>
      </c>
      <c r="C67" s="109" t="str">
        <f t="shared" si="78"/>
        <v>student_5</v>
      </c>
      <c r="D67" s="108">
        <f t="shared" si="79"/>
        <v>1000</v>
      </c>
      <c r="E67" s="108">
        <f t="shared" si="80"/>
        <v>1001</v>
      </c>
      <c r="F67" s="6">
        <f t="shared" si="81"/>
        <v>-0.1</v>
      </c>
      <c r="G67" s="6">
        <f t="shared" si="82"/>
        <v>-0.1</v>
      </c>
      <c r="H67" s="6">
        <f t="shared" ref="H67:I67" si="94">AC9</f>
        <v>0</v>
      </c>
      <c r="I67" s="6">
        <f t="shared" si="94"/>
        <v>1</v>
      </c>
      <c r="L67" s="109">
        <f t="shared" si="84"/>
        <v>5</v>
      </c>
      <c r="M67" s="109" t="str">
        <f t="shared" si="85"/>
        <v>student_5</v>
      </c>
      <c r="N67" s="108">
        <f t="shared" si="85"/>
        <v>1000</v>
      </c>
      <c r="O67" s="108">
        <f t="shared" si="86"/>
        <v>1003.6</v>
      </c>
      <c r="P67" s="6">
        <f t="shared" si="87"/>
        <v>-0.36</v>
      </c>
      <c r="Q67" s="6">
        <f t="shared" si="88"/>
        <v>0.35</v>
      </c>
      <c r="R67" s="6">
        <f t="shared" ref="R67:S67" si="95">Q37</f>
        <v>1</v>
      </c>
      <c r="S67" s="6">
        <f t="shared" si="95"/>
        <v>7</v>
      </c>
      <c r="AG67" s="24" t="s">
        <v>95</v>
      </c>
      <c r="AH67" s="77">
        <v>16</v>
      </c>
      <c r="AI67" s="26">
        <v>16</v>
      </c>
      <c r="AJ67" s="26">
        <v>16</v>
      </c>
      <c r="AK67" s="26">
        <v>126</v>
      </c>
      <c r="AL67" s="77">
        <v>16</v>
      </c>
      <c r="AM67" s="26">
        <v>36</v>
      </c>
      <c r="AN67" s="26">
        <v>102</v>
      </c>
      <c r="AO67" s="77">
        <v>16</v>
      </c>
      <c r="AP67" s="77">
        <v>16</v>
      </c>
      <c r="AQ67" s="26">
        <v>83</v>
      </c>
      <c r="AR67" s="77">
        <v>16</v>
      </c>
      <c r="AS67" s="26">
        <v>179</v>
      </c>
      <c r="AT67" s="77">
        <v>16</v>
      </c>
      <c r="AU67" s="26">
        <v>16</v>
      </c>
      <c r="AV67" s="26">
        <v>16</v>
      </c>
      <c r="AW67" s="26">
        <v>218</v>
      </c>
      <c r="AX67" s="26">
        <v>224</v>
      </c>
      <c r="AY67" s="26">
        <v>60</v>
      </c>
      <c r="AZ67" s="26">
        <v>16</v>
      </c>
      <c r="BA67" s="77">
        <v>16</v>
      </c>
      <c r="BB67" s="26">
        <v>16</v>
      </c>
      <c r="BC67" s="77">
        <v>16</v>
      </c>
      <c r="BD67" s="77">
        <v>16</v>
      </c>
      <c r="BE67" s="77">
        <v>16</v>
      </c>
      <c r="BV67" s="24" t="s">
        <v>95</v>
      </c>
      <c r="BW67" s="26">
        <v>56.7</v>
      </c>
      <c r="BX67" s="26">
        <v>354.8</v>
      </c>
      <c r="BY67" s="26">
        <v>47.2</v>
      </c>
      <c r="BZ67" s="26">
        <v>198.2</v>
      </c>
      <c r="CA67" s="26">
        <v>318.10000000000002</v>
      </c>
      <c r="CB67" s="26">
        <v>16.100000000000001</v>
      </c>
      <c r="CC67" s="26">
        <v>16.100000000000001</v>
      </c>
      <c r="CD67" s="26">
        <v>48.7</v>
      </c>
      <c r="CE67" s="26">
        <v>42.1</v>
      </c>
      <c r="CF67" s="26">
        <v>22.6</v>
      </c>
      <c r="CV67" s="24" t="s">
        <v>95</v>
      </c>
      <c r="CW67" s="26">
        <v>15.9</v>
      </c>
      <c r="CX67" s="26">
        <v>367.7</v>
      </c>
      <c r="CY67" s="26">
        <v>19.899999999999999</v>
      </c>
      <c r="CZ67" s="26">
        <v>15.9</v>
      </c>
      <c r="DA67" s="26">
        <v>123.6</v>
      </c>
      <c r="DB67" s="26">
        <v>15.9</v>
      </c>
      <c r="DC67" s="26">
        <v>15.9</v>
      </c>
      <c r="DD67" s="26">
        <v>84.7</v>
      </c>
      <c r="DE67" s="26">
        <v>31.4</v>
      </c>
      <c r="DF67" s="26">
        <v>405.6</v>
      </c>
      <c r="EX67" s="24" t="s">
        <v>95</v>
      </c>
      <c r="EY67" s="26">
        <v>84</v>
      </c>
      <c r="EZ67" s="26">
        <v>16</v>
      </c>
      <c r="FA67" s="26">
        <v>16</v>
      </c>
      <c r="FB67" s="26">
        <v>102</v>
      </c>
      <c r="FC67" s="26">
        <v>16</v>
      </c>
      <c r="FD67" s="26">
        <v>16</v>
      </c>
      <c r="FE67" s="26">
        <v>16</v>
      </c>
      <c r="FF67" s="26">
        <v>16</v>
      </c>
      <c r="FG67" s="26">
        <v>16</v>
      </c>
      <c r="FH67" s="26">
        <v>16</v>
      </c>
      <c r="FI67" s="26">
        <v>16</v>
      </c>
      <c r="FJ67" s="26">
        <v>16</v>
      </c>
      <c r="FK67" s="26">
        <v>16</v>
      </c>
      <c r="FL67" s="26">
        <v>46</v>
      </c>
      <c r="FM67" s="26">
        <v>16</v>
      </c>
      <c r="FN67" s="26">
        <v>308</v>
      </c>
      <c r="FO67" s="26">
        <v>652</v>
      </c>
      <c r="FP67" s="26">
        <v>83</v>
      </c>
      <c r="FQ67" s="26">
        <v>16</v>
      </c>
      <c r="FR67" s="26">
        <v>16</v>
      </c>
      <c r="FS67" s="26">
        <v>16</v>
      </c>
      <c r="FT67" s="26">
        <v>16</v>
      </c>
      <c r="FU67" s="26">
        <v>26</v>
      </c>
      <c r="FV67" s="26">
        <v>33</v>
      </c>
    </row>
    <row r="68" spans="2:178" ht="15" thickBot="1" x14ac:dyDescent="0.35">
      <c r="B68" s="109">
        <v>6</v>
      </c>
      <c r="C68" s="109" t="str">
        <f t="shared" si="78"/>
        <v>student_6</v>
      </c>
      <c r="D68" s="108">
        <f t="shared" si="79"/>
        <v>1000</v>
      </c>
      <c r="E68" s="108">
        <f t="shared" si="80"/>
        <v>1001</v>
      </c>
      <c r="F68" s="6">
        <f t="shared" si="81"/>
        <v>-0.1</v>
      </c>
      <c r="G68" s="6">
        <f t="shared" si="82"/>
        <v>0</v>
      </c>
      <c r="H68" s="6">
        <f t="shared" ref="H68:I68" si="96">AC10</f>
        <v>1</v>
      </c>
      <c r="I68" s="6">
        <f t="shared" si="96"/>
        <v>1</v>
      </c>
      <c r="L68" s="109">
        <f t="shared" si="84"/>
        <v>6</v>
      </c>
      <c r="M68" s="109" t="str">
        <f t="shared" si="85"/>
        <v>student_6</v>
      </c>
      <c r="N68" s="108">
        <f t="shared" si="85"/>
        <v>1000</v>
      </c>
      <c r="O68" s="108">
        <f t="shared" si="86"/>
        <v>1042.7</v>
      </c>
      <c r="P68" s="6">
        <f t="shared" si="87"/>
        <v>-4.2699999999999996</v>
      </c>
      <c r="Q68" s="6">
        <f t="shared" si="88"/>
        <v>4.6399999999999997</v>
      </c>
      <c r="R68" s="6">
        <f t="shared" ref="R68:S68" si="97">Q38</f>
        <v>1</v>
      </c>
      <c r="S68" s="6">
        <f t="shared" si="97"/>
        <v>1</v>
      </c>
      <c r="AG68" s="24" t="s">
        <v>96</v>
      </c>
      <c r="AH68" s="77">
        <v>15</v>
      </c>
      <c r="AI68" s="26">
        <v>15</v>
      </c>
      <c r="AJ68" s="26">
        <v>15</v>
      </c>
      <c r="AK68" s="26">
        <v>125</v>
      </c>
      <c r="AL68" s="77">
        <v>15</v>
      </c>
      <c r="AM68" s="26">
        <v>15</v>
      </c>
      <c r="AN68" s="26">
        <v>101</v>
      </c>
      <c r="AO68" s="77">
        <v>15</v>
      </c>
      <c r="AP68" s="77">
        <v>15</v>
      </c>
      <c r="AQ68" s="26">
        <v>82</v>
      </c>
      <c r="AR68" s="77">
        <v>15</v>
      </c>
      <c r="AS68" s="26">
        <v>178</v>
      </c>
      <c r="AT68" s="77">
        <v>15</v>
      </c>
      <c r="AU68" s="26">
        <v>15</v>
      </c>
      <c r="AV68" s="26">
        <v>15</v>
      </c>
      <c r="AW68" s="26">
        <v>217</v>
      </c>
      <c r="AX68" s="26">
        <v>223</v>
      </c>
      <c r="AY68" s="26">
        <v>15</v>
      </c>
      <c r="AZ68" s="26">
        <v>15</v>
      </c>
      <c r="BA68" s="77">
        <v>15</v>
      </c>
      <c r="BB68" s="26">
        <v>15</v>
      </c>
      <c r="BC68" s="77">
        <v>15</v>
      </c>
      <c r="BD68" s="77">
        <v>15</v>
      </c>
      <c r="BE68" s="77">
        <v>15</v>
      </c>
      <c r="BV68" s="24" t="s">
        <v>96</v>
      </c>
      <c r="BW68" s="26">
        <v>55.7</v>
      </c>
      <c r="BX68" s="26">
        <v>353.8</v>
      </c>
      <c r="BY68" s="26">
        <v>46.2</v>
      </c>
      <c r="BZ68" s="26">
        <v>197.2</v>
      </c>
      <c r="CA68" s="26">
        <v>317.10000000000002</v>
      </c>
      <c r="CB68" s="26">
        <v>15.1</v>
      </c>
      <c r="CC68" s="26">
        <v>15.1</v>
      </c>
      <c r="CD68" s="26">
        <v>47.7</v>
      </c>
      <c r="CE68" s="26">
        <v>15.1</v>
      </c>
      <c r="CF68" s="26">
        <v>16.100000000000001</v>
      </c>
      <c r="CV68" s="24" t="s">
        <v>96</v>
      </c>
      <c r="CW68" s="26">
        <v>14.9</v>
      </c>
      <c r="CX68" s="26">
        <v>361.2</v>
      </c>
      <c r="CY68" s="26">
        <v>18.899999999999999</v>
      </c>
      <c r="CZ68" s="26">
        <v>14.9</v>
      </c>
      <c r="DA68" s="26">
        <v>122.6</v>
      </c>
      <c r="DB68" s="26">
        <v>14.9</v>
      </c>
      <c r="DC68" s="26">
        <v>14.9</v>
      </c>
      <c r="DD68" s="26">
        <v>83.7</v>
      </c>
      <c r="DE68" s="26">
        <v>30.4</v>
      </c>
      <c r="DF68" s="26">
        <v>404.6</v>
      </c>
      <c r="EX68" s="24" t="s">
        <v>96</v>
      </c>
      <c r="EY68" s="26">
        <v>15</v>
      </c>
      <c r="EZ68" s="26">
        <v>15</v>
      </c>
      <c r="FA68" s="26">
        <v>15</v>
      </c>
      <c r="FB68" s="26">
        <v>101</v>
      </c>
      <c r="FC68" s="26">
        <v>15</v>
      </c>
      <c r="FD68" s="26">
        <v>15</v>
      </c>
      <c r="FE68" s="26">
        <v>15</v>
      </c>
      <c r="FF68" s="26">
        <v>15</v>
      </c>
      <c r="FG68" s="26">
        <v>15</v>
      </c>
      <c r="FH68" s="26">
        <v>15</v>
      </c>
      <c r="FI68" s="26">
        <v>15</v>
      </c>
      <c r="FJ68" s="26">
        <v>15</v>
      </c>
      <c r="FK68" s="26">
        <v>15</v>
      </c>
      <c r="FL68" s="26">
        <v>45</v>
      </c>
      <c r="FM68" s="26">
        <v>15</v>
      </c>
      <c r="FN68" s="26">
        <v>307</v>
      </c>
      <c r="FO68" s="26">
        <v>651</v>
      </c>
      <c r="FP68" s="26">
        <v>82</v>
      </c>
      <c r="FQ68" s="26">
        <v>15</v>
      </c>
      <c r="FR68" s="26">
        <v>15</v>
      </c>
      <c r="FS68" s="26">
        <v>15</v>
      </c>
      <c r="FT68" s="26">
        <v>15</v>
      </c>
      <c r="FU68" s="26">
        <v>25</v>
      </c>
      <c r="FV68" s="26">
        <v>32</v>
      </c>
    </row>
    <row r="69" spans="2:178" ht="15" thickBot="1" x14ac:dyDescent="0.35">
      <c r="B69" s="109">
        <v>7</v>
      </c>
      <c r="C69" s="109" t="str">
        <f t="shared" si="78"/>
        <v>student_7</v>
      </c>
      <c r="D69" s="108">
        <f t="shared" si="79"/>
        <v>1000</v>
      </c>
      <c r="E69" s="108">
        <f t="shared" si="80"/>
        <v>1001</v>
      </c>
      <c r="F69" s="6">
        <f t="shared" si="81"/>
        <v>-0.1</v>
      </c>
      <c r="G69" s="6">
        <f t="shared" si="82"/>
        <v>0</v>
      </c>
      <c r="H69" s="6">
        <f t="shared" ref="H69:I69" si="98">AC11</f>
        <v>1</v>
      </c>
      <c r="I69" s="6">
        <f t="shared" si="98"/>
        <v>1</v>
      </c>
      <c r="L69" s="109">
        <f t="shared" si="84"/>
        <v>7</v>
      </c>
      <c r="M69" s="109" t="str">
        <f t="shared" si="85"/>
        <v>student_7</v>
      </c>
      <c r="N69" s="108">
        <f t="shared" si="85"/>
        <v>1000</v>
      </c>
      <c r="O69" s="108">
        <f t="shared" si="86"/>
        <v>1003.6</v>
      </c>
      <c r="P69" s="6">
        <f t="shared" si="87"/>
        <v>-0.36</v>
      </c>
      <c r="Q69" s="6">
        <f t="shared" si="88"/>
        <v>0.35</v>
      </c>
      <c r="R69" s="6">
        <f t="shared" ref="R69:S69" si="99">Q39</f>
        <v>1</v>
      </c>
      <c r="S69" s="6">
        <f t="shared" si="99"/>
        <v>7</v>
      </c>
      <c r="AG69" s="24" t="s">
        <v>98</v>
      </c>
      <c r="AH69" s="77">
        <v>14</v>
      </c>
      <c r="AI69" s="26">
        <v>14</v>
      </c>
      <c r="AJ69" s="26">
        <v>14</v>
      </c>
      <c r="AK69" s="26">
        <v>124</v>
      </c>
      <c r="AL69" s="77">
        <v>14</v>
      </c>
      <c r="AM69" s="26">
        <v>14</v>
      </c>
      <c r="AN69" s="26">
        <v>100</v>
      </c>
      <c r="AO69" s="77">
        <v>14</v>
      </c>
      <c r="AP69" s="77">
        <v>14</v>
      </c>
      <c r="AQ69" s="26">
        <v>81</v>
      </c>
      <c r="AR69" s="77">
        <v>14</v>
      </c>
      <c r="AS69" s="26">
        <v>177</v>
      </c>
      <c r="AT69" s="77">
        <v>14</v>
      </c>
      <c r="AU69" s="26">
        <v>14</v>
      </c>
      <c r="AV69" s="26">
        <v>14</v>
      </c>
      <c r="AW69" s="26">
        <v>216</v>
      </c>
      <c r="AX69" s="26">
        <v>222</v>
      </c>
      <c r="AY69" s="26">
        <v>14</v>
      </c>
      <c r="AZ69" s="26">
        <v>14</v>
      </c>
      <c r="BA69" s="77">
        <v>14</v>
      </c>
      <c r="BB69" s="26">
        <v>14</v>
      </c>
      <c r="BC69" s="77">
        <v>14</v>
      </c>
      <c r="BD69" s="77">
        <v>14</v>
      </c>
      <c r="BE69" s="77">
        <v>14</v>
      </c>
      <c r="BV69" s="24" t="s">
        <v>98</v>
      </c>
      <c r="BW69" s="26">
        <v>54.7</v>
      </c>
      <c r="BX69" s="26">
        <v>352.7</v>
      </c>
      <c r="BY69" s="26">
        <v>45.2</v>
      </c>
      <c r="BZ69" s="26">
        <v>196.2</v>
      </c>
      <c r="CA69" s="26">
        <v>305.10000000000002</v>
      </c>
      <c r="CB69" s="26">
        <v>14</v>
      </c>
      <c r="CC69" s="26">
        <v>14</v>
      </c>
      <c r="CD69" s="26">
        <v>46.7</v>
      </c>
      <c r="CE69" s="26">
        <v>14</v>
      </c>
      <c r="CF69" s="26">
        <v>15.1</v>
      </c>
      <c r="CV69" s="24" t="s">
        <v>98</v>
      </c>
      <c r="CW69" s="26">
        <v>14</v>
      </c>
      <c r="CX69" s="26">
        <v>360.2</v>
      </c>
      <c r="CY69" s="26">
        <v>17.899999999999999</v>
      </c>
      <c r="CZ69" s="26">
        <v>14</v>
      </c>
      <c r="DA69" s="26">
        <v>121.6</v>
      </c>
      <c r="DB69" s="26">
        <v>14</v>
      </c>
      <c r="DC69" s="26">
        <v>14</v>
      </c>
      <c r="DD69" s="26">
        <v>82.7</v>
      </c>
      <c r="DE69" s="26">
        <v>29.4</v>
      </c>
      <c r="DF69" s="26">
        <v>403.6</v>
      </c>
      <c r="EX69" s="24" t="s">
        <v>98</v>
      </c>
      <c r="EY69" s="26">
        <v>14</v>
      </c>
      <c r="EZ69" s="26">
        <v>14</v>
      </c>
      <c r="FA69" s="26">
        <v>14</v>
      </c>
      <c r="FB69" s="26">
        <v>14</v>
      </c>
      <c r="FC69" s="26">
        <v>14</v>
      </c>
      <c r="FD69" s="26">
        <v>14</v>
      </c>
      <c r="FE69" s="26">
        <v>14</v>
      </c>
      <c r="FF69" s="26">
        <v>14</v>
      </c>
      <c r="FG69" s="26">
        <v>14</v>
      </c>
      <c r="FH69" s="26">
        <v>14</v>
      </c>
      <c r="FI69" s="26">
        <v>14</v>
      </c>
      <c r="FJ69" s="26">
        <v>14</v>
      </c>
      <c r="FK69" s="26">
        <v>14</v>
      </c>
      <c r="FL69" s="26">
        <v>44</v>
      </c>
      <c r="FM69" s="26">
        <v>14</v>
      </c>
      <c r="FN69" s="26">
        <v>90</v>
      </c>
      <c r="FO69" s="26">
        <v>581</v>
      </c>
      <c r="FP69" s="26">
        <v>81</v>
      </c>
      <c r="FQ69" s="26">
        <v>14</v>
      </c>
      <c r="FR69" s="26">
        <v>14</v>
      </c>
      <c r="FS69" s="26">
        <v>14</v>
      </c>
      <c r="FT69" s="26">
        <v>14</v>
      </c>
      <c r="FU69" s="26">
        <v>24</v>
      </c>
      <c r="FV69" s="26">
        <v>31</v>
      </c>
    </row>
    <row r="70" spans="2:178" ht="15" thickBot="1" x14ac:dyDescent="0.35">
      <c r="B70" s="109">
        <v>8</v>
      </c>
      <c r="C70" s="109" t="str">
        <f t="shared" si="78"/>
        <v>student_8</v>
      </c>
      <c r="D70" s="108">
        <f t="shared" si="79"/>
        <v>1000</v>
      </c>
      <c r="E70" s="108">
        <f t="shared" si="80"/>
        <v>1001</v>
      </c>
      <c r="F70" s="6">
        <f t="shared" si="81"/>
        <v>-0.1</v>
      </c>
      <c r="G70" s="6">
        <f t="shared" si="82"/>
        <v>0</v>
      </c>
      <c r="H70" s="6">
        <f t="shared" ref="H70:I70" si="100">AC12</f>
        <v>1</v>
      </c>
      <c r="I70" s="6">
        <f t="shared" si="100"/>
        <v>1</v>
      </c>
      <c r="L70" s="109">
        <f t="shared" si="84"/>
        <v>8</v>
      </c>
      <c r="M70" s="109" t="str">
        <f t="shared" si="85"/>
        <v>student_8</v>
      </c>
      <c r="N70" s="108">
        <f t="shared" si="85"/>
        <v>1000</v>
      </c>
      <c r="O70" s="108">
        <f t="shared" si="86"/>
        <v>995.5</v>
      </c>
      <c r="P70" s="6">
        <f t="shared" si="87"/>
        <v>0.45</v>
      </c>
      <c r="Q70" s="6">
        <f t="shared" si="88"/>
        <v>-0.45</v>
      </c>
      <c r="R70" s="6">
        <f t="shared" ref="R70:S70" si="101">Q40</f>
        <v>1</v>
      </c>
      <c r="S70" s="6">
        <f t="shared" si="101"/>
        <v>18</v>
      </c>
      <c r="AG70" s="24" t="s">
        <v>99</v>
      </c>
      <c r="AH70" s="77">
        <v>13</v>
      </c>
      <c r="AI70" s="26">
        <v>13</v>
      </c>
      <c r="AJ70" s="26">
        <v>13</v>
      </c>
      <c r="AK70" s="26">
        <v>94</v>
      </c>
      <c r="AL70" s="77">
        <v>13</v>
      </c>
      <c r="AM70" s="26">
        <v>13</v>
      </c>
      <c r="AN70" s="26">
        <v>13</v>
      </c>
      <c r="AO70" s="77">
        <v>13</v>
      </c>
      <c r="AP70" s="77">
        <v>13</v>
      </c>
      <c r="AQ70" s="26">
        <v>13</v>
      </c>
      <c r="AR70" s="77">
        <v>13</v>
      </c>
      <c r="AS70" s="26">
        <v>176</v>
      </c>
      <c r="AT70" s="77">
        <v>13</v>
      </c>
      <c r="AU70" s="26">
        <v>13</v>
      </c>
      <c r="AV70" s="26">
        <v>13</v>
      </c>
      <c r="AW70" s="26">
        <v>215</v>
      </c>
      <c r="AX70" s="26">
        <v>221</v>
      </c>
      <c r="AY70" s="26">
        <v>13</v>
      </c>
      <c r="AZ70" s="26">
        <v>13</v>
      </c>
      <c r="BA70" s="77">
        <v>13</v>
      </c>
      <c r="BB70" s="26">
        <v>13</v>
      </c>
      <c r="BC70" s="77">
        <v>13</v>
      </c>
      <c r="BD70" s="77">
        <v>13</v>
      </c>
      <c r="BE70" s="77">
        <v>13</v>
      </c>
      <c r="BV70" s="24" t="s">
        <v>99</v>
      </c>
      <c r="BW70" s="26">
        <v>53.7</v>
      </c>
      <c r="BX70" s="26">
        <v>351.2</v>
      </c>
      <c r="BY70" s="26">
        <v>44.2</v>
      </c>
      <c r="BZ70" s="26">
        <v>195.2</v>
      </c>
      <c r="CA70" s="26">
        <v>304.10000000000002</v>
      </c>
      <c r="CB70" s="26">
        <v>13</v>
      </c>
      <c r="CC70" s="26">
        <v>13</v>
      </c>
      <c r="CD70" s="26">
        <v>45.7</v>
      </c>
      <c r="CE70" s="26">
        <v>13</v>
      </c>
      <c r="CF70" s="26">
        <v>14</v>
      </c>
      <c r="CV70" s="24" t="s">
        <v>99</v>
      </c>
      <c r="CW70" s="26">
        <v>13</v>
      </c>
      <c r="CX70" s="26">
        <v>359.2</v>
      </c>
      <c r="CY70" s="26">
        <v>16.899999999999999</v>
      </c>
      <c r="CZ70" s="26">
        <v>13</v>
      </c>
      <c r="DA70" s="26">
        <v>120.6</v>
      </c>
      <c r="DB70" s="26">
        <v>13</v>
      </c>
      <c r="DC70" s="26">
        <v>13</v>
      </c>
      <c r="DD70" s="26">
        <v>61.8</v>
      </c>
      <c r="DE70" s="26">
        <v>28.4</v>
      </c>
      <c r="DF70" s="26">
        <v>402.6</v>
      </c>
      <c r="EX70" s="24" t="s">
        <v>99</v>
      </c>
      <c r="EY70" s="26">
        <v>13</v>
      </c>
      <c r="EZ70" s="26">
        <v>13</v>
      </c>
      <c r="FA70" s="26">
        <v>13</v>
      </c>
      <c r="FB70" s="26">
        <v>13</v>
      </c>
      <c r="FC70" s="26">
        <v>13</v>
      </c>
      <c r="FD70" s="26">
        <v>13</v>
      </c>
      <c r="FE70" s="26">
        <v>13</v>
      </c>
      <c r="FF70" s="26">
        <v>13</v>
      </c>
      <c r="FG70" s="26">
        <v>13</v>
      </c>
      <c r="FH70" s="26">
        <v>13</v>
      </c>
      <c r="FI70" s="26">
        <v>13</v>
      </c>
      <c r="FJ70" s="26">
        <v>13</v>
      </c>
      <c r="FK70" s="26">
        <v>13</v>
      </c>
      <c r="FL70" s="26">
        <v>43</v>
      </c>
      <c r="FM70" s="26">
        <v>13</v>
      </c>
      <c r="FN70" s="26">
        <v>89</v>
      </c>
      <c r="FO70" s="26">
        <v>580</v>
      </c>
      <c r="FP70" s="26">
        <v>80</v>
      </c>
      <c r="FQ70" s="26">
        <v>13</v>
      </c>
      <c r="FR70" s="26">
        <v>13</v>
      </c>
      <c r="FS70" s="26">
        <v>13</v>
      </c>
      <c r="FT70" s="26">
        <v>13</v>
      </c>
      <c r="FU70" s="26">
        <v>23</v>
      </c>
      <c r="FV70" s="26">
        <v>30</v>
      </c>
    </row>
    <row r="71" spans="2:178" ht="15" thickBot="1" x14ac:dyDescent="0.35">
      <c r="B71" s="109">
        <v>9</v>
      </c>
      <c r="C71" s="109" t="str">
        <f t="shared" si="78"/>
        <v>student_9</v>
      </c>
      <c r="D71" s="108">
        <f t="shared" si="79"/>
        <v>1000</v>
      </c>
      <c r="E71" s="108">
        <f t="shared" si="80"/>
        <v>1001</v>
      </c>
      <c r="F71" s="6">
        <f t="shared" si="81"/>
        <v>-0.1</v>
      </c>
      <c r="G71" s="6">
        <f t="shared" si="82"/>
        <v>0</v>
      </c>
      <c r="H71" s="6">
        <f t="shared" ref="H71:I71" si="102">AC13</f>
        <v>1</v>
      </c>
      <c r="I71" s="6">
        <f t="shared" si="102"/>
        <v>1</v>
      </c>
      <c r="L71" s="109">
        <f t="shared" si="84"/>
        <v>9</v>
      </c>
      <c r="M71" s="109" t="str">
        <f t="shared" si="85"/>
        <v>student_9</v>
      </c>
      <c r="N71" s="108">
        <f t="shared" si="85"/>
        <v>1000</v>
      </c>
      <c r="O71" s="108">
        <f t="shared" si="86"/>
        <v>1003.6</v>
      </c>
      <c r="P71" s="6">
        <f t="shared" si="87"/>
        <v>-0.36</v>
      </c>
      <c r="Q71" s="6">
        <f t="shared" si="88"/>
        <v>0.35</v>
      </c>
      <c r="R71" s="6">
        <f t="shared" ref="R71:S71" si="103">Q41</f>
        <v>1</v>
      </c>
      <c r="S71" s="6">
        <f t="shared" si="103"/>
        <v>7</v>
      </c>
      <c r="AG71" s="24" t="s">
        <v>100</v>
      </c>
      <c r="AH71" s="77">
        <v>12</v>
      </c>
      <c r="AI71" s="26">
        <v>12</v>
      </c>
      <c r="AJ71" s="26">
        <v>12</v>
      </c>
      <c r="AK71" s="26">
        <v>93</v>
      </c>
      <c r="AL71" s="77">
        <v>12</v>
      </c>
      <c r="AM71" s="26">
        <v>12</v>
      </c>
      <c r="AN71" s="26">
        <v>12</v>
      </c>
      <c r="AO71" s="77">
        <v>12</v>
      </c>
      <c r="AP71" s="77">
        <v>12</v>
      </c>
      <c r="AQ71" s="26">
        <v>12</v>
      </c>
      <c r="AR71" s="77">
        <v>12</v>
      </c>
      <c r="AS71" s="26">
        <v>175</v>
      </c>
      <c r="AT71" s="77">
        <v>12</v>
      </c>
      <c r="AU71" s="26">
        <v>12</v>
      </c>
      <c r="AV71" s="26">
        <v>12</v>
      </c>
      <c r="AW71" s="26">
        <v>32</v>
      </c>
      <c r="AX71" s="26">
        <v>220</v>
      </c>
      <c r="AY71" s="26">
        <v>12</v>
      </c>
      <c r="AZ71" s="26">
        <v>12</v>
      </c>
      <c r="BA71" s="77">
        <v>12</v>
      </c>
      <c r="BB71" s="26">
        <v>12</v>
      </c>
      <c r="BC71" s="77">
        <v>12</v>
      </c>
      <c r="BD71" s="77">
        <v>12</v>
      </c>
      <c r="BE71" s="77">
        <v>12</v>
      </c>
      <c r="BV71" s="24" t="s">
        <v>100</v>
      </c>
      <c r="BW71" s="26">
        <v>52.7</v>
      </c>
      <c r="BX71" s="26">
        <v>347.7</v>
      </c>
      <c r="BY71" s="26">
        <v>43.2</v>
      </c>
      <c r="BZ71" s="26">
        <v>194.2</v>
      </c>
      <c r="CA71" s="26">
        <v>264.89999999999998</v>
      </c>
      <c r="CB71" s="26">
        <v>12</v>
      </c>
      <c r="CC71" s="26">
        <v>12</v>
      </c>
      <c r="CD71" s="26">
        <v>37.1</v>
      </c>
      <c r="CE71" s="26">
        <v>12</v>
      </c>
      <c r="CF71" s="26">
        <v>13</v>
      </c>
      <c r="CV71" s="24" t="s">
        <v>100</v>
      </c>
      <c r="CW71" s="26">
        <v>12</v>
      </c>
      <c r="CX71" s="26">
        <v>358.2</v>
      </c>
      <c r="CY71" s="26">
        <v>15.9</v>
      </c>
      <c r="CZ71" s="26">
        <v>12</v>
      </c>
      <c r="DA71" s="26">
        <v>119.6</v>
      </c>
      <c r="DB71" s="26">
        <v>12</v>
      </c>
      <c r="DC71" s="26">
        <v>12</v>
      </c>
      <c r="DD71" s="26">
        <v>60.8</v>
      </c>
      <c r="DE71" s="26">
        <v>27.4</v>
      </c>
      <c r="DF71" s="26">
        <v>401.6</v>
      </c>
      <c r="EX71" s="24" t="s">
        <v>100</v>
      </c>
      <c r="EY71" s="26">
        <v>12</v>
      </c>
      <c r="EZ71" s="26">
        <v>12</v>
      </c>
      <c r="FA71" s="26">
        <v>12</v>
      </c>
      <c r="FB71" s="26">
        <v>12</v>
      </c>
      <c r="FC71" s="26">
        <v>12</v>
      </c>
      <c r="FD71" s="26">
        <v>12</v>
      </c>
      <c r="FE71" s="26">
        <v>12</v>
      </c>
      <c r="FF71" s="26">
        <v>12</v>
      </c>
      <c r="FG71" s="26">
        <v>12</v>
      </c>
      <c r="FH71" s="26">
        <v>12</v>
      </c>
      <c r="FI71" s="26">
        <v>12</v>
      </c>
      <c r="FJ71" s="26">
        <v>12</v>
      </c>
      <c r="FK71" s="26">
        <v>12</v>
      </c>
      <c r="FL71" s="26">
        <v>42</v>
      </c>
      <c r="FM71" s="26">
        <v>12</v>
      </c>
      <c r="FN71" s="26">
        <v>88</v>
      </c>
      <c r="FO71" s="26">
        <v>391</v>
      </c>
      <c r="FP71" s="26">
        <v>79</v>
      </c>
      <c r="FQ71" s="26">
        <v>12</v>
      </c>
      <c r="FR71" s="26">
        <v>12</v>
      </c>
      <c r="FS71" s="26">
        <v>12</v>
      </c>
      <c r="FT71" s="26">
        <v>12</v>
      </c>
      <c r="FU71" s="26">
        <v>22</v>
      </c>
      <c r="FV71" s="26">
        <v>29</v>
      </c>
    </row>
    <row r="72" spans="2:178" ht="15" thickBot="1" x14ac:dyDescent="0.35">
      <c r="B72" s="109">
        <v>10</v>
      </c>
      <c r="C72" s="109" t="str">
        <f t="shared" si="78"/>
        <v>student_10</v>
      </c>
      <c r="D72" s="108">
        <f t="shared" si="79"/>
        <v>1000</v>
      </c>
      <c r="E72" s="108">
        <f t="shared" si="80"/>
        <v>1001</v>
      </c>
      <c r="F72" s="6">
        <f t="shared" si="81"/>
        <v>-0.1</v>
      </c>
      <c r="G72" s="6">
        <f t="shared" si="82"/>
        <v>0.1</v>
      </c>
      <c r="H72" s="6">
        <f t="shared" ref="H72:I72" si="104">AC14</f>
        <v>1</v>
      </c>
      <c r="I72" s="6">
        <f t="shared" si="104"/>
        <v>1</v>
      </c>
      <c r="L72" s="109">
        <f t="shared" si="84"/>
        <v>10</v>
      </c>
      <c r="M72" s="109" t="str">
        <f t="shared" si="85"/>
        <v>student_10</v>
      </c>
      <c r="N72" s="108">
        <f t="shared" si="85"/>
        <v>1000</v>
      </c>
      <c r="O72" s="108">
        <f t="shared" si="86"/>
        <v>1003.6</v>
      </c>
      <c r="P72" s="6">
        <f t="shared" si="87"/>
        <v>-0.36</v>
      </c>
      <c r="Q72" s="6">
        <f t="shared" si="88"/>
        <v>0.35</v>
      </c>
      <c r="R72" s="6">
        <f t="shared" ref="R72:S72" si="105">Q42</f>
        <v>1</v>
      </c>
      <c r="S72" s="6">
        <f t="shared" si="105"/>
        <v>7</v>
      </c>
      <c r="AG72" s="24" t="s">
        <v>102</v>
      </c>
      <c r="AH72" s="77">
        <v>11</v>
      </c>
      <c r="AI72" s="26">
        <v>11</v>
      </c>
      <c r="AJ72" s="26">
        <v>11</v>
      </c>
      <c r="AK72" s="26">
        <v>92</v>
      </c>
      <c r="AL72" s="77">
        <v>11</v>
      </c>
      <c r="AM72" s="26">
        <v>11</v>
      </c>
      <c r="AN72" s="26">
        <v>11</v>
      </c>
      <c r="AO72" s="77">
        <v>11</v>
      </c>
      <c r="AP72" s="77">
        <v>11</v>
      </c>
      <c r="AQ72" s="26">
        <v>11</v>
      </c>
      <c r="AR72" s="77">
        <v>11</v>
      </c>
      <c r="AS72" s="26">
        <v>174</v>
      </c>
      <c r="AT72" s="77">
        <v>11</v>
      </c>
      <c r="AU72" s="26">
        <v>11</v>
      </c>
      <c r="AV72" s="26">
        <v>11</v>
      </c>
      <c r="AW72" s="26">
        <v>31</v>
      </c>
      <c r="AX72" s="26">
        <v>46</v>
      </c>
      <c r="AY72" s="26">
        <v>11</v>
      </c>
      <c r="AZ72" s="26">
        <v>11</v>
      </c>
      <c r="BA72" s="77">
        <v>11</v>
      </c>
      <c r="BB72" s="26">
        <v>11</v>
      </c>
      <c r="BC72" s="77">
        <v>11</v>
      </c>
      <c r="BD72" s="77">
        <v>11</v>
      </c>
      <c r="BE72" s="77">
        <v>11</v>
      </c>
      <c r="BV72" s="24" t="s">
        <v>102</v>
      </c>
      <c r="BW72" s="26">
        <v>51.7</v>
      </c>
      <c r="BX72" s="26">
        <v>342.2</v>
      </c>
      <c r="BY72" s="26">
        <v>42.1</v>
      </c>
      <c r="BZ72" s="26">
        <v>193.2</v>
      </c>
      <c r="CA72" s="26">
        <v>263.89999999999998</v>
      </c>
      <c r="CB72" s="26">
        <v>11</v>
      </c>
      <c r="CC72" s="26">
        <v>11</v>
      </c>
      <c r="CD72" s="26">
        <v>36.1</v>
      </c>
      <c r="CE72" s="26">
        <v>11</v>
      </c>
      <c r="CF72" s="26">
        <v>12</v>
      </c>
      <c r="CV72" s="24" t="s">
        <v>102</v>
      </c>
      <c r="CW72" s="26">
        <v>11</v>
      </c>
      <c r="CX72" s="26">
        <v>357.2</v>
      </c>
      <c r="CY72" s="26">
        <v>14.9</v>
      </c>
      <c r="CZ72" s="26">
        <v>11</v>
      </c>
      <c r="DA72" s="26">
        <v>118.6</v>
      </c>
      <c r="DB72" s="26">
        <v>11</v>
      </c>
      <c r="DC72" s="26">
        <v>11</v>
      </c>
      <c r="DD72" s="26">
        <v>59.8</v>
      </c>
      <c r="DE72" s="26">
        <v>26.4</v>
      </c>
      <c r="DF72" s="26">
        <v>395.1</v>
      </c>
      <c r="EX72" s="24" t="s">
        <v>102</v>
      </c>
      <c r="EY72" s="26">
        <v>11</v>
      </c>
      <c r="EZ72" s="26">
        <v>11</v>
      </c>
      <c r="FA72" s="26">
        <v>11</v>
      </c>
      <c r="FB72" s="26">
        <v>11</v>
      </c>
      <c r="FC72" s="26">
        <v>11</v>
      </c>
      <c r="FD72" s="26">
        <v>11</v>
      </c>
      <c r="FE72" s="26">
        <v>11</v>
      </c>
      <c r="FF72" s="26">
        <v>11</v>
      </c>
      <c r="FG72" s="26">
        <v>11</v>
      </c>
      <c r="FH72" s="26">
        <v>11</v>
      </c>
      <c r="FI72" s="26">
        <v>11</v>
      </c>
      <c r="FJ72" s="26">
        <v>11</v>
      </c>
      <c r="FK72" s="26">
        <v>11</v>
      </c>
      <c r="FL72" s="26">
        <v>41</v>
      </c>
      <c r="FM72" s="26">
        <v>11</v>
      </c>
      <c r="FN72" s="26">
        <v>87</v>
      </c>
      <c r="FO72" s="26">
        <v>390</v>
      </c>
      <c r="FP72" s="26">
        <v>11</v>
      </c>
      <c r="FQ72" s="26">
        <v>11</v>
      </c>
      <c r="FR72" s="26">
        <v>11</v>
      </c>
      <c r="FS72" s="26">
        <v>11</v>
      </c>
      <c r="FT72" s="26">
        <v>11</v>
      </c>
      <c r="FU72" s="26">
        <v>11</v>
      </c>
      <c r="FV72" s="26">
        <v>11</v>
      </c>
    </row>
    <row r="73" spans="2:178" ht="15" thickBot="1" x14ac:dyDescent="0.35">
      <c r="B73" s="109">
        <v>11</v>
      </c>
      <c r="C73" s="109" t="str">
        <f t="shared" si="78"/>
        <v>student_11</v>
      </c>
      <c r="D73" s="108">
        <f t="shared" si="79"/>
        <v>1000</v>
      </c>
      <c r="E73" s="108">
        <f t="shared" si="80"/>
        <v>1001</v>
      </c>
      <c r="F73" s="6">
        <f t="shared" si="81"/>
        <v>-0.1</v>
      </c>
      <c r="G73" s="6">
        <f t="shared" si="82"/>
        <v>0</v>
      </c>
      <c r="H73" s="6">
        <f t="shared" ref="H73:I73" si="106">AC15</f>
        <v>1</v>
      </c>
      <c r="I73" s="6">
        <f t="shared" si="106"/>
        <v>1</v>
      </c>
      <c r="L73" s="109">
        <f t="shared" si="84"/>
        <v>11</v>
      </c>
      <c r="M73" s="109" t="str">
        <f t="shared" si="85"/>
        <v>student_11</v>
      </c>
      <c r="N73" s="108">
        <f t="shared" si="85"/>
        <v>1000</v>
      </c>
      <c r="O73" s="108">
        <f t="shared" si="86"/>
        <v>1019.6</v>
      </c>
      <c r="P73" s="6">
        <f t="shared" si="87"/>
        <v>-1.96</v>
      </c>
      <c r="Q73" s="6">
        <f t="shared" si="88"/>
        <v>2.39</v>
      </c>
      <c r="R73" s="6">
        <f t="shared" ref="R73:S73" si="107">Q43</f>
        <v>1</v>
      </c>
      <c r="S73" s="6">
        <f t="shared" si="107"/>
        <v>2</v>
      </c>
      <c r="AG73" s="24" t="s">
        <v>103</v>
      </c>
      <c r="AH73" s="77">
        <v>10</v>
      </c>
      <c r="AI73" s="26">
        <v>10</v>
      </c>
      <c r="AJ73" s="26">
        <v>10</v>
      </c>
      <c r="AK73" s="26">
        <v>91</v>
      </c>
      <c r="AL73" s="77">
        <v>10</v>
      </c>
      <c r="AM73" s="26">
        <v>10</v>
      </c>
      <c r="AN73" s="26">
        <v>10</v>
      </c>
      <c r="AO73" s="77">
        <v>10</v>
      </c>
      <c r="AP73" s="77">
        <v>10</v>
      </c>
      <c r="AQ73" s="26">
        <v>10</v>
      </c>
      <c r="AR73" s="77">
        <v>10</v>
      </c>
      <c r="AS73" s="26">
        <v>173</v>
      </c>
      <c r="AT73" s="77">
        <v>10</v>
      </c>
      <c r="AU73" s="26">
        <v>10</v>
      </c>
      <c r="AV73" s="26">
        <v>10</v>
      </c>
      <c r="AW73" s="26">
        <v>30</v>
      </c>
      <c r="AX73" s="26">
        <v>45</v>
      </c>
      <c r="AY73" s="26">
        <v>10</v>
      </c>
      <c r="AZ73" s="26">
        <v>10</v>
      </c>
      <c r="BA73" s="77">
        <v>10</v>
      </c>
      <c r="BB73" s="26">
        <v>10</v>
      </c>
      <c r="BC73" s="77">
        <v>10</v>
      </c>
      <c r="BD73" s="77">
        <v>10</v>
      </c>
      <c r="BE73" s="77">
        <v>10</v>
      </c>
      <c r="BV73" s="24" t="s">
        <v>103</v>
      </c>
      <c r="BW73" s="26">
        <v>50.7</v>
      </c>
      <c r="BX73" s="26">
        <v>341.2</v>
      </c>
      <c r="BY73" s="26">
        <v>41.1</v>
      </c>
      <c r="BZ73" s="26">
        <v>192.2</v>
      </c>
      <c r="CA73" s="26">
        <v>262.89999999999998</v>
      </c>
      <c r="CB73" s="26">
        <v>10</v>
      </c>
      <c r="CC73" s="26">
        <v>10</v>
      </c>
      <c r="CD73" s="26">
        <v>10</v>
      </c>
      <c r="CE73" s="26">
        <v>10</v>
      </c>
      <c r="CF73" s="26">
        <v>11</v>
      </c>
      <c r="CV73" s="24" t="s">
        <v>103</v>
      </c>
      <c r="CW73" s="26">
        <v>10</v>
      </c>
      <c r="CX73" s="26">
        <v>351.8</v>
      </c>
      <c r="CY73" s="26">
        <v>14</v>
      </c>
      <c r="CZ73" s="26">
        <v>10</v>
      </c>
      <c r="DA73" s="26">
        <v>78.7</v>
      </c>
      <c r="DB73" s="26">
        <v>10</v>
      </c>
      <c r="DC73" s="26">
        <v>10</v>
      </c>
      <c r="DD73" s="26">
        <v>43.3</v>
      </c>
      <c r="DE73" s="26">
        <v>25.4</v>
      </c>
      <c r="DF73" s="26">
        <v>394.1</v>
      </c>
      <c r="EX73" s="24" t="s">
        <v>103</v>
      </c>
      <c r="EY73" s="26">
        <v>10</v>
      </c>
      <c r="EZ73" s="26">
        <v>10</v>
      </c>
      <c r="FA73" s="26">
        <v>10</v>
      </c>
      <c r="FB73" s="26">
        <v>10</v>
      </c>
      <c r="FC73" s="26">
        <v>10</v>
      </c>
      <c r="FD73" s="26">
        <v>10</v>
      </c>
      <c r="FE73" s="26">
        <v>10</v>
      </c>
      <c r="FF73" s="26">
        <v>10</v>
      </c>
      <c r="FG73" s="26">
        <v>10</v>
      </c>
      <c r="FH73" s="26">
        <v>10</v>
      </c>
      <c r="FI73" s="26">
        <v>10</v>
      </c>
      <c r="FJ73" s="26">
        <v>10</v>
      </c>
      <c r="FK73" s="26">
        <v>10</v>
      </c>
      <c r="FL73" s="26">
        <v>27</v>
      </c>
      <c r="FM73" s="26">
        <v>10</v>
      </c>
      <c r="FN73" s="26">
        <v>86</v>
      </c>
      <c r="FO73" s="26">
        <v>389</v>
      </c>
      <c r="FP73" s="26">
        <v>10</v>
      </c>
      <c r="FQ73" s="26">
        <v>10</v>
      </c>
      <c r="FR73" s="26">
        <v>10</v>
      </c>
      <c r="FS73" s="26">
        <v>10</v>
      </c>
      <c r="FT73" s="26">
        <v>10</v>
      </c>
      <c r="FU73" s="26">
        <v>10</v>
      </c>
      <c r="FV73" s="26">
        <v>10</v>
      </c>
    </row>
    <row r="74" spans="2:178" ht="15" thickBot="1" x14ac:dyDescent="0.35">
      <c r="B74" s="109">
        <v>12</v>
      </c>
      <c r="C74" s="109" t="str">
        <f t="shared" si="78"/>
        <v>student_12</v>
      </c>
      <c r="D74" s="108">
        <f t="shared" si="79"/>
        <v>1000</v>
      </c>
      <c r="E74" s="108">
        <f t="shared" si="80"/>
        <v>1001</v>
      </c>
      <c r="F74" s="6">
        <f t="shared" si="81"/>
        <v>-0.1</v>
      </c>
      <c r="G74" s="6">
        <f t="shared" si="82"/>
        <v>-0.1</v>
      </c>
      <c r="H74" s="6">
        <f t="shared" ref="H74:I74" si="108">AC16</f>
        <v>0</v>
      </c>
      <c r="I74" s="6">
        <f t="shared" si="108"/>
        <v>1</v>
      </c>
      <c r="L74" s="109">
        <f t="shared" si="84"/>
        <v>12</v>
      </c>
      <c r="M74" s="109" t="str">
        <f t="shared" si="85"/>
        <v>student_12</v>
      </c>
      <c r="N74" s="108">
        <f t="shared" si="85"/>
        <v>1000</v>
      </c>
      <c r="O74" s="108">
        <f t="shared" si="86"/>
        <v>1003.6</v>
      </c>
      <c r="P74" s="6">
        <f t="shared" si="87"/>
        <v>-0.36</v>
      </c>
      <c r="Q74" s="6">
        <f t="shared" si="88"/>
        <v>0.35</v>
      </c>
      <c r="R74" s="6">
        <f t="shared" ref="R74:S74" si="109">Q44</f>
        <v>1</v>
      </c>
      <c r="S74" s="6">
        <f t="shared" si="109"/>
        <v>7</v>
      </c>
      <c r="AG74" s="24" t="s">
        <v>104</v>
      </c>
      <c r="AH74" s="77">
        <v>9</v>
      </c>
      <c r="AI74" s="26">
        <v>9</v>
      </c>
      <c r="AJ74" s="26">
        <v>9</v>
      </c>
      <c r="AK74" s="26">
        <v>90</v>
      </c>
      <c r="AL74" s="77">
        <v>9</v>
      </c>
      <c r="AM74" s="26">
        <v>9</v>
      </c>
      <c r="AN74" s="26">
        <v>9</v>
      </c>
      <c r="AO74" s="77">
        <v>9</v>
      </c>
      <c r="AP74" s="77">
        <v>9</v>
      </c>
      <c r="AQ74" s="26">
        <v>9</v>
      </c>
      <c r="AR74" s="77">
        <v>9</v>
      </c>
      <c r="AS74" s="26">
        <v>9</v>
      </c>
      <c r="AT74" s="77">
        <v>9</v>
      </c>
      <c r="AU74" s="26">
        <v>9</v>
      </c>
      <c r="AV74" s="26">
        <v>9</v>
      </c>
      <c r="AW74" s="26">
        <v>9</v>
      </c>
      <c r="AX74" s="26">
        <v>32</v>
      </c>
      <c r="AY74" s="26">
        <v>9</v>
      </c>
      <c r="AZ74" s="26">
        <v>9</v>
      </c>
      <c r="BA74" s="77">
        <v>9</v>
      </c>
      <c r="BB74" s="26">
        <v>9</v>
      </c>
      <c r="BC74" s="77">
        <v>9</v>
      </c>
      <c r="BD74" s="77">
        <v>9</v>
      </c>
      <c r="BE74" s="77">
        <v>9</v>
      </c>
      <c r="BV74" s="24" t="s">
        <v>104</v>
      </c>
      <c r="BW74" s="26">
        <v>49.7</v>
      </c>
      <c r="BX74" s="26">
        <v>340.2</v>
      </c>
      <c r="BY74" s="26">
        <v>40.1</v>
      </c>
      <c r="BZ74" s="26">
        <v>191.2</v>
      </c>
      <c r="CA74" s="26">
        <v>261.89999999999998</v>
      </c>
      <c r="CB74" s="26">
        <v>9</v>
      </c>
      <c r="CC74" s="26">
        <v>9</v>
      </c>
      <c r="CD74" s="26">
        <v>9</v>
      </c>
      <c r="CE74" s="26">
        <v>9</v>
      </c>
      <c r="CF74" s="26">
        <v>10</v>
      </c>
      <c r="CV74" s="24" t="s">
        <v>104</v>
      </c>
      <c r="CW74" s="26">
        <v>9</v>
      </c>
      <c r="CX74" s="26">
        <v>350.8</v>
      </c>
      <c r="CY74" s="26">
        <v>13</v>
      </c>
      <c r="CZ74" s="26">
        <v>9</v>
      </c>
      <c r="DA74" s="26">
        <v>77.7</v>
      </c>
      <c r="DB74" s="26">
        <v>9</v>
      </c>
      <c r="DC74" s="26">
        <v>9</v>
      </c>
      <c r="DD74" s="26">
        <v>42.4</v>
      </c>
      <c r="DE74" s="26">
        <v>19.399999999999999</v>
      </c>
      <c r="DF74" s="26">
        <v>393.1</v>
      </c>
      <c r="EX74" s="24" t="s">
        <v>104</v>
      </c>
      <c r="EY74" s="26">
        <v>9</v>
      </c>
      <c r="EZ74" s="26">
        <v>9</v>
      </c>
      <c r="FA74" s="26">
        <v>9</v>
      </c>
      <c r="FB74" s="26">
        <v>9</v>
      </c>
      <c r="FC74" s="26">
        <v>9</v>
      </c>
      <c r="FD74" s="26">
        <v>9</v>
      </c>
      <c r="FE74" s="26">
        <v>9</v>
      </c>
      <c r="FF74" s="26">
        <v>9</v>
      </c>
      <c r="FG74" s="26">
        <v>9</v>
      </c>
      <c r="FH74" s="26">
        <v>9</v>
      </c>
      <c r="FI74" s="26">
        <v>9</v>
      </c>
      <c r="FJ74" s="26">
        <v>9</v>
      </c>
      <c r="FK74" s="26">
        <v>9</v>
      </c>
      <c r="FL74" s="26">
        <v>26</v>
      </c>
      <c r="FM74" s="26">
        <v>9</v>
      </c>
      <c r="FN74" s="26">
        <v>85</v>
      </c>
      <c r="FO74" s="26">
        <v>388</v>
      </c>
      <c r="FP74" s="26">
        <v>9</v>
      </c>
      <c r="FQ74" s="26">
        <v>9</v>
      </c>
      <c r="FR74" s="26">
        <v>9</v>
      </c>
      <c r="FS74" s="26">
        <v>9</v>
      </c>
      <c r="FT74" s="26">
        <v>9</v>
      </c>
      <c r="FU74" s="26">
        <v>9</v>
      </c>
      <c r="FV74" s="26">
        <v>9</v>
      </c>
    </row>
    <row r="75" spans="2:178" ht="15" thickBot="1" x14ac:dyDescent="0.35">
      <c r="B75" s="109">
        <v>13</v>
      </c>
      <c r="C75" s="109" t="str">
        <f t="shared" si="78"/>
        <v>student_13</v>
      </c>
      <c r="D75" s="108">
        <f t="shared" si="79"/>
        <v>1000</v>
      </c>
      <c r="E75" s="108">
        <f t="shared" si="80"/>
        <v>1000</v>
      </c>
      <c r="F75" s="6">
        <f t="shared" si="81"/>
        <v>0</v>
      </c>
      <c r="G75" s="6">
        <f t="shared" si="82"/>
        <v>0</v>
      </c>
      <c r="H75" s="6">
        <f t="shared" ref="H75:I75" si="110">AC17</f>
        <v>1</v>
      </c>
      <c r="I75" s="6">
        <f t="shared" si="110"/>
        <v>10</v>
      </c>
      <c r="L75" s="109">
        <f t="shared" si="84"/>
        <v>13</v>
      </c>
      <c r="M75" s="109" t="str">
        <f t="shared" si="85"/>
        <v>student_13</v>
      </c>
      <c r="N75" s="108">
        <f t="shared" si="85"/>
        <v>1000</v>
      </c>
      <c r="O75" s="108">
        <f t="shared" si="86"/>
        <v>1010.6</v>
      </c>
      <c r="P75" s="6">
        <f t="shared" si="87"/>
        <v>-1.06</v>
      </c>
      <c r="Q75" s="6">
        <f t="shared" si="88"/>
        <v>1.05</v>
      </c>
      <c r="R75" s="6">
        <f t="shared" ref="R75:S75" si="111">Q45</f>
        <v>1</v>
      </c>
      <c r="S75" s="6">
        <f t="shared" si="111"/>
        <v>5</v>
      </c>
      <c r="AG75" s="24" t="s">
        <v>106</v>
      </c>
      <c r="AH75" s="77">
        <v>8</v>
      </c>
      <c r="AI75" s="26">
        <v>8</v>
      </c>
      <c r="AJ75" s="26">
        <v>8</v>
      </c>
      <c r="AK75" s="26">
        <v>89</v>
      </c>
      <c r="AL75" s="77">
        <v>8</v>
      </c>
      <c r="AM75" s="26">
        <v>8</v>
      </c>
      <c r="AN75" s="26">
        <v>8</v>
      </c>
      <c r="AO75" s="77">
        <v>8</v>
      </c>
      <c r="AP75" s="77">
        <v>8</v>
      </c>
      <c r="AQ75" s="26">
        <v>8</v>
      </c>
      <c r="AR75" s="77">
        <v>8</v>
      </c>
      <c r="AS75" s="26">
        <v>8</v>
      </c>
      <c r="AT75" s="77">
        <v>8</v>
      </c>
      <c r="AU75" s="26">
        <v>8</v>
      </c>
      <c r="AV75" s="26">
        <v>8</v>
      </c>
      <c r="AW75" s="26">
        <v>8</v>
      </c>
      <c r="AX75" s="26">
        <v>31</v>
      </c>
      <c r="AY75" s="26">
        <v>8</v>
      </c>
      <c r="AZ75" s="26">
        <v>8</v>
      </c>
      <c r="BA75" s="77">
        <v>8</v>
      </c>
      <c r="BB75" s="26">
        <v>8</v>
      </c>
      <c r="BC75" s="77">
        <v>8</v>
      </c>
      <c r="BD75" s="77">
        <v>8</v>
      </c>
      <c r="BE75" s="77">
        <v>8</v>
      </c>
      <c r="BV75" s="24" t="s">
        <v>106</v>
      </c>
      <c r="BW75" s="26">
        <v>48.7</v>
      </c>
      <c r="BX75" s="26">
        <v>339.2</v>
      </c>
      <c r="BY75" s="26">
        <v>39.1</v>
      </c>
      <c r="BZ75" s="26">
        <v>190.2</v>
      </c>
      <c r="CA75" s="26">
        <v>260.89999999999998</v>
      </c>
      <c r="CB75" s="26">
        <v>8</v>
      </c>
      <c r="CC75" s="26">
        <v>8</v>
      </c>
      <c r="CD75" s="26">
        <v>8</v>
      </c>
      <c r="CE75" s="26">
        <v>8</v>
      </c>
      <c r="CF75" s="26">
        <v>8</v>
      </c>
      <c r="CV75" s="24" t="s">
        <v>106</v>
      </c>
      <c r="CW75" s="26">
        <v>8</v>
      </c>
      <c r="CX75" s="26">
        <v>349.8</v>
      </c>
      <c r="CY75" s="26">
        <v>12</v>
      </c>
      <c r="CZ75" s="26">
        <v>8</v>
      </c>
      <c r="DA75" s="26">
        <v>65.8</v>
      </c>
      <c r="DB75" s="26">
        <v>8</v>
      </c>
      <c r="DC75" s="26">
        <v>8</v>
      </c>
      <c r="DD75" s="26">
        <v>41.4</v>
      </c>
      <c r="DE75" s="26">
        <v>18.399999999999999</v>
      </c>
      <c r="DF75" s="26">
        <v>392.1</v>
      </c>
      <c r="EX75" s="24" t="s">
        <v>106</v>
      </c>
      <c r="EY75" s="26">
        <v>8</v>
      </c>
      <c r="EZ75" s="26">
        <v>8</v>
      </c>
      <c r="FA75" s="26">
        <v>8</v>
      </c>
      <c r="FB75" s="26">
        <v>8</v>
      </c>
      <c r="FC75" s="26">
        <v>8</v>
      </c>
      <c r="FD75" s="26">
        <v>8</v>
      </c>
      <c r="FE75" s="26">
        <v>8</v>
      </c>
      <c r="FF75" s="26">
        <v>8</v>
      </c>
      <c r="FG75" s="26">
        <v>8</v>
      </c>
      <c r="FH75" s="26">
        <v>8</v>
      </c>
      <c r="FI75" s="26">
        <v>8</v>
      </c>
      <c r="FJ75" s="26">
        <v>8</v>
      </c>
      <c r="FK75" s="26">
        <v>8</v>
      </c>
      <c r="FL75" s="26">
        <v>25</v>
      </c>
      <c r="FM75" s="26">
        <v>8</v>
      </c>
      <c r="FN75" s="26">
        <v>84</v>
      </c>
      <c r="FO75" s="26">
        <v>387</v>
      </c>
      <c r="FP75" s="26">
        <v>8</v>
      </c>
      <c r="FQ75" s="26">
        <v>8</v>
      </c>
      <c r="FR75" s="26">
        <v>8</v>
      </c>
      <c r="FS75" s="26">
        <v>8</v>
      </c>
      <c r="FT75" s="26">
        <v>8</v>
      </c>
      <c r="FU75" s="26">
        <v>8</v>
      </c>
      <c r="FV75" s="26">
        <v>8</v>
      </c>
    </row>
    <row r="76" spans="2:178" ht="15" thickBot="1" x14ac:dyDescent="0.35">
      <c r="B76" s="109">
        <v>14</v>
      </c>
      <c r="C76" s="109" t="str">
        <f t="shared" si="78"/>
        <v>student_14</v>
      </c>
      <c r="D76" s="108">
        <f t="shared" si="79"/>
        <v>1000</v>
      </c>
      <c r="E76" s="108">
        <f t="shared" si="80"/>
        <v>1001</v>
      </c>
      <c r="F76" s="6">
        <f t="shared" si="81"/>
        <v>-0.1</v>
      </c>
      <c r="G76" s="6">
        <f t="shared" si="82"/>
        <v>0</v>
      </c>
      <c r="H76" s="6">
        <f t="shared" ref="H76:I76" si="112">AC18</f>
        <v>1</v>
      </c>
      <c r="I76" s="6">
        <f t="shared" si="112"/>
        <v>1</v>
      </c>
      <c r="L76" s="109">
        <f t="shared" si="84"/>
        <v>14</v>
      </c>
      <c r="M76" s="109" t="str">
        <f t="shared" si="85"/>
        <v>student_14</v>
      </c>
      <c r="N76" s="108">
        <f t="shared" si="85"/>
        <v>1000</v>
      </c>
      <c r="O76" s="108">
        <f t="shared" si="86"/>
        <v>1003.6</v>
      </c>
      <c r="P76" s="6">
        <f t="shared" si="87"/>
        <v>-0.36</v>
      </c>
      <c r="Q76" s="6">
        <f t="shared" si="88"/>
        <v>0.35</v>
      </c>
      <c r="R76" s="6">
        <f t="shared" ref="R76:S76" si="113">Q46</f>
        <v>1</v>
      </c>
      <c r="S76" s="6">
        <f t="shared" si="113"/>
        <v>7</v>
      </c>
      <c r="AG76" s="24" t="s">
        <v>107</v>
      </c>
      <c r="AH76" s="77">
        <v>7</v>
      </c>
      <c r="AI76" s="26">
        <v>7</v>
      </c>
      <c r="AJ76" s="26">
        <v>7</v>
      </c>
      <c r="AK76" s="26">
        <v>88</v>
      </c>
      <c r="AL76" s="77">
        <v>7</v>
      </c>
      <c r="AM76" s="26">
        <v>7</v>
      </c>
      <c r="AN76" s="26">
        <v>7</v>
      </c>
      <c r="AO76" s="77">
        <v>7</v>
      </c>
      <c r="AP76" s="77">
        <v>7</v>
      </c>
      <c r="AQ76" s="26">
        <v>7</v>
      </c>
      <c r="AR76" s="77">
        <v>7</v>
      </c>
      <c r="AS76" s="26">
        <v>7</v>
      </c>
      <c r="AT76" s="77">
        <v>7</v>
      </c>
      <c r="AU76" s="26">
        <v>7</v>
      </c>
      <c r="AV76" s="26">
        <v>7</v>
      </c>
      <c r="AW76" s="26">
        <v>7</v>
      </c>
      <c r="AX76" s="26">
        <v>30</v>
      </c>
      <c r="AY76" s="26">
        <v>7</v>
      </c>
      <c r="AZ76" s="26">
        <v>7</v>
      </c>
      <c r="BA76" s="77">
        <v>7</v>
      </c>
      <c r="BB76" s="26">
        <v>7</v>
      </c>
      <c r="BC76" s="77">
        <v>7</v>
      </c>
      <c r="BD76" s="77">
        <v>7</v>
      </c>
      <c r="BE76" s="77">
        <v>7</v>
      </c>
      <c r="BV76" s="24" t="s">
        <v>107</v>
      </c>
      <c r="BW76" s="26">
        <v>47.7</v>
      </c>
      <c r="BX76" s="26">
        <v>338.2</v>
      </c>
      <c r="BY76" s="26">
        <v>38.1</v>
      </c>
      <c r="BZ76" s="26">
        <v>182.6</v>
      </c>
      <c r="CA76" s="26">
        <v>259.89999999999998</v>
      </c>
      <c r="CB76" s="26">
        <v>7</v>
      </c>
      <c r="CC76" s="26">
        <v>7</v>
      </c>
      <c r="CD76" s="26">
        <v>7</v>
      </c>
      <c r="CE76" s="26">
        <v>7</v>
      </c>
      <c r="CF76" s="26">
        <v>7</v>
      </c>
      <c r="CV76" s="24" t="s">
        <v>107</v>
      </c>
      <c r="CW76" s="26">
        <v>7</v>
      </c>
      <c r="CX76" s="26">
        <v>348.8</v>
      </c>
      <c r="CY76" s="26">
        <v>11</v>
      </c>
      <c r="CZ76" s="26">
        <v>7</v>
      </c>
      <c r="DA76" s="26">
        <v>64.8</v>
      </c>
      <c r="DB76" s="26">
        <v>7</v>
      </c>
      <c r="DC76" s="26">
        <v>7</v>
      </c>
      <c r="DD76" s="26">
        <v>40.4</v>
      </c>
      <c r="DE76" s="26">
        <v>7</v>
      </c>
      <c r="DF76" s="26">
        <v>387.1</v>
      </c>
      <c r="EX76" s="24" t="s">
        <v>107</v>
      </c>
      <c r="EY76" s="26">
        <v>7</v>
      </c>
      <c r="EZ76" s="26">
        <v>7</v>
      </c>
      <c r="FA76" s="26">
        <v>7</v>
      </c>
      <c r="FB76" s="26">
        <v>7</v>
      </c>
      <c r="FC76" s="26">
        <v>7</v>
      </c>
      <c r="FD76" s="26">
        <v>7</v>
      </c>
      <c r="FE76" s="26">
        <v>7</v>
      </c>
      <c r="FF76" s="26">
        <v>7</v>
      </c>
      <c r="FG76" s="26">
        <v>7</v>
      </c>
      <c r="FH76" s="26">
        <v>7</v>
      </c>
      <c r="FI76" s="26">
        <v>7</v>
      </c>
      <c r="FJ76" s="26">
        <v>7</v>
      </c>
      <c r="FK76" s="26">
        <v>7</v>
      </c>
      <c r="FL76" s="26">
        <v>7</v>
      </c>
      <c r="FM76" s="26">
        <v>7</v>
      </c>
      <c r="FN76" s="26">
        <v>83</v>
      </c>
      <c r="FO76" s="26">
        <v>278</v>
      </c>
      <c r="FP76" s="26">
        <v>7</v>
      </c>
      <c r="FQ76" s="26">
        <v>7</v>
      </c>
      <c r="FR76" s="26">
        <v>7</v>
      </c>
      <c r="FS76" s="26">
        <v>7</v>
      </c>
      <c r="FT76" s="26">
        <v>7</v>
      </c>
      <c r="FU76" s="26">
        <v>7</v>
      </c>
      <c r="FV76" s="26">
        <v>7</v>
      </c>
    </row>
    <row r="77" spans="2:178" ht="15" thickBot="1" x14ac:dyDescent="0.35">
      <c r="B77" s="109">
        <v>15</v>
      </c>
      <c r="C77" s="109" t="str">
        <f t="shared" si="78"/>
        <v>student_15</v>
      </c>
      <c r="D77" s="108">
        <f t="shared" si="79"/>
        <v>1000</v>
      </c>
      <c r="E77" s="108">
        <f t="shared" si="80"/>
        <v>1001</v>
      </c>
      <c r="F77" s="6">
        <f t="shared" si="81"/>
        <v>-0.1</v>
      </c>
      <c r="G77" s="6">
        <f t="shared" si="82"/>
        <v>0</v>
      </c>
      <c r="H77" s="6">
        <f t="shared" ref="H77:I77" si="114">AC19</f>
        <v>1</v>
      </c>
      <c r="I77" s="6">
        <f t="shared" si="114"/>
        <v>1</v>
      </c>
      <c r="L77" s="109">
        <f t="shared" si="84"/>
        <v>15</v>
      </c>
      <c r="M77" s="109" t="str">
        <f t="shared" si="85"/>
        <v>student_15</v>
      </c>
      <c r="N77" s="108">
        <f t="shared" si="85"/>
        <v>1000</v>
      </c>
      <c r="O77" s="108">
        <f t="shared" si="86"/>
        <v>971.4</v>
      </c>
      <c r="P77" s="6">
        <f t="shared" si="87"/>
        <v>2.86</v>
      </c>
      <c r="Q77" s="6">
        <f t="shared" si="88"/>
        <v>-2.84</v>
      </c>
      <c r="R77" s="6">
        <f t="shared" ref="R77:S77" si="115">Q47</f>
        <v>1</v>
      </c>
      <c r="S77" s="6">
        <f t="shared" si="115"/>
        <v>22</v>
      </c>
      <c r="AG77" s="24" t="s">
        <v>108</v>
      </c>
      <c r="AH77" s="77">
        <v>6</v>
      </c>
      <c r="AI77" s="26">
        <v>6</v>
      </c>
      <c r="AJ77" s="26">
        <v>6</v>
      </c>
      <c r="AK77" s="26">
        <v>87</v>
      </c>
      <c r="AL77" s="77">
        <v>6</v>
      </c>
      <c r="AM77" s="26">
        <v>6</v>
      </c>
      <c r="AN77" s="26">
        <v>6</v>
      </c>
      <c r="AO77" s="77">
        <v>6</v>
      </c>
      <c r="AP77" s="77">
        <v>6</v>
      </c>
      <c r="AQ77" s="26">
        <v>6</v>
      </c>
      <c r="AR77" s="77">
        <v>6</v>
      </c>
      <c r="AS77" s="26">
        <v>6</v>
      </c>
      <c r="AT77" s="77">
        <v>6</v>
      </c>
      <c r="AU77" s="26">
        <v>6</v>
      </c>
      <c r="AV77" s="26">
        <v>6</v>
      </c>
      <c r="AW77" s="26">
        <v>6</v>
      </c>
      <c r="AX77" s="26">
        <v>29</v>
      </c>
      <c r="AY77" s="26">
        <v>6</v>
      </c>
      <c r="AZ77" s="26">
        <v>6</v>
      </c>
      <c r="BA77" s="77">
        <v>6</v>
      </c>
      <c r="BB77" s="26">
        <v>6</v>
      </c>
      <c r="BC77" s="77">
        <v>6</v>
      </c>
      <c r="BD77" s="77">
        <v>6</v>
      </c>
      <c r="BE77" s="77">
        <v>6</v>
      </c>
      <c r="BV77" s="24" t="s">
        <v>108</v>
      </c>
      <c r="BW77" s="26">
        <v>46.7</v>
      </c>
      <c r="BX77" s="26">
        <v>309.60000000000002</v>
      </c>
      <c r="BY77" s="26">
        <v>37.1</v>
      </c>
      <c r="BZ77" s="26">
        <v>181.6</v>
      </c>
      <c r="CA77" s="26">
        <v>258.89999999999998</v>
      </c>
      <c r="CB77" s="26">
        <v>6</v>
      </c>
      <c r="CC77" s="26">
        <v>6</v>
      </c>
      <c r="CD77" s="26">
        <v>6</v>
      </c>
      <c r="CE77" s="26">
        <v>6</v>
      </c>
      <c r="CF77" s="26">
        <v>6</v>
      </c>
      <c r="CV77" s="24" t="s">
        <v>108</v>
      </c>
      <c r="CW77" s="26">
        <v>6</v>
      </c>
      <c r="CX77" s="26">
        <v>347.8</v>
      </c>
      <c r="CY77" s="26">
        <v>10</v>
      </c>
      <c r="CZ77" s="26">
        <v>6</v>
      </c>
      <c r="DA77" s="26">
        <v>63.8</v>
      </c>
      <c r="DB77" s="26">
        <v>6</v>
      </c>
      <c r="DC77" s="26">
        <v>6</v>
      </c>
      <c r="DD77" s="26">
        <v>6</v>
      </c>
      <c r="DE77" s="26">
        <v>6</v>
      </c>
      <c r="DF77" s="26">
        <v>386.1</v>
      </c>
      <c r="EX77" s="24" t="s">
        <v>108</v>
      </c>
      <c r="EY77" s="26">
        <v>6</v>
      </c>
      <c r="EZ77" s="26">
        <v>6</v>
      </c>
      <c r="FA77" s="26">
        <v>6</v>
      </c>
      <c r="FB77" s="26">
        <v>6</v>
      </c>
      <c r="FC77" s="26">
        <v>6</v>
      </c>
      <c r="FD77" s="26">
        <v>6</v>
      </c>
      <c r="FE77" s="26">
        <v>6</v>
      </c>
      <c r="FF77" s="26">
        <v>6</v>
      </c>
      <c r="FG77" s="26">
        <v>6</v>
      </c>
      <c r="FH77" s="26">
        <v>6</v>
      </c>
      <c r="FI77" s="26">
        <v>6</v>
      </c>
      <c r="FJ77" s="26">
        <v>6</v>
      </c>
      <c r="FK77" s="26">
        <v>6</v>
      </c>
      <c r="FL77" s="26">
        <v>6</v>
      </c>
      <c r="FM77" s="26">
        <v>6</v>
      </c>
      <c r="FN77" s="26">
        <v>6</v>
      </c>
      <c r="FO77" s="26">
        <v>277</v>
      </c>
      <c r="FP77" s="26">
        <v>6</v>
      </c>
      <c r="FQ77" s="26">
        <v>6</v>
      </c>
      <c r="FR77" s="26">
        <v>6</v>
      </c>
      <c r="FS77" s="26">
        <v>6</v>
      </c>
      <c r="FT77" s="26">
        <v>6</v>
      </c>
      <c r="FU77" s="26">
        <v>6</v>
      </c>
      <c r="FV77" s="26">
        <v>6</v>
      </c>
    </row>
    <row r="78" spans="2:178" ht="15" thickBot="1" x14ac:dyDescent="0.35">
      <c r="B78" s="109">
        <v>16</v>
      </c>
      <c r="C78" s="109" t="str">
        <f t="shared" si="78"/>
        <v>student_16</v>
      </c>
      <c r="D78" s="108">
        <f t="shared" si="79"/>
        <v>1000</v>
      </c>
      <c r="E78" s="108">
        <f t="shared" si="80"/>
        <v>1001</v>
      </c>
      <c r="F78" s="6">
        <f t="shared" si="81"/>
        <v>-0.1</v>
      </c>
      <c r="G78" s="6">
        <f t="shared" si="82"/>
        <v>0.1</v>
      </c>
      <c r="H78" s="6">
        <f t="shared" ref="H78:I78" si="116">AC20</f>
        <v>1</v>
      </c>
      <c r="I78" s="6">
        <f t="shared" si="116"/>
        <v>1</v>
      </c>
      <c r="L78" s="109">
        <f t="shared" si="84"/>
        <v>16</v>
      </c>
      <c r="M78" s="109" t="str">
        <f t="shared" si="85"/>
        <v>student_16</v>
      </c>
      <c r="N78" s="108">
        <f t="shared" si="85"/>
        <v>1000</v>
      </c>
      <c r="O78" s="108">
        <f t="shared" si="86"/>
        <v>998.5</v>
      </c>
      <c r="P78" s="6">
        <f t="shared" si="87"/>
        <v>0.15</v>
      </c>
      <c r="Q78" s="6">
        <f t="shared" si="88"/>
        <v>0.35</v>
      </c>
      <c r="R78" s="6">
        <f t="shared" ref="R78:S78" si="117">Q48</f>
        <v>0</v>
      </c>
      <c r="S78" s="6">
        <f t="shared" si="117"/>
        <v>17</v>
      </c>
      <c r="AG78" s="24" t="s">
        <v>110</v>
      </c>
      <c r="AH78" s="77">
        <v>5</v>
      </c>
      <c r="AI78" s="26">
        <v>5</v>
      </c>
      <c r="AJ78" s="26">
        <v>5</v>
      </c>
      <c r="AK78" s="26">
        <v>86</v>
      </c>
      <c r="AL78" s="77">
        <v>5</v>
      </c>
      <c r="AM78" s="26">
        <v>5</v>
      </c>
      <c r="AN78" s="26">
        <v>5</v>
      </c>
      <c r="AO78" s="77">
        <v>5</v>
      </c>
      <c r="AP78" s="77">
        <v>5</v>
      </c>
      <c r="AQ78" s="26">
        <v>5</v>
      </c>
      <c r="AR78" s="77">
        <v>5</v>
      </c>
      <c r="AS78" s="26">
        <v>5</v>
      </c>
      <c r="AT78" s="77">
        <v>5</v>
      </c>
      <c r="AU78" s="26">
        <v>5</v>
      </c>
      <c r="AV78" s="26">
        <v>5</v>
      </c>
      <c r="AW78" s="26">
        <v>5</v>
      </c>
      <c r="AX78" s="26">
        <v>28</v>
      </c>
      <c r="AY78" s="26">
        <v>5</v>
      </c>
      <c r="AZ78" s="26">
        <v>5</v>
      </c>
      <c r="BA78" s="77">
        <v>5</v>
      </c>
      <c r="BB78" s="26">
        <v>5</v>
      </c>
      <c r="BC78" s="77">
        <v>5</v>
      </c>
      <c r="BD78" s="77">
        <v>5</v>
      </c>
      <c r="BE78" s="77">
        <v>5</v>
      </c>
      <c r="BV78" s="24" t="s">
        <v>110</v>
      </c>
      <c r="BW78" s="26">
        <v>25.1</v>
      </c>
      <c r="BX78" s="26">
        <v>308.60000000000002</v>
      </c>
      <c r="BY78" s="26">
        <v>36.1</v>
      </c>
      <c r="BZ78" s="26">
        <v>180.6</v>
      </c>
      <c r="CA78" s="26">
        <v>257.89999999999998</v>
      </c>
      <c r="CB78" s="26">
        <v>5</v>
      </c>
      <c r="CC78" s="26">
        <v>5</v>
      </c>
      <c r="CD78" s="26">
        <v>5</v>
      </c>
      <c r="CE78" s="26">
        <v>5</v>
      </c>
      <c r="CF78" s="26">
        <v>5</v>
      </c>
      <c r="CV78" s="24" t="s">
        <v>110</v>
      </c>
      <c r="CW78" s="26">
        <v>5</v>
      </c>
      <c r="CX78" s="26">
        <v>346.8</v>
      </c>
      <c r="CY78" s="26">
        <v>9</v>
      </c>
      <c r="CZ78" s="26">
        <v>5</v>
      </c>
      <c r="DA78" s="26">
        <v>5</v>
      </c>
      <c r="DB78" s="26">
        <v>5</v>
      </c>
      <c r="DC78" s="26">
        <v>5</v>
      </c>
      <c r="DD78" s="26">
        <v>5</v>
      </c>
      <c r="DE78" s="26">
        <v>5</v>
      </c>
      <c r="DF78" s="26">
        <v>385.1</v>
      </c>
      <c r="EX78" s="24" t="s">
        <v>110</v>
      </c>
      <c r="EY78" s="26">
        <v>5</v>
      </c>
      <c r="EZ78" s="26">
        <v>5</v>
      </c>
      <c r="FA78" s="26">
        <v>5</v>
      </c>
      <c r="FB78" s="26">
        <v>5</v>
      </c>
      <c r="FC78" s="26">
        <v>5</v>
      </c>
      <c r="FD78" s="26">
        <v>5</v>
      </c>
      <c r="FE78" s="26">
        <v>5</v>
      </c>
      <c r="FF78" s="26">
        <v>5</v>
      </c>
      <c r="FG78" s="26">
        <v>5</v>
      </c>
      <c r="FH78" s="26">
        <v>5</v>
      </c>
      <c r="FI78" s="26">
        <v>5</v>
      </c>
      <c r="FJ78" s="26">
        <v>5</v>
      </c>
      <c r="FK78" s="26">
        <v>5</v>
      </c>
      <c r="FL78" s="26">
        <v>5</v>
      </c>
      <c r="FM78" s="26">
        <v>5</v>
      </c>
      <c r="FN78" s="26">
        <v>5</v>
      </c>
      <c r="FO78" s="26">
        <v>276</v>
      </c>
      <c r="FP78" s="26">
        <v>5</v>
      </c>
      <c r="FQ78" s="26">
        <v>5</v>
      </c>
      <c r="FR78" s="26">
        <v>5</v>
      </c>
      <c r="FS78" s="26">
        <v>5</v>
      </c>
      <c r="FT78" s="26">
        <v>5</v>
      </c>
      <c r="FU78" s="26">
        <v>5</v>
      </c>
      <c r="FV78" s="26">
        <v>5</v>
      </c>
    </row>
    <row r="79" spans="2:178" ht="15" thickBot="1" x14ac:dyDescent="0.35">
      <c r="B79" s="109">
        <v>17</v>
      </c>
      <c r="C79" s="109" t="str">
        <f t="shared" si="78"/>
        <v>student_17</v>
      </c>
      <c r="D79" s="108">
        <f t="shared" si="79"/>
        <v>1000</v>
      </c>
      <c r="E79" s="108">
        <f t="shared" si="80"/>
        <v>1001</v>
      </c>
      <c r="F79" s="6">
        <f t="shared" si="81"/>
        <v>-0.1</v>
      </c>
      <c r="G79" s="6">
        <f t="shared" si="82"/>
        <v>0</v>
      </c>
      <c r="H79" s="6">
        <f t="shared" ref="H79:I79" si="118">AC21</f>
        <v>1</v>
      </c>
      <c r="I79" s="6">
        <f t="shared" si="118"/>
        <v>1</v>
      </c>
      <c r="L79" s="109">
        <f t="shared" si="84"/>
        <v>17</v>
      </c>
      <c r="M79" s="109" t="str">
        <f t="shared" si="85"/>
        <v>student_17</v>
      </c>
      <c r="N79" s="108">
        <f t="shared" si="85"/>
        <v>1000</v>
      </c>
      <c r="O79" s="108">
        <f t="shared" si="86"/>
        <v>1003.6</v>
      </c>
      <c r="P79" s="6">
        <f t="shared" si="87"/>
        <v>-0.36</v>
      </c>
      <c r="Q79" s="6">
        <f t="shared" si="88"/>
        <v>0.35</v>
      </c>
      <c r="R79" s="6">
        <f t="shared" ref="R79:S79" si="119">Q49</f>
        <v>1</v>
      </c>
      <c r="S79" s="6">
        <f t="shared" si="119"/>
        <v>7</v>
      </c>
      <c r="AG79" s="24" t="s">
        <v>111</v>
      </c>
      <c r="AH79" s="77">
        <v>4</v>
      </c>
      <c r="AI79" s="26">
        <v>4</v>
      </c>
      <c r="AJ79" s="26">
        <v>4</v>
      </c>
      <c r="AK79" s="26">
        <v>4</v>
      </c>
      <c r="AL79" s="77">
        <v>4</v>
      </c>
      <c r="AM79" s="26">
        <v>4</v>
      </c>
      <c r="AN79" s="26">
        <v>4</v>
      </c>
      <c r="AO79" s="77">
        <v>4</v>
      </c>
      <c r="AP79" s="77">
        <v>4</v>
      </c>
      <c r="AQ79" s="26">
        <v>4</v>
      </c>
      <c r="AR79" s="77">
        <v>4</v>
      </c>
      <c r="AS79" s="26">
        <v>4</v>
      </c>
      <c r="AT79" s="77">
        <v>4</v>
      </c>
      <c r="AU79" s="26">
        <v>4</v>
      </c>
      <c r="AV79" s="26">
        <v>4</v>
      </c>
      <c r="AW79" s="26">
        <v>4</v>
      </c>
      <c r="AX79" s="26">
        <v>4</v>
      </c>
      <c r="AY79" s="26">
        <v>4</v>
      </c>
      <c r="AZ79" s="26">
        <v>4</v>
      </c>
      <c r="BA79" s="77">
        <v>4</v>
      </c>
      <c r="BB79" s="26">
        <v>4</v>
      </c>
      <c r="BC79" s="77">
        <v>4</v>
      </c>
      <c r="BD79" s="77">
        <v>4</v>
      </c>
      <c r="BE79" s="77">
        <v>4</v>
      </c>
      <c r="BV79" s="24" t="s">
        <v>111</v>
      </c>
      <c r="BW79" s="26">
        <v>7.5</v>
      </c>
      <c r="BX79" s="26">
        <v>307.60000000000002</v>
      </c>
      <c r="BY79" s="26">
        <v>35.1</v>
      </c>
      <c r="BZ79" s="26">
        <v>179.6</v>
      </c>
      <c r="CA79" s="26">
        <v>240.9</v>
      </c>
      <c r="CB79" s="26">
        <v>4</v>
      </c>
      <c r="CC79" s="26">
        <v>4</v>
      </c>
      <c r="CD79" s="26">
        <v>4</v>
      </c>
      <c r="CE79" s="26">
        <v>4</v>
      </c>
      <c r="CF79" s="26">
        <v>4</v>
      </c>
      <c r="CV79" s="24" t="s">
        <v>111</v>
      </c>
      <c r="CW79" s="26">
        <v>4</v>
      </c>
      <c r="CX79" s="26">
        <v>345.8</v>
      </c>
      <c r="CY79" s="26">
        <v>8</v>
      </c>
      <c r="CZ79" s="26">
        <v>4</v>
      </c>
      <c r="DA79" s="26">
        <v>4</v>
      </c>
      <c r="DB79" s="26">
        <v>4</v>
      </c>
      <c r="DC79" s="26">
        <v>4</v>
      </c>
      <c r="DD79" s="26">
        <v>4</v>
      </c>
      <c r="DE79" s="26">
        <v>4</v>
      </c>
      <c r="DF79" s="26">
        <v>384.1</v>
      </c>
      <c r="EX79" s="24" t="s">
        <v>111</v>
      </c>
      <c r="EY79" s="26">
        <v>4</v>
      </c>
      <c r="EZ79" s="26">
        <v>4</v>
      </c>
      <c r="FA79" s="26">
        <v>4</v>
      </c>
      <c r="FB79" s="26">
        <v>4</v>
      </c>
      <c r="FC79" s="26">
        <v>4</v>
      </c>
      <c r="FD79" s="26">
        <v>4</v>
      </c>
      <c r="FE79" s="26">
        <v>4</v>
      </c>
      <c r="FF79" s="26">
        <v>4</v>
      </c>
      <c r="FG79" s="26">
        <v>4</v>
      </c>
      <c r="FH79" s="26">
        <v>4</v>
      </c>
      <c r="FI79" s="26">
        <v>4</v>
      </c>
      <c r="FJ79" s="26">
        <v>4</v>
      </c>
      <c r="FK79" s="26">
        <v>4</v>
      </c>
      <c r="FL79" s="26">
        <v>4</v>
      </c>
      <c r="FM79" s="26">
        <v>4</v>
      </c>
      <c r="FN79" s="26">
        <v>4</v>
      </c>
      <c r="FO79" s="26">
        <v>275</v>
      </c>
      <c r="FP79" s="26">
        <v>4</v>
      </c>
      <c r="FQ79" s="26">
        <v>4</v>
      </c>
      <c r="FR79" s="26">
        <v>4</v>
      </c>
      <c r="FS79" s="26">
        <v>4</v>
      </c>
      <c r="FT79" s="26">
        <v>4</v>
      </c>
      <c r="FU79" s="26">
        <v>4</v>
      </c>
      <c r="FV79" s="26">
        <v>4</v>
      </c>
    </row>
    <row r="80" spans="2:178" ht="15" thickBot="1" x14ac:dyDescent="0.35">
      <c r="B80" s="109">
        <v>18</v>
      </c>
      <c r="C80" s="109" t="str">
        <f t="shared" si="78"/>
        <v>student_18</v>
      </c>
      <c r="D80" s="108">
        <f t="shared" si="79"/>
        <v>1000</v>
      </c>
      <c r="E80" s="108">
        <f t="shared" si="80"/>
        <v>1001</v>
      </c>
      <c r="F80" s="6">
        <f t="shared" si="81"/>
        <v>-0.1</v>
      </c>
      <c r="G80" s="6">
        <f t="shared" si="82"/>
        <v>0.1</v>
      </c>
      <c r="H80" s="6">
        <f t="shared" ref="H80:I80" si="120">AC22</f>
        <v>1</v>
      </c>
      <c r="I80" s="6">
        <f t="shared" si="120"/>
        <v>1</v>
      </c>
      <c r="L80" s="109">
        <f t="shared" si="84"/>
        <v>18</v>
      </c>
      <c r="M80" s="109" t="str">
        <f t="shared" si="85"/>
        <v>student_18</v>
      </c>
      <c r="N80" s="108">
        <f t="shared" si="85"/>
        <v>1000</v>
      </c>
      <c r="O80" s="108">
        <f t="shared" si="86"/>
        <v>1003.6</v>
      </c>
      <c r="P80" s="6">
        <f t="shared" si="87"/>
        <v>-0.36</v>
      </c>
      <c r="Q80" s="6">
        <f t="shared" si="88"/>
        <v>0.35</v>
      </c>
      <c r="R80" s="6">
        <f t="shared" ref="R80:S80" si="121">Q50</f>
        <v>1</v>
      </c>
      <c r="S80" s="6">
        <f t="shared" si="121"/>
        <v>7</v>
      </c>
      <c r="AG80" s="24" t="s">
        <v>112</v>
      </c>
      <c r="AH80" s="77">
        <v>3</v>
      </c>
      <c r="AI80" s="26">
        <v>3</v>
      </c>
      <c r="AJ80" s="26">
        <v>3</v>
      </c>
      <c r="AK80" s="26">
        <v>3</v>
      </c>
      <c r="AL80" s="77">
        <v>3</v>
      </c>
      <c r="AM80" s="26">
        <v>3</v>
      </c>
      <c r="AN80" s="26">
        <v>3</v>
      </c>
      <c r="AO80" s="77">
        <v>3</v>
      </c>
      <c r="AP80" s="77">
        <v>3</v>
      </c>
      <c r="AQ80" s="26">
        <v>3</v>
      </c>
      <c r="AR80" s="77">
        <v>3</v>
      </c>
      <c r="AS80" s="26">
        <v>3</v>
      </c>
      <c r="AT80" s="77">
        <v>3</v>
      </c>
      <c r="AU80" s="26">
        <v>3</v>
      </c>
      <c r="AV80" s="26">
        <v>3</v>
      </c>
      <c r="AW80" s="26">
        <v>3</v>
      </c>
      <c r="AX80" s="26">
        <v>3</v>
      </c>
      <c r="AY80" s="26">
        <v>3</v>
      </c>
      <c r="AZ80" s="26">
        <v>3</v>
      </c>
      <c r="BA80" s="77">
        <v>3</v>
      </c>
      <c r="BB80" s="26">
        <v>3</v>
      </c>
      <c r="BC80" s="77">
        <v>3</v>
      </c>
      <c r="BD80" s="77">
        <v>3</v>
      </c>
      <c r="BE80" s="77">
        <v>3</v>
      </c>
      <c r="BV80" s="24" t="s">
        <v>112</v>
      </c>
      <c r="BW80" s="26">
        <v>3</v>
      </c>
      <c r="BX80" s="26">
        <v>306.60000000000002</v>
      </c>
      <c r="BY80" s="26">
        <v>3</v>
      </c>
      <c r="BZ80" s="26">
        <v>178.6</v>
      </c>
      <c r="CA80" s="26">
        <v>206.2</v>
      </c>
      <c r="CB80" s="26">
        <v>3</v>
      </c>
      <c r="CC80" s="26">
        <v>3</v>
      </c>
      <c r="CD80" s="26">
        <v>3</v>
      </c>
      <c r="CE80" s="26">
        <v>3</v>
      </c>
      <c r="CF80" s="26">
        <v>3</v>
      </c>
      <c r="CV80" s="24" t="s">
        <v>112</v>
      </c>
      <c r="CW80" s="26">
        <v>3</v>
      </c>
      <c r="CX80" s="26">
        <v>344.8</v>
      </c>
      <c r="CY80" s="26">
        <v>3</v>
      </c>
      <c r="CZ80" s="26">
        <v>3</v>
      </c>
      <c r="DA80" s="26">
        <v>3</v>
      </c>
      <c r="DB80" s="26">
        <v>3</v>
      </c>
      <c r="DC80" s="26">
        <v>3</v>
      </c>
      <c r="DD80" s="26">
        <v>3</v>
      </c>
      <c r="DE80" s="26">
        <v>3</v>
      </c>
      <c r="DF80" s="26">
        <v>383.1</v>
      </c>
      <c r="EX80" s="24" t="s">
        <v>112</v>
      </c>
      <c r="EY80" s="26">
        <v>3</v>
      </c>
      <c r="EZ80" s="26">
        <v>3</v>
      </c>
      <c r="FA80" s="26">
        <v>3</v>
      </c>
      <c r="FB80" s="26">
        <v>3</v>
      </c>
      <c r="FC80" s="26">
        <v>3</v>
      </c>
      <c r="FD80" s="26">
        <v>3</v>
      </c>
      <c r="FE80" s="26">
        <v>3</v>
      </c>
      <c r="FF80" s="26">
        <v>3</v>
      </c>
      <c r="FG80" s="26">
        <v>3</v>
      </c>
      <c r="FH80" s="26">
        <v>3</v>
      </c>
      <c r="FI80" s="26">
        <v>3</v>
      </c>
      <c r="FJ80" s="26">
        <v>3</v>
      </c>
      <c r="FK80" s="26">
        <v>3</v>
      </c>
      <c r="FL80" s="26">
        <v>3</v>
      </c>
      <c r="FM80" s="26">
        <v>3</v>
      </c>
      <c r="FN80" s="26">
        <v>3</v>
      </c>
      <c r="FO80" s="26">
        <v>111</v>
      </c>
      <c r="FP80" s="26">
        <v>3</v>
      </c>
      <c r="FQ80" s="26">
        <v>3</v>
      </c>
      <c r="FR80" s="26">
        <v>3</v>
      </c>
      <c r="FS80" s="26">
        <v>3</v>
      </c>
      <c r="FT80" s="26">
        <v>3</v>
      </c>
      <c r="FU80" s="26">
        <v>3</v>
      </c>
      <c r="FV80" s="26">
        <v>3</v>
      </c>
    </row>
    <row r="81" spans="2:182" ht="15" thickBot="1" x14ac:dyDescent="0.35">
      <c r="B81" s="109">
        <v>19</v>
      </c>
      <c r="C81" s="109" t="str">
        <f t="shared" si="78"/>
        <v>student_19</v>
      </c>
      <c r="D81" s="108">
        <f t="shared" si="79"/>
        <v>1000</v>
      </c>
      <c r="E81" s="108">
        <f t="shared" si="80"/>
        <v>1000</v>
      </c>
      <c r="F81" s="6">
        <f t="shared" si="81"/>
        <v>0</v>
      </c>
      <c r="G81" s="6">
        <f t="shared" si="82"/>
        <v>0</v>
      </c>
      <c r="H81" s="6">
        <f t="shared" ref="H81:I81" si="122">AC23</f>
        <v>1</v>
      </c>
      <c r="I81" s="6">
        <f t="shared" si="122"/>
        <v>5</v>
      </c>
      <c r="L81" s="109">
        <f t="shared" si="84"/>
        <v>19</v>
      </c>
      <c r="M81" s="109" t="str">
        <f t="shared" si="85"/>
        <v>student_19</v>
      </c>
      <c r="N81" s="108">
        <f t="shared" si="85"/>
        <v>1000</v>
      </c>
      <c r="O81" s="108">
        <f t="shared" si="86"/>
        <v>969.9</v>
      </c>
      <c r="P81" s="6">
        <f t="shared" si="87"/>
        <v>3.01</v>
      </c>
      <c r="Q81" s="6">
        <f t="shared" si="88"/>
        <v>-2.99</v>
      </c>
      <c r="R81" s="6">
        <f t="shared" ref="R81:S81" si="123">Q51</f>
        <v>1</v>
      </c>
      <c r="S81" s="6">
        <f t="shared" si="123"/>
        <v>23</v>
      </c>
      <c r="AG81" s="24" t="s">
        <v>114</v>
      </c>
      <c r="AH81" s="77">
        <v>2</v>
      </c>
      <c r="AI81" s="26">
        <v>2</v>
      </c>
      <c r="AJ81" s="26">
        <v>2</v>
      </c>
      <c r="AK81" s="26">
        <v>2</v>
      </c>
      <c r="AL81" s="77">
        <v>2</v>
      </c>
      <c r="AM81" s="26">
        <v>2</v>
      </c>
      <c r="AN81" s="26">
        <v>2</v>
      </c>
      <c r="AO81" s="77">
        <v>2</v>
      </c>
      <c r="AP81" s="77">
        <v>2</v>
      </c>
      <c r="AQ81" s="26">
        <v>2</v>
      </c>
      <c r="AR81" s="77">
        <v>2</v>
      </c>
      <c r="AS81" s="26">
        <v>2</v>
      </c>
      <c r="AT81" s="77">
        <v>2</v>
      </c>
      <c r="AU81" s="26">
        <v>2</v>
      </c>
      <c r="AV81" s="26">
        <v>2</v>
      </c>
      <c r="AW81" s="26">
        <v>2</v>
      </c>
      <c r="AX81" s="26">
        <v>2</v>
      </c>
      <c r="AY81" s="26">
        <v>2</v>
      </c>
      <c r="AZ81" s="26">
        <v>2</v>
      </c>
      <c r="BA81" s="77">
        <v>2</v>
      </c>
      <c r="BB81" s="26">
        <v>2</v>
      </c>
      <c r="BC81" s="77">
        <v>2</v>
      </c>
      <c r="BD81" s="77">
        <v>2</v>
      </c>
      <c r="BE81" s="77">
        <v>2</v>
      </c>
      <c r="BV81" s="24" t="s">
        <v>114</v>
      </c>
      <c r="BW81" s="26">
        <v>2</v>
      </c>
      <c r="BX81" s="26">
        <v>305.60000000000002</v>
      </c>
      <c r="BY81" s="26">
        <v>2</v>
      </c>
      <c r="BZ81" s="26">
        <v>177.6</v>
      </c>
      <c r="CA81" s="26">
        <v>205.2</v>
      </c>
      <c r="CB81" s="26">
        <v>2</v>
      </c>
      <c r="CC81" s="26">
        <v>2</v>
      </c>
      <c r="CD81" s="26">
        <v>2</v>
      </c>
      <c r="CE81" s="26">
        <v>2</v>
      </c>
      <c r="CF81" s="26">
        <v>2</v>
      </c>
      <c r="CV81" s="24" t="s">
        <v>114</v>
      </c>
      <c r="CW81" s="26">
        <v>2</v>
      </c>
      <c r="CX81" s="26">
        <v>343.8</v>
      </c>
      <c r="CY81" s="26">
        <v>2</v>
      </c>
      <c r="CZ81" s="26">
        <v>2</v>
      </c>
      <c r="DA81" s="26">
        <v>2</v>
      </c>
      <c r="DB81" s="26">
        <v>2</v>
      </c>
      <c r="DC81" s="26">
        <v>2</v>
      </c>
      <c r="DD81" s="26">
        <v>2</v>
      </c>
      <c r="DE81" s="26">
        <v>2</v>
      </c>
      <c r="DF81" s="26">
        <v>382.2</v>
      </c>
      <c r="EX81" s="24" t="s">
        <v>114</v>
      </c>
      <c r="EY81" s="26">
        <v>2</v>
      </c>
      <c r="EZ81" s="26">
        <v>2</v>
      </c>
      <c r="FA81" s="26">
        <v>2</v>
      </c>
      <c r="FB81" s="26">
        <v>2</v>
      </c>
      <c r="FC81" s="26">
        <v>2</v>
      </c>
      <c r="FD81" s="26">
        <v>2</v>
      </c>
      <c r="FE81" s="26">
        <v>2</v>
      </c>
      <c r="FF81" s="26">
        <v>2</v>
      </c>
      <c r="FG81" s="26">
        <v>2</v>
      </c>
      <c r="FH81" s="26">
        <v>2</v>
      </c>
      <c r="FI81" s="26">
        <v>2</v>
      </c>
      <c r="FJ81" s="26">
        <v>2</v>
      </c>
      <c r="FK81" s="26">
        <v>2</v>
      </c>
      <c r="FL81" s="26">
        <v>2</v>
      </c>
      <c r="FM81" s="26">
        <v>2</v>
      </c>
      <c r="FN81" s="26">
        <v>2</v>
      </c>
      <c r="FO81" s="26">
        <v>110</v>
      </c>
      <c r="FP81" s="26">
        <v>2</v>
      </c>
      <c r="FQ81" s="26">
        <v>2</v>
      </c>
      <c r="FR81" s="26">
        <v>2</v>
      </c>
      <c r="FS81" s="26">
        <v>2</v>
      </c>
      <c r="FT81" s="26">
        <v>2</v>
      </c>
      <c r="FU81" s="26">
        <v>2</v>
      </c>
      <c r="FV81" s="26">
        <v>2</v>
      </c>
    </row>
    <row r="82" spans="2:182" ht="15" thickBot="1" x14ac:dyDescent="0.35">
      <c r="B82" s="109">
        <v>20</v>
      </c>
      <c r="C82" s="109" t="str">
        <f t="shared" si="78"/>
        <v>student_20</v>
      </c>
      <c r="D82" s="108">
        <f t="shared" si="79"/>
        <v>1000</v>
      </c>
      <c r="E82" s="108">
        <f t="shared" si="80"/>
        <v>1001</v>
      </c>
      <c r="F82" s="6">
        <f t="shared" si="81"/>
        <v>-0.1</v>
      </c>
      <c r="G82" s="6">
        <f t="shared" si="82"/>
        <v>0</v>
      </c>
      <c r="H82" s="6">
        <f t="shared" ref="H82:I82" si="124">AC24</f>
        <v>1</v>
      </c>
      <c r="I82" s="6">
        <f t="shared" si="124"/>
        <v>1</v>
      </c>
      <c r="L82" s="109">
        <f t="shared" si="84"/>
        <v>20</v>
      </c>
      <c r="M82" s="109" t="str">
        <f t="shared" si="85"/>
        <v>student_20</v>
      </c>
      <c r="N82" s="108">
        <f t="shared" si="85"/>
        <v>1000</v>
      </c>
      <c r="O82" s="108">
        <f t="shared" si="86"/>
        <v>994.5</v>
      </c>
      <c r="P82" s="6">
        <f t="shared" si="87"/>
        <v>0.55000000000000004</v>
      </c>
      <c r="Q82" s="6">
        <f t="shared" si="88"/>
        <v>-1.04</v>
      </c>
      <c r="R82" s="6">
        <f t="shared" ref="R82:S82" si="125">Q52</f>
        <v>1</v>
      </c>
      <c r="S82" s="6">
        <f t="shared" si="125"/>
        <v>19</v>
      </c>
      <c r="AG82" s="24" t="s">
        <v>115</v>
      </c>
      <c r="AH82" s="77">
        <v>1</v>
      </c>
      <c r="AI82" s="26">
        <v>1</v>
      </c>
      <c r="AJ82" s="26">
        <v>1</v>
      </c>
      <c r="AK82" s="26">
        <v>1</v>
      </c>
      <c r="AL82" s="77">
        <v>1</v>
      </c>
      <c r="AM82" s="26">
        <v>1</v>
      </c>
      <c r="AN82" s="26">
        <v>1</v>
      </c>
      <c r="AO82" s="77">
        <v>1</v>
      </c>
      <c r="AP82" s="77">
        <v>1</v>
      </c>
      <c r="AQ82" s="26">
        <v>1</v>
      </c>
      <c r="AR82" s="77">
        <v>1</v>
      </c>
      <c r="AS82" s="26">
        <v>1</v>
      </c>
      <c r="AT82" s="77">
        <v>1</v>
      </c>
      <c r="AU82" s="26">
        <v>1</v>
      </c>
      <c r="AV82" s="26">
        <v>1</v>
      </c>
      <c r="AW82" s="26">
        <v>1</v>
      </c>
      <c r="AX82" s="26">
        <v>1</v>
      </c>
      <c r="AY82" s="26">
        <v>1</v>
      </c>
      <c r="AZ82" s="26">
        <v>1</v>
      </c>
      <c r="BA82" s="77">
        <v>1</v>
      </c>
      <c r="BB82" s="26">
        <v>1</v>
      </c>
      <c r="BC82" s="77">
        <v>1</v>
      </c>
      <c r="BD82" s="77">
        <v>1</v>
      </c>
      <c r="BE82" s="77">
        <v>1</v>
      </c>
      <c r="BV82" s="24" t="s">
        <v>115</v>
      </c>
      <c r="BW82" s="26">
        <v>1</v>
      </c>
      <c r="BX82" s="26">
        <v>296.60000000000002</v>
      </c>
      <c r="BY82" s="26">
        <v>1</v>
      </c>
      <c r="BZ82" s="26">
        <v>99.4</v>
      </c>
      <c r="CA82" s="26">
        <v>204.2</v>
      </c>
      <c r="CB82" s="26">
        <v>1</v>
      </c>
      <c r="CC82" s="26">
        <v>1</v>
      </c>
      <c r="CD82" s="26">
        <v>1</v>
      </c>
      <c r="CE82" s="26">
        <v>1</v>
      </c>
      <c r="CF82" s="26">
        <v>1</v>
      </c>
      <c r="CV82" s="24" t="s">
        <v>115</v>
      </c>
      <c r="CW82" s="26">
        <v>1</v>
      </c>
      <c r="CX82" s="26">
        <v>342.8</v>
      </c>
      <c r="CY82" s="26">
        <v>1</v>
      </c>
      <c r="CZ82" s="26">
        <v>1</v>
      </c>
      <c r="DA82" s="26">
        <v>1</v>
      </c>
      <c r="DB82" s="26">
        <v>1</v>
      </c>
      <c r="DC82" s="26">
        <v>1</v>
      </c>
      <c r="DD82" s="26">
        <v>1</v>
      </c>
      <c r="DE82" s="26">
        <v>1</v>
      </c>
      <c r="DF82" s="26">
        <v>381.2</v>
      </c>
      <c r="EX82" s="24" t="s">
        <v>115</v>
      </c>
      <c r="EY82" s="26">
        <v>1</v>
      </c>
      <c r="EZ82" s="26">
        <v>1</v>
      </c>
      <c r="FA82" s="26">
        <v>1</v>
      </c>
      <c r="FB82" s="26">
        <v>1</v>
      </c>
      <c r="FC82" s="26">
        <v>1</v>
      </c>
      <c r="FD82" s="26">
        <v>1</v>
      </c>
      <c r="FE82" s="26">
        <v>1</v>
      </c>
      <c r="FF82" s="26">
        <v>1</v>
      </c>
      <c r="FG82" s="26">
        <v>1</v>
      </c>
      <c r="FH82" s="26">
        <v>1</v>
      </c>
      <c r="FI82" s="26">
        <v>1</v>
      </c>
      <c r="FJ82" s="26">
        <v>1</v>
      </c>
      <c r="FK82" s="26">
        <v>1</v>
      </c>
      <c r="FL82" s="26">
        <v>1</v>
      </c>
      <c r="FM82" s="26">
        <v>1</v>
      </c>
      <c r="FN82" s="26">
        <v>1</v>
      </c>
      <c r="FO82" s="26">
        <v>1</v>
      </c>
      <c r="FP82" s="26">
        <v>1</v>
      </c>
      <c r="FQ82" s="26">
        <v>1</v>
      </c>
      <c r="FR82" s="26">
        <v>1</v>
      </c>
      <c r="FS82" s="26">
        <v>1</v>
      </c>
      <c r="FT82" s="26">
        <v>1</v>
      </c>
      <c r="FU82" s="26">
        <v>1</v>
      </c>
      <c r="FV82" s="26">
        <v>1</v>
      </c>
    </row>
    <row r="83" spans="2:182" ht="15" thickBot="1" x14ac:dyDescent="0.35">
      <c r="B83" s="109">
        <v>21</v>
      </c>
      <c r="C83" s="109" t="str">
        <f t="shared" si="78"/>
        <v>student_21</v>
      </c>
      <c r="D83" s="108">
        <f t="shared" si="79"/>
        <v>1000</v>
      </c>
      <c r="E83" s="108">
        <f t="shared" si="80"/>
        <v>1001</v>
      </c>
      <c r="F83" s="6">
        <f t="shared" si="81"/>
        <v>-0.1</v>
      </c>
      <c r="G83" s="6">
        <f t="shared" si="82"/>
        <v>0.1</v>
      </c>
      <c r="H83" s="6">
        <f t="shared" ref="H83:I83" si="126">AC25</f>
        <v>1</v>
      </c>
      <c r="I83" s="6">
        <f t="shared" si="126"/>
        <v>1</v>
      </c>
      <c r="L83" s="109">
        <f t="shared" si="84"/>
        <v>21</v>
      </c>
      <c r="M83" s="109" t="str">
        <f t="shared" si="85"/>
        <v>student_21</v>
      </c>
      <c r="N83" s="108">
        <f t="shared" si="85"/>
        <v>1000</v>
      </c>
      <c r="O83" s="108">
        <f t="shared" si="86"/>
        <v>972.9</v>
      </c>
      <c r="P83" s="6">
        <f t="shared" si="87"/>
        <v>2.71</v>
      </c>
      <c r="Q83" s="6">
        <f t="shared" si="88"/>
        <v>-2.69</v>
      </c>
      <c r="R83" s="6">
        <f t="shared" ref="R83:S83" si="127">Q53</f>
        <v>1</v>
      </c>
      <c r="S83" s="6">
        <f t="shared" si="127"/>
        <v>21</v>
      </c>
      <c r="AG83" s="24" t="s">
        <v>116</v>
      </c>
      <c r="AH83" s="77">
        <v>0</v>
      </c>
      <c r="AI83" s="26">
        <v>0</v>
      </c>
      <c r="AJ83" s="26">
        <v>0</v>
      </c>
      <c r="AK83" s="26">
        <v>0</v>
      </c>
      <c r="AL83" s="77">
        <v>0</v>
      </c>
      <c r="AM83" s="26">
        <v>0</v>
      </c>
      <c r="AN83" s="26">
        <v>0</v>
      </c>
      <c r="AO83" s="77">
        <v>0</v>
      </c>
      <c r="AP83" s="77">
        <v>0</v>
      </c>
      <c r="AQ83" s="26">
        <v>0</v>
      </c>
      <c r="AR83" s="77">
        <v>0</v>
      </c>
      <c r="AS83" s="26">
        <v>0</v>
      </c>
      <c r="AT83" s="77">
        <v>0</v>
      </c>
      <c r="AU83" s="26">
        <v>0</v>
      </c>
      <c r="AV83" s="26">
        <v>0</v>
      </c>
      <c r="AW83" s="26">
        <v>0</v>
      </c>
      <c r="AX83" s="26">
        <v>0</v>
      </c>
      <c r="AY83" s="26">
        <v>0</v>
      </c>
      <c r="AZ83" s="26">
        <v>0</v>
      </c>
      <c r="BA83" s="77">
        <v>0</v>
      </c>
      <c r="BB83" s="26">
        <v>0</v>
      </c>
      <c r="BC83" s="77">
        <v>0</v>
      </c>
      <c r="BD83" s="77">
        <v>0</v>
      </c>
      <c r="BE83" s="77">
        <v>0</v>
      </c>
      <c r="BV83" s="24" t="s">
        <v>116</v>
      </c>
      <c r="BW83" s="26">
        <v>0</v>
      </c>
      <c r="BX83" s="26">
        <v>295.5</v>
      </c>
      <c r="BY83" s="26">
        <v>0</v>
      </c>
      <c r="BZ83" s="26">
        <v>0</v>
      </c>
      <c r="CA83" s="26">
        <v>203.2</v>
      </c>
      <c r="CB83" s="26">
        <v>0</v>
      </c>
      <c r="CC83" s="26">
        <v>0</v>
      </c>
      <c r="CD83" s="26">
        <v>0</v>
      </c>
      <c r="CE83" s="26">
        <v>0</v>
      </c>
      <c r="CF83" s="26">
        <v>0</v>
      </c>
      <c r="CV83" s="24" t="s">
        <v>116</v>
      </c>
      <c r="CW83" s="26">
        <v>0</v>
      </c>
      <c r="CX83" s="26">
        <v>341.8</v>
      </c>
      <c r="CY83" s="26">
        <v>0</v>
      </c>
      <c r="CZ83" s="26">
        <v>0</v>
      </c>
      <c r="DA83" s="26">
        <v>0</v>
      </c>
      <c r="DB83" s="26">
        <v>0</v>
      </c>
      <c r="DC83" s="26">
        <v>0</v>
      </c>
      <c r="DD83" s="26">
        <v>0</v>
      </c>
      <c r="DE83" s="26">
        <v>0</v>
      </c>
      <c r="DF83" s="26">
        <v>380.2</v>
      </c>
      <c r="EX83" s="24" t="s">
        <v>116</v>
      </c>
      <c r="EY83" s="26">
        <v>0</v>
      </c>
      <c r="EZ83" s="26">
        <v>0</v>
      </c>
      <c r="FA83" s="26">
        <v>0</v>
      </c>
      <c r="FB83" s="26">
        <v>0</v>
      </c>
      <c r="FC83" s="26">
        <v>0</v>
      </c>
      <c r="FD83" s="26">
        <v>0</v>
      </c>
      <c r="FE83" s="26">
        <v>0</v>
      </c>
      <c r="FF83" s="26">
        <v>0</v>
      </c>
      <c r="FG83" s="26">
        <v>0</v>
      </c>
      <c r="FH83" s="26">
        <v>0</v>
      </c>
      <c r="FI83" s="26">
        <v>0</v>
      </c>
      <c r="FJ83" s="26">
        <v>0</v>
      </c>
      <c r="FK83" s="26">
        <v>0</v>
      </c>
      <c r="FL83" s="26">
        <v>0</v>
      </c>
      <c r="FM83" s="26">
        <v>0</v>
      </c>
      <c r="FN83" s="26">
        <v>0</v>
      </c>
      <c r="FO83" s="26">
        <v>0</v>
      </c>
      <c r="FP83" s="26">
        <v>0</v>
      </c>
      <c r="FQ83" s="26">
        <v>0</v>
      </c>
      <c r="FR83" s="26">
        <v>0</v>
      </c>
      <c r="FS83" s="26">
        <v>0</v>
      </c>
      <c r="FT83" s="26">
        <v>0</v>
      </c>
      <c r="FU83" s="26">
        <v>0</v>
      </c>
      <c r="FV83" s="26">
        <v>0</v>
      </c>
    </row>
    <row r="84" spans="2:182" ht="18.600000000000001" thickBot="1" x14ac:dyDescent="0.35">
      <c r="B84" s="109">
        <v>22</v>
      </c>
      <c r="C84" s="109" t="str">
        <f t="shared" si="78"/>
        <v>student_22</v>
      </c>
      <c r="D84" s="108">
        <f t="shared" si="79"/>
        <v>1000</v>
      </c>
      <c r="E84" s="108">
        <f t="shared" si="80"/>
        <v>1001</v>
      </c>
      <c r="F84" s="6">
        <f t="shared" si="81"/>
        <v>-0.1</v>
      </c>
      <c r="G84" s="6">
        <f t="shared" si="82"/>
        <v>0</v>
      </c>
      <c r="H84" s="6">
        <f t="shared" ref="H84:I84" si="128">AC26</f>
        <v>1</v>
      </c>
      <c r="I84" s="6">
        <f t="shared" si="128"/>
        <v>1</v>
      </c>
      <c r="L84" s="109">
        <f t="shared" si="84"/>
        <v>22</v>
      </c>
      <c r="M84" s="109" t="str">
        <f t="shared" si="85"/>
        <v>student_22</v>
      </c>
      <c r="N84" s="108">
        <f t="shared" si="85"/>
        <v>1000</v>
      </c>
      <c r="O84" s="108">
        <f t="shared" si="86"/>
        <v>1012.6</v>
      </c>
      <c r="P84" s="6">
        <f t="shared" si="87"/>
        <v>-1.26</v>
      </c>
      <c r="Q84" s="6">
        <f t="shared" si="88"/>
        <v>1.65</v>
      </c>
      <c r="R84" s="6">
        <f t="shared" ref="R84:S84" si="129">Q54</f>
        <v>1</v>
      </c>
      <c r="S84" s="6">
        <f t="shared" si="129"/>
        <v>4</v>
      </c>
      <c r="AG84" s="20"/>
      <c r="BV84" s="20"/>
      <c r="CV84" s="20"/>
      <c r="EX84" s="20"/>
    </row>
    <row r="85" spans="2:182" ht="15" thickBot="1" x14ac:dyDescent="0.35">
      <c r="B85" s="109">
        <v>23</v>
      </c>
      <c r="C85" s="109" t="str">
        <f t="shared" si="78"/>
        <v>student_23</v>
      </c>
      <c r="D85" s="108">
        <f t="shared" si="79"/>
        <v>1000</v>
      </c>
      <c r="E85" s="108">
        <f t="shared" si="80"/>
        <v>1001</v>
      </c>
      <c r="F85" s="6">
        <f t="shared" si="81"/>
        <v>-0.1</v>
      </c>
      <c r="G85" s="6">
        <f t="shared" si="82"/>
        <v>0</v>
      </c>
      <c r="H85" s="6">
        <f t="shared" ref="H85:I85" si="130">AC27</f>
        <v>1</v>
      </c>
      <c r="I85" s="6">
        <f t="shared" si="130"/>
        <v>1</v>
      </c>
      <c r="L85" s="109">
        <f t="shared" si="84"/>
        <v>23</v>
      </c>
      <c r="M85" s="109" t="str">
        <f t="shared" si="85"/>
        <v>student_23</v>
      </c>
      <c r="N85" s="108">
        <f t="shared" si="85"/>
        <v>1000</v>
      </c>
      <c r="O85" s="108">
        <f t="shared" si="86"/>
        <v>1007.1</v>
      </c>
      <c r="P85" s="6">
        <f t="shared" si="87"/>
        <v>-0.71</v>
      </c>
      <c r="Q85" s="6">
        <f t="shared" si="88"/>
        <v>0.7</v>
      </c>
      <c r="R85" s="6">
        <f t="shared" ref="R85:S85" si="131">Q55</f>
        <v>1</v>
      </c>
      <c r="S85" s="6">
        <f t="shared" si="131"/>
        <v>6</v>
      </c>
      <c r="AG85" s="24" t="s">
        <v>497</v>
      </c>
      <c r="AH85" s="76" t="s">
        <v>72</v>
      </c>
      <c r="AI85" s="24" t="s">
        <v>73</v>
      </c>
      <c r="AJ85" s="24" t="s">
        <v>74</v>
      </c>
      <c r="AK85" s="24" t="s">
        <v>75</v>
      </c>
      <c r="AL85" s="76" t="s">
        <v>76</v>
      </c>
      <c r="AM85" s="24" t="s">
        <v>77</v>
      </c>
      <c r="AN85" s="24" t="s">
        <v>78</v>
      </c>
      <c r="AO85" s="76" t="s">
        <v>79</v>
      </c>
      <c r="AP85" s="76" t="s">
        <v>80</v>
      </c>
      <c r="AQ85" s="24" t="s">
        <v>81</v>
      </c>
      <c r="AR85" s="76" t="s">
        <v>82</v>
      </c>
      <c r="AS85" s="24" t="s">
        <v>83</v>
      </c>
      <c r="AT85" s="76" t="s">
        <v>84</v>
      </c>
      <c r="AU85" s="24" t="s">
        <v>85</v>
      </c>
      <c r="AV85" s="24" t="s">
        <v>86</v>
      </c>
      <c r="AW85" s="24" t="s">
        <v>187</v>
      </c>
      <c r="AX85" s="24" t="s">
        <v>188</v>
      </c>
      <c r="AY85" s="24" t="s">
        <v>189</v>
      </c>
      <c r="AZ85" s="24" t="s">
        <v>190</v>
      </c>
      <c r="BA85" s="76" t="s">
        <v>750</v>
      </c>
      <c r="BB85" s="24" t="s">
        <v>751</v>
      </c>
      <c r="BC85" s="76" t="s">
        <v>752</v>
      </c>
      <c r="BD85" s="76" t="s">
        <v>753</v>
      </c>
      <c r="BE85" s="76" t="s">
        <v>754</v>
      </c>
      <c r="BF85" s="24" t="s">
        <v>120</v>
      </c>
      <c r="BG85" s="24" t="s">
        <v>121</v>
      </c>
      <c r="BH85" s="24" t="s">
        <v>122</v>
      </c>
      <c r="BI85" s="24" t="s">
        <v>123</v>
      </c>
      <c r="BV85" s="24" t="s">
        <v>497</v>
      </c>
      <c r="BW85" s="24" t="s">
        <v>72</v>
      </c>
      <c r="BX85" s="24" t="s">
        <v>73</v>
      </c>
      <c r="BY85" s="24" t="s">
        <v>74</v>
      </c>
      <c r="BZ85" s="24" t="s">
        <v>75</v>
      </c>
      <c r="CA85" s="24" t="s">
        <v>76</v>
      </c>
      <c r="CB85" s="24" t="s">
        <v>77</v>
      </c>
      <c r="CC85" s="24" t="s">
        <v>78</v>
      </c>
      <c r="CD85" s="24" t="s">
        <v>79</v>
      </c>
      <c r="CE85" s="24" t="s">
        <v>80</v>
      </c>
      <c r="CF85" s="24" t="s">
        <v>81</v>
      </c>
      <c r="CG85" s="24" t="s">
        <v>120</v>
      </c>
      <c r="CH85" s="24" t="s">
        <v>121</v>
      </c>
      <c r="CI85" s="24" t="s">
        <v>122</v>
      </c>
      <c r="CJ85" s="24" t="s">
        <v>123</v>
      </c>
      <c r="CV85" s="24" t="s">
        <v>497</v>
      </c>
      <c r="CW85" s="24" t="s">
        <v>72</v>
      </c>
      <c r="CX85" s="24" t="s">
        <v>73</v>
      </c>
      <c r="CY85" s="24" t="s">
        <v>74</v>
      </c>
      <c r="CZ85" s="24" t="s">
        <v>75</v>
      </c>
      <c r="DA85" s="24" t="s">
        <v>76</v>
      </c>
      <c r="DB85" s="24" t="s">
        <v>77</v>
      </c>
      <c r="DC85" s="24" t="s">
        <v>78</v>
      </c>
      <c r="DD85" s="24" t="s">
        <v>79</v>
      </c>
      <c r="DE85" s="24" t="s">
        <v>80</v>
      </c>
      <c r="DF85" s="24" t="s">
        <v>81</v>
      </c>
      <c r="DG85" s="24" t="s">
        <v>120</v>
      </c>
      <c r="DH85" s="24" t="s">
        <v>121</v>
      </c>
      <c r="DI85" s="24" t="s">
        <v>122</v>
      </c>
      <c r="DJ85" s="24" t="s">
        <v>123</v>
      </c>
      <c r="EX85" s="24" t="s">
        <v>497</v>
      </c>
      <c r="EY85" s="24" t="s">
        <v>72</v>
      </c>
      <c r="EZ85" s="24" t="s">
        <v>73</v>
      </c>
      <c r="FA85" s="24" t="s">
        <v>74</v>
      </c>
      <c r="FB85" s="24" t="s">
        <v>75</v>
      </c>
      <c r="FC85" s="24" t="s">
        <v>76</v>
      </c>
      <c r="FD85" s="24" t="s">
        <v>77</v>
      </c>
      <c r="FE85" s="24" t="s">
        <v>78</v>
      </c>
      <c r="FF85" s="24" t="s">
        <v>79</v>
      </c>
      <c r="FG85" s="24" t="s">
        <v>80</v>
      </c>
      <c r="FH85" s="24" t="s">
        <v>81</v>
      </c>
      <c r="FI85" s="24" t="s">
        <v>82</v>
      </c>
      <c r="FJ85" s="24" t="s">
        <v>83</v>
      </c>
      <c r="FK85" s="24" t="s">
        <v>84</v>
      </c>
      <c r="FL85" s="24" t="s">
        <v>85</v>
      </c>
      <c r="FM85" s="24" t="s">
        <v>86</v>
      </c>
      <c r="FN85" s="24" t="s">
        <v>187</v>
      </c>
      <c r="FO85" s="24" t="s">
        <v>188</v>
      </c>
      <c r="FP85" s="24" t="s">
        <v>189</v>
      </c>
      <c r="FQ85" s="24" t="s">
        <v>190</v>
      </c>
      <c r="FR85" s="24" t="s">
        <v>750</v>
      </c>
      <c r="FS85" s="24" t="s">
        <v>751</v>
      </c>
      <c r="FT85" s="24" t="s">
        <v>752</v>
      </c>
      <c r="FU85" s="24" t="s">
        <v>753</v>
      </c>
      <c r="FV85" s="24" t="s">
        <v>754</v>
      </c>
      <c r="FW85" s="24" t="s">
        <v>498</v>
      </c>
      <c r="FX85" s="24" t="s">
        <v>499</v>
      </c>
      <c r="FY85" s="24" t="s">
        <v>122</v>
      </c>
      <c r="FZ85" s="24" t="s">
        <v>500</v>
      </c>
    </row>
    <row r="86" spans="2:182" ht="15" thickBot="1" x14ac:dyDescent="0.35">
      <c r="B86" s="109">
        <v>24</v>
      </c>
      <c r="C86" s="109" t="str">
        <f t="shared" si="78"/>
        <v>student_24</v>
      </c>
      <c r="D86" s="108">
        <f t="shared" si="79"/>
        <v>1000</v>
      </c>
      <c r="E86" s="108">
        <f t="shared" si="80"/>
        <v>1000</v>
      </c>
      <c r="F86" s="6">
        <f>BI109</f>
        <v>0</v>
      </c>
      <c r="G86" s="6">
        <f t="shared" si="82"/>
        <v>0</v>
      </c>
      <c r="H86" s="6">
        <f t="shared" ref="H86:I86" si="132">AC28</f>
        <v>1</v>
      </c>
      <c r="I86" s="6">
        <f t="shared" si="132"/>
        <v>1</v>
      </c>
      <c r="L86" s="109">
        <f t="shared" si="84"/>
        <v>24</v>
      </c>
      <c r="M86" s="109" t="str">
        <f t="shared" si="85"/>
        <v>student_24</v>
      </c>
      <c r="N86" s="108">
        <f t="shared" si="85"/>
        <v>1000</v>
      </c>
      <c r="O86" s="108">
        <f t="shared" si="86"/>
        <v>988.5</v>
      </c>
      <c r="P86" s="6">
        <f t="shared" si="87"/>
        <v>1.1499999999999999</v>
      </c>
      <c r="Q86" s="6">
        <f t="shared" si="88"/>
        <v>-1.1399999999999999</v>
      </c>
      <c r="R86" s="6">
        <f t="shared" ref="R86:S86" si="133">Q56</f>
        <v>1</v>
      </c>
      <c r="S86" s="6">
        <f t="shared" si="133"/>
        <v>20</v>
      </c>
      <c r="AG86" s="24" t="s">
        <v>137</v>
      </c>
      <c r="AH86" s="77">
        <v>13</v>
      </c>
      <c r="AI86" s="26">
        <v>6</v>
      </c>
      <c r="AJ86" s="26">
        <v>0</v>
      </c>
      <c r="AK86" s="26">
        <v>130</v>
      </c>
      <c r="AL86" s="77">
        <v>20</v>
      </c>
      <c r="AM86" s="26">
        <v>37</v>
      </c>
      <c r="AN86" s="26">
        <v>109</v>
      </c>
      <c r="AO86" s="77">
        <v>17</v>
      </c>
      <c r="AP86" s="77">
        <v>0</v>
      </c>
      <c r="AQ86" s="26">
        <v>0</v>
      </c>
      <c r="AR86" s="77">
        <v>23</v>
      </c>
      <c r="AS86" s="26">
        <v>186</v>
      </c>
      <c r="AT86" s="77">
        <v>23</v>
      </c>
      <c r="AU86" s="26">
        <v>4</v>
      </c>
      <c r="AV86" s="26">
        <v>20</v>
      </c>
      <c r="AW86" s="26">
        <v>219</v>
      </c>
      <c r="AX86" s="26">
        <v>1</v>
      </c>
      <c r="AY86" s="26">
        <v>62</v>
      </c>
      <c r="AZ86" s="26">
        <v>40</v>
      </c>
      <c r="BA86" s="77">
        <v>8</v>
      </c>
      <c r="BB86" s="26">
        <v>8</v>
      </c>
      <c r="BC86" s="77">
        <v>23</v>
      </c>
      <c r="BD86" s="77">
        <v>23</v>
      </c>
      <c r="BE86" s="77">
        <v>29</v>
      </c>
      <c r="BF86" s="26">
        <v>1001</v>
      </c>
      <c r="BG86" s="26">
        <v>1000</v>
      </c>
      <c r="BH86" s="26">
        <v>-1</v>
      </c>
      <c r="BI86" s="26">
        <v>-0.1</v>
      </c>
      <c r="BV86" s="24" t="s">
        <v>137</v>
      </c>
      <c r="BW86" s="26">
        <v>53.7</v>
      </c>
      <c r="BX86" s="26">
        <v>358.8</v>
      </c>
      <c r="BY86" s="26">
        <v>48.2</v>
      </c>
      <c r="BZ86" s="26">
        <v>0</v>
      </c>
      <c r="CA86" s="26">
        <v>359.3</v>
      </c>
      <c r="CB86" s="26">
        <v>23.1</v>
      </c>
      <c r="CC86" s="26">
        <v>8</v>
      </c>
      <c r="CD86" s="26">
        <v>73.8</v>
      </c>
      <c r="CE86" s="26">
        <v>49.2</v>
      </c>
      <c r="CF86" s="26">
        <v>29.6</v>
      </c>
      <c r="CG86" s="26">
        <v>1003.6</v>
      </c>
      <c r="CH86" s="26">
        <v>1000</v>
      </c>
      <c r="CI86" s="26">
        <v>-3.6</v>
      </c>
      <c r="CJ86" s="26">
        <v>-0.36</v>
      </c>
      <c r="CV86" s="24" t="s">
        <v>137</v>
      </c>
      <c r="CW86" s="26">
        <v>10</v>
      </c>
      <c r="CX86" s="26">
        <v>344.8</v>
      </c>
      <c r="CY86" s="26">
        <v>10</v>
      </c>
      <c r="CZ86" s="26">
        <v>236.7</v>
      </c>
      <c r="DA86" s="26">
        <v>0</v>
      </c>
      <c r="DB86" s="26">
        <v>0</v>
      </c>
      <c r="DC86" s="26">
        <v>14.9</v>
      </c>
      <c r="DD86" s="26">
        <v>0</v>
      </c>
      <c r="DE86" s="26">
        <v>0</v>
      </c>
      <c r="DF86" s="26">
        <v>380.2</v>
      </c>
      <c r="DG86" s="26">
        <v>996.5</v>
      </c>
      <c r="DH86" s="26">
        <v>1000</v>
      </c>
      <c r="DI86" s="26">
        <v>3.5</v>
      </c>
      <c r="DJ86" s="26">
        <v>0.35</v>
      </c>
      <c r="EX86" s="24" t="s">
        <v>137</v>
      </c>
      <c r="EY86" s="26">
        <v>10</v>
      </c>
      <c r="EZ86" s="26">
        <v>17</v>
      </c>
      <c r="FA86" s="26">
        <v>116</v>
      </c>
      <c r="FB86" s="26">
        <v>3</v>
      </c>
      <c r="FC86" s="26">
        <v>3</v>
      </c>
      <c r="FD86" s="26">
        <v>6</v>
      </c>
      <c r="FE86" s="26">
        <v>0</v>
      </c>
      <c r="FF86" s="26">
        <v>6</v>
      </c>
      <c r="FG86" s="26">
        <v>23</v>
      </c>
      <c r="FH86" s="26">
        <v>23</v>
      </c>
      <c r="FI86" s="26">
        <v>0</v>
      </c>
      <c r="FJ86" s="26">
        <v>0</v>
      </c>
      <c r="FK86" s="26">
        <v>0</v>
      </c>
      <c r="FL86" s="26">
        <v>49</v>
      </c>
      <c r="FM86" s="26">
        <v>3</v>
      </c>
      <c r="FN86" s="26">
        <v>6</v>
      </c>
      <c r="FO86" s="26">
        <v>700</v>
      </c>
      <c r="FP86" s="26">
        <v>5</v>
      </c>
      <c r="FQ86" s="26">
        <v>0</v>
      </c>
      <c r="FR86" s="26">
        <v>15</v>
      </c>
      <c r="FS86" s="26">
        <v>15</v>
      </c>
      <c r="FT86" s="26">
        <v>0</v>
      </c>
      <c r="FU86" s="26">
        <v>0</v>
      </c>
      <c r="FV86" s="26">
        <v>0</v>
      </c>
      <c r="FW86" s="26">
        <v>1000</v>
      </c>
      <c r="FX86" s="26">
        <v>1000</v>
      </c>
      <c r="FY86" s="26">
        <v>0</v>
      </c>
      <c r="FZ86" s="26">
        <v>0</v>
      </c>
    </row>
    <row r="87" spans="2:182" ht="15" thickBot="1" x14ac:dyDescent="0.35">
      <c r="AG87" s="24" t="s">
        <v>138</v>
      </c>
      <c r="AH87" s="77">
        <v>13</v>
      </c>
      <c r="AI87" s="26">
        <v>13</v>
      </c>
      <c r="AJ87" s="26">
        <v>14</v>
      </c>
      <c r="AK87" s="26">
        <v>124</v>
      </c>
      <c r="AL87" s="77">
        <v>14</v>
      </c>
      <c r="AM87" s="26">
        <v>36</v>
      </c>
      <c r="AN87" s="26">
        <v>100</v>
      </c>
      <c r="AO87" s="77">
        <v>10</v>
      </c>
      <c r="AP87" s="77">
        <v>14</v>
      </c>
      <c r="AQ87" s="26">
        <v>12</v>
      </c>
      <c r="AR87" s="77">
        <v>12</v>
      </c>
      <c r="AS87" s="26">
        <v>4</v>
      </c>
      <c r="AT87" s="77">
        <v>23</v>
      </c>
      <c r="AU87" s="26">
        <v>114</v>
      </c>
      <c r="AV87" s="26">
        <v>11</v>
      </c>
      <c r="AW87" s="26">
        <v>215</v>
      </c>
      <c r="AX87" s="26">
        <v>220</v>
      </c>
      <c r="AY87" s="26">
        <v>9</v>
      </c>
      <c r="AZ87" s="26">
        <v>8</v>
      </c>
      <c r="BA87" s="77">
        <v>8</v>
      </c>
      <c r="BB87" s="26">
        <v>8</v>
      </c>
      <c r="BC87" s="77">
        <v>1</v>
      </c>
      <c r="BD87" s="77">
        <v>1</v>
      </c>
      <c r="BE87" s="77">
        <v>16</v>
      </c>
      <c r="BF87" s="26">
        <v>1000</v>
      </c>
      <c r="BG87" s="26">
        <v>1000</v>
      </c>
      <c r="BH87" s="26">
        <v>0</v>
      </c>
      <c r="BI87" s="26">
        <v>0</v>
      </c>
      <c r="BV87" s="24" t="s">
        <v>138</v>
      </c>
      <c r="BW87" s="26">
        <v>53.7</v>
      </c>
      <c r="BX87" s="26">
        <v>352.7</v>
      </c>
      <c r="BY87" s="26">
        <v>41.1</v>
      </c>
      <c r="BZ87" s="26">
        <v>196.2</v>
      </c>
      <c r="CA87" s="26">
        <v>264.89999999999998</v>
      </c>
      <c r="CB87" s="26">
        <v>23.1</v>
      </c>
      <c r="CC87" s="26">
        <v>8</v>
      </c>
      <c r="CD87" s="26">
        <v>1</v>
      </c>
      <c r="CE87" s="26">
        <v>1</v>
      </c>
      <c r="CF87" s="26">
        <v>22.6</v>
      </c>
      <c r="CG87" s="26">
        <v>964.4</v>
      </c>
      <c r="CH87" s="26">
        <v>1000</v>
      </c>
      <c r="CI87" s="26">
        <v>35.6</v>
      </c>
      <c r="CJ87" s="26">
        <v>3.56</v>
      </c>
      <c r="CV87" s="24" t="s">
        <v>138</v>
      </c>
      <c r="CW87" s="26">
        <v>10</v>
      </c>
      <c r="CX87" s="26">
        <v>350.8</v>
      </c>
      <c r="CY87" s="26">
        <v>16.899999999999999</v>
      </c>
      <c r="CZ87" s="26">
        <v>9</v>
      </c>
      <c r="DA87" s="26">
        <v>118.6</v>
      </c>
      <c r="DB87" s="26">
        <v>0</v>
      </c>
      <c r="DC87" s="26">
        <v>14.9</v>
      </c>
      <c r="DD87" s="26">
        <v>90.7</v>
      </c>
      <c r="DE87" s="26">
        <v>37.4</v>
      </c>
      <c r="DF87" s="26">
        <v>387.1</v>
      </c>
      <c r="DG87" s="26">
        <v>1035.3</v>
      </c>
      <c r="DH87" s="26">
        <v>1000</v>
      </c>
      <c r="DI87" s="26">
        <v>-35.299999999999997</v>
      </c>
      <c r="DJ87" s="26">
        <v>-3.53</v>
      </c>
      <c r="EX87" s="24" t="s">
        <v>138</v>
      </c>
      <c r="EY87" s="26">
        <v>10</v>
      </c>
      <c r="EZ87" s="26">
        <v>10</v>
      </c>
      <c r="FA87" s="26">
        <v>9</v>
      </c>
      <c r="FB87" s="26">
        <v>9</v>
      </c>
      <c r="FC87" s="26">
        <v>9</v>
      </c>
      <c r="FD87" s="26">
        <v>7</v>
      </c>
      <c r="FE87" s="26">
        <v>9</v>
      </c>
      <c r="FF87" s="26">
        <v>13</v>
      </c>
      <c r="FG87" s="26">
        <v>9</v>
      </c>
      <c r="FH87" s="26">
        <v>11</v>
      </c>
      <c r="FI87" s="26">
        <v>11</v>
      </c>
      <c r="FJ87" s="26">
        <v>44</v>
      </c>
      <c r="FK87" s="26">
        <v>0</v>
      </c>
      <c r="FL87" s="26">
        <v>4</v>
      </c>
      <c r="FM87" s="26">
        <v>12</v>
      </c>
      <c r="FN87" s="26">
        <v>86</v>
      </c>
      <c r="FO87" s="26">
        <v>390</v>
      </c>
      <c r="FP87" s="26">
        <v>81</v>
      </c>
      <c r="FQ87" s="26">
        <v>15</v>
      </c>
      <c r="FR87" s="26">
        <v>15</v>
      </c>
      <c r="FS87" s="26">
        <v>15</v>
      </c>
      <c r="FT87" s="26">
        <v>22</v>
      </c>
      <c r="FU87" s="26">
        <v>202</v>
      </c>
      <c r="FV87" s="26">
        <v>7</v>
      </c>
      <c r="FW87" s="26">
        <v>1000</v>
      </c>
      <c r="FX87" s="26">
        <v>1000</v>
      </c>
      <c r="FY87" s="26">
        <v>0</v>
      </c>
      <c r="FZ87" s="26">
        <v>0</v>
      </c>
    </row>
    <row r="88" spans="2:182" ht="15" thickBot="1" x14ac:dyDescent="0.35">
      <c r="AG88" s="24" t="s">
        <v>139</v>
      </c>
      <c r="AH88" s="77">
        <v>6</v>
      </c>
      <c r="AI88" s="26">
        <v>6</v>
      </c>
      <c r="AJ88" s="26">
        <v>8</v>
      </c>
      <c r="AK88" s="26">
        <v>86</v>
      </c>
      <c r="AL88" s="77">
        <v>6</v>
      </c>
      <c r="AM88" s="26">
        <v>4</v>
      </c>
      <c r="AN88" s="26">
        <v>100</v>
      </c>
      <c r="AO88" s="77">
        <v>5</v>
      </c>
      <c r="AP88" s="77">
        <v>8</v>
      </c>
      <c r="AQ88" s="26">
        <v>5</v>
      </c>
      <c r="AR88" s="77">
        <v>18</v>
      </c>
      <c r="AS88" s="26">
        <v>181</v>
      </c>
      <c r="AT88" s="77">
        <v>23</v>
      </c>
      <c r="AU88" s="26">
        <v>14</v>
      </c>
      <c r="AV88" s="26">
        <v>11</v>
      </c>
      <c r="AW88" s="26">
        <v>3</v>
      </c>
      <c r="AX88" s="26">
        <v>293</v>
      </c>
      <c r="AY88" s="26">
        <v>9</v>
      </c>
      <c r="AZ88" s="26">
        <v>2</v>
      </c>
      <c r="BA88" s="77">
        <v>15</v>
      </c>
      <c r="BB88" s="26">
        <v>176</v>
      </c>
      <c r="BC88" s="77">
        <v>2</v>
      </c>
      <c r="BD88" s="77">
        <v>2</v>
      </c>
      <c r="BE88" s="77">
        <v>18</v>
      </c>
      <c r="BF88" s="26">
        <v>1001</v>
      </c>
      <c r="BG88" s="26">
        <v>1000</v>
      </c>
      <c r="BH88" s="26">
        <v>-1</v>
      </c>
      <c r="BI88" s="26">
        <v>-0.1</v>
      </c>
      <c r="BV88" s="24" t="s">
        <v>139</v>
      </c>
      <c r="BW88" s="26">
        <v>46.7</v>
      </c>
      <c r="BX88" s="26">
        <v>309.60000000000002</v>
      </c>
      <c r="BY88" s="26">
        <v>36.1</v>
      </c>
      <c r="BZ88" s="26">
        <v>190.2</v>
      </c>
      <c r="CA88" s="26">
        <v>354.3</v>
      </c>
      <c r="CB88" s="26">
        <v>23.1</v>
      </c>
      <c r="CC88" s="26">
        <v>15.1</v>
      </c>
      <c r="CD88" s="26">
        <v>2</v>
      </c>
      <c r="CE88" s="26">
        <v>2</v>
      </c>
      <c r="CF88" s="26">
        <v>24.6</v>
      </c>
      <c r="CG88" s="26">
        <v>1003.6</v>
      </c>
      <c r="CH88" s="26">
        <v>1000</v>
      </c>
      <c r="CI88" s="26">
        <v>-3.6</v>
      </c>
      <c r="CJ88" s="26">
        <v>-0.36</v>
      </c>
      <c r="CV88" s="24" t="s">
        <v>139</v>
      </c>
      <c r="CW88" s="26">
        <v>16.899999999999999</v>
      </c>
      <c r="CX88" s="26">
        <v>418.5</v>
      </c>
      <c r="CY88" s="26">
        <v>21.9</v>
      </c>
      <c r="CZ88" s="26">
        <v>14.9</v>
      </c>
      <c r="DA88" s="26">
        <v>5</v>
      </c>
      <c r="DB88" s="26">
        <v>0</v>
      </c>
      <c r="DC88" s="26">
        <v>8</v>
      </c>
      <c r="DD88" s="26">
        <v>89.7</v>
      </c>
      <c r="DE88" s="26">
        <v>36.4</v>
      </c>
      <c r="DF88" s="26">
        <v>385.1</v>
      </c>
      <c r="DG88" s="26">
        <v>996.5</v>
      </c>
      <c r="DH88" s="26">
        <v>1000</v>
      </c>
      <c r="DI88" s="26">
        <v>3.5</v>
      </c>
      <c r="DJ88" s="26">
        <v>0.35</v>
      </c>
      <c r="EX88" s="24" t="s">
        <v>139</v>
      </c>
      <c r="EY88" s="26">
        <v>85</v>
      </c>
      <c r="EZ88" s="26">
        <v>17</v>
      </c>
      <c r="FA88" s="26">
        <v>15</v>
      </c>
      <c r="FB88" s="26">
        <v>104</v>
      </c>
      <c r="FC88" s="26">
        <v>17</v>
      </c>
      <c r="FD88" s="26">
        <v>19</v>
      </c>
      <c r="FE88" s="26">
        <v>9</v>
      </c>
      <c r="FF88" s="26">
        <v>18</v>
      </c>
      <c r="FG88" s="26">
        <v>15</v>
      </c>
      <c r="FH88" s="26">
        <v>18</v>
      </c>
      <c r="FI88" s="26">
        <v>5</v>
      </c>
      <c r="FJ88" s="26">
        <v>5</v>
      </c>
      <c r="FK88" s="26">
        <v>0</v>
      </c>
      <c r="FL88" s="26">
        <v>26</v>
      </c>
      <c r="FM88" s="26">
        <v>12</v>
      </c>
      <c r="FN88" s="26">
        <v>312</v>
      </c>
      <c r="FO88" s="26">
        <v>111</v>
      </c>
      <c r="FP88" s="26">
        <v>81</v>
      </c>
      <c r="FQ88" s="26">
        <v>61</v>
      </c>
      <c r="FR88" s="26">
        <v>8</v>
      </c>
      <c r="FS88" s="26">
        <v>5</v>
      </c>
      <c r="FT88" s="26">
        <v>21</v>
      </c>
      <c r="FU88" s="26">
        <v>31</v>
      </c>
      <c r="FV88" s="26">
        <v>5</v>
      </c>
      <c r="FW88" s="26">
        <v>1000</v>
      </c>
      <c r="FX88" s="26">
        <v>1000</v>
      </c>
      <c r="FY88" s="26">
        <v>0</v>
      </c>
      <c r="FZ88" s="26">
        <v>0</v>
      </c>
    </row>
    <row r="89" spans="2:182" ht="15" thickBot="1" x14ac:dyDescent="0.35">
      <c r="AG89" s="24" t="s">
        <v>140</v>
      </c>
      <c r="AH89" s="77">
        <v>21</v>
      </c>
      <c r="AI89" s="26">
        <v>21</v>
      </c>
      <c r="AJ89" s="26">
        <v>22</v>
      </c>
      <c r="AK89" s="26">
        <v>133</v>
      </c>
      <c r="AL89" s="77">
        <v>23</v>
      </c>
      <c r="AM89" s="26">
        <v>41</v>
      </c>
      <c r="AN89" s="26">
        <v>100</v>
      </c>
      <c r="AO89" s="77">
        <v>17</v>
      </c>
      <c r="AP89" s="77">
        <v>22</v>
      </c>
      <c r="AQ89" s="26">
        <v>225</v>
      </c>
      <c r="AR89" s="77">
        <v>4</v>
      </c>
      <c r="AS89" s="26">
        <v>4</v>
      </c>
      <c r="AT89" s="77">
        <v>23</v>
      </c>
      <c r="AU89" s="26">
        <v>12</v>
      </c>
      <c r="AV89" s="26">
        <v>22</v>
      </c>
      <c r="AW89" s="26">
        <v>224</v>
      </c>
      <c r="AX89" s="26">
        <v>2</v>
      </c>
      <c r="AY89" s="26">
        <v>9</v>
      </c>
      <c r="AZ89" s="26">
        <v>12</v>
      </c>
      <c r="BA89" s="77">
        <v>21</v>
      </c>
      <c r="BB89" s="26">
        <v>13</v>
      </c>
      <c r="BC89" s="77">
        <v>12</v>
      </c>
      <c r="BD89" s="77">
        <v>6</v>
      </c>
      <c r="BE89" s="77">
        <v>11</v>
      </c>
      <c r="BF89" s="26">
        <v>1000</v>
      </c>
      <c r="BG89" s="26">
        <v>1000</v>
      </c>
      <c r="BH89" s="26">
        <v>0</v>
      </c>
      <c r="BI89" s="26">
        <v>0</v>
      </c>
      <c r="BV89" s="24" t="s">
        <v>140</v>
      </c>
      <c r="BW89" s="26">
        <v>61.7</v>
      </c>
      <c r="BX89" s="26">
        <v>361.8</v>
      </c>
      <c r="BY89" s="26">
        <v>48.2</v>
      </c>
      <c r="BZ89" s="26">
        <v>204.2</v>
      </c>
      <c r="CA89" s="26">
        <v>240.9</v>
      </c>
      <c r="CB89" s="26">
        <v>23.1</v>
      </c>
      <c r="CC89" s="26">
        <v>21.1</v>
      </c>
      <c r="CD89" s="26">
        <v>37.1</v>
      </c>
      <c r="CE89" s="26">
        <v>6</v>
      </c>
      <c r="CF89" s="26">
        <v>12</v>
      </c>
      <c r="CG89" s="26">
        <v>1016.1</v>
      </c>
      <c r="CH89" s="26">
        <v>1000</v>
      </c>
      <c r="CI89" s="26">
        <v>-16.100000000000001</v>
      </c>
      <c r="CJ89" s="26">
        <v>-1.61</v>
      </c>
      <c r="CV89" s="24" t="s">
        <v>140</v>
      </c>
      <c r="CW89" s="26">
        <v>2</v>
      </c>
      <c r="CX89" s="26">
        <v>341.8</v>
      </c>
      <c r="CY89" s="26">
        <v>10</v>
      </c>
      <c r="CZ89" s="26">
        <v>1</v>
      </c>
      <c r="DA89" s="26">
        <v>146</v>
      </c>
      <c r="DB89" s="26">
        <v>0</v>
      </c>
      <c r="DC89" s="26">
        <v>2</v>
      </c>
      <c r="DD89" s="26">
        <v>59.8</v>
      </c>
      <c r="DE89" s="26">
        <v>32.4</v>
      </c>
      <c r="DF89" s="26">
        <v>401.6</v>
      </c>
      <c r="DG89" s="26">
        <v>996.5</v>
      </c>
      <c r="DH89" s="26">
        <v>1000</v>
      </c>
      <c r="DI89" s="26">
        <v>3.5</v>
      </c>
      <c r="DJ89" s="26">
        <v>0.35</v>
      </c>
      <c r="EX89" s="24" t="s">
        <v>140</v>
      </c>
      <c r="EY89" s="26">
        <v>2</v>
      </c>
      <c r="EZ89" s="26">
        <v>2</v>
      </c>
      <c r="FA89" s="26">
        <v>1</v>
      </c>
      <c r="FB89" s="26">
        <v>0</v>
      </c>
      <c r="FC89" s="26">
        <v>0</v>
      </c>
      <c r="FD89" s="26">
        <v>2</v>
      </c>
      <c r="FE89" s="26">
        <v>9</v>
      </c>
      <c r="FF89" s="26">
        <v>6</v>
      </c>
      <c r="FG89" s="26">
        <v>1</v>
      </c>
      <c r="FH89" s="26">
        <v>1</v>
      </c>
      <c r="FI89" s="26">
        <v>19</v>
      </c>
      <c r="FJ89" s="26">
        <v>44</v>
      </c>
      <c r="FK89" s="26">
        <v>0</v>
      </c>
      <c r="FL89" s="26">
        <v>41</v>
      </c>
      <c r="FM89" s="26">
        <v>1</v>
      </c>
      <c r="FN89" s="26">
        <v>1</v>
      </c>
      <c r="FO89" s="26">
        <v>699</v>
      </c>
      <c r="FP89" s="26">
        <v>81</v>
      </c>
      <c r="FQ89" s="26">
        <v>11</v>
      </c>
      <c r="FR89" s="26">
        <v>2</v>
      </c>
      <c r="FS89" s="26">
        <v>10</v>
      </c>
      <c r="FT89" s="26">
        <v>11</v>
      </c>
      <c r="FU89" s="26">
        <v>27</v>
      </c>
      <c r="FV89" s="26">
        <v>29</v>
      </c>
      <c r="FW89" s="26">
        <v>1000</v>
      </c>
      <c r="FX89" s="26">
        <v>1000</v>
      </c>
      <c r="FY89" s="26">
        <v>0</v>
      </c>
      <c r="FZ89" s="26">
        <v>0</v>
      </c>
    </row>
    <row r="90" spans="2:182" ht="15" thickBot="1" x14ac:dyDescent="0.35">
      <c r="AG90" s="24" t="s">
        <v>141</v>
      </c>
      <c r="AH90" s="77">
        <v>5</v>
      </c>
      <c r="AI90" s="26">
        <v>10</v>
      </c>
      <c r="AJ90" s="26">
        <v>6</v>
      </c>
      <c r="AK90" s="26">
        <v>91</v>
      </c>
      <c r="AL90" s="77">
        <v>10</v>
      </c>
      <c r="AM90" s="26">
        <v>12</v>
      </c>
      <c r="AN90" s="26">
        <v>2</v>
      </c>
      <c r="AO90" s="77">
        <v>10</v>
      </c>
      <c r="AP90" s="77">
        <v>6</v>
      </c>
      <c r="AQ90" s="26">
        <v>8</v>
      </c>
      <c r="AR90" s="77">
        <v>17</v>
      </c>
      <c r="AS90" s="26">
        <v>181</v>
      </c>
      <c r="AT90" s="77">
        <v>23</v>
      </c>
      <c r="AU90" s="26">
        <v>114</v>
      </c>
      <c r="AV90" s="26">
        <v>11</v>
      </c>
      <c r="AW90" s="26">
        <v>216</v>
      </c>
      <c r="AX90" s="26">
        <v>32</v>
      </c>
      <c r="AY90" s="26">
        <v>14</v>
      </c>
      <c r="AZ90" s="26">
        <v>10</v>
      </c>
      <c r="BA90" s="77">
        <v>12</v>
      </c>
      <c r="BB90" s="26">
        <v>177</v>
      </c>
      <c r="BC90" s="77">
        <v>6</v>
      </c>
      <c r="BD90" s="77">
        <v>23</v>
      </c>
      <c r="BE90" s="77">
        <v>5</v>
      </c>
      <c r="BF90" s="26">
        <v>1001</v>
      </c>
      <c r="BG90" s="26">
        <v>1000</v>
      </c>
      <c r="BH90" s="26">
        <v>-1</v>
      </c>
      <c r="BI90" s="26">
        <v>-0.1</v>
      </c>
      <c r="BV90" s="24" t="s">
        <v>141</v>
      </c>
      <c r="BW90" s="26">
        <v>25.1</v>
      </c>
      <c r="BX90" s="26">
        <v>341.2</v>
      </c>
      <c r="BY90" s="26">
        <v>41.1</v>
      </c>
      <c r="BZ90" s="26">
        <v>181.6</v>
      </c>
      <c r="CA90" s="26">
        <v>319.10000000000002</v>
      </c>
      <c r="CB90" s="26">
        <v>23.1</v>
      </c>
      <c r="CC90" s="26">
        <v>12</v>
      </c>
      <c r="CD90" s="26">
        <v>6</v>
      </c>
      <c r="CE90" s="26">
        <v>49.2</v>
      </c>
      <c r="CF90" s="26">
        <v>5</v>
      </c>
      <c r="CG90" s="26">
        <v>1003.6</v>
      </c>
      <c r="CH90" s="26">
        <v>1000</v>
      </c>
      <c r="CI90" s="26">
        <v>-3.6</v>
      </c>
      <c r="CJ90" s="26">
        <v>-0.36</v>
      </c>
      <c r="CV90" s="24" t="s">
        <v>141</v>
      </c>
      <c r="CW90" s="26">
        <v>34.4</v>
      </c>
      <c r="CX90" s="26">
        <v>359.2</v>
      </c>
      <c r="CY90" s="26">
        <v>16.899999999999999</v>
      </c>
      <c r="CZ90" s="26">
        <v>17.899999999999999</v>
      </c>
      <c r="DA90" s="26">
        <v>63.8</v>
      </c>
      <c r="DB90" s="26">
        <v>0</v>
      </c>
      <c r="DC90" s="26">
        <v>11</v>
      </c>
      <c r="DD90" s="26">
        <v>85.7</v>
      </c>
      <c r="DE90" s="26">
        <v>0</v>
      </c>
      <c r="DF90" s="26">
        <v>407.6</v>
      </c>
      <c r="DG90" s="26">
        <v>996.5</v>
      </c>
      <c r="DH90" s="26">
        <v>1000</v>
      </c>
      <c r="DI90" s="26">
        <v>3.5</v>
      </c>
      <c r="DJ90" s="26">
        <v>0.35</v>
      </c>
      <c r="EX90" s="24" t="s">
        <v>141</v>
      </c>
      <c r="EY90" s="26">
        <v>86</v>
      </c>
      <c r="EZ90" s="26">
        <v>13</v>
      </c>
      <c r="FA90" s="26">
        <v>17</v>
      </c>
      <c r="FB90" s="26">
        <v>13</v>
      </c>
      <c r="FC90" s="26">
        <v>13</v>
      </c>
      <c r="FD90" s="26">
        <v>11</v>
      </c>
      <c r="FE90" s="26">
        <v>21</v>
      </c>
      <c r="FF90" s="26">
        <v>13</v>
      </c>
      <c r="FG90" s="26">
        <v>17</v>
      </c>
      <c r="FH90" s="26">
        <v>15</v>
      </c>
      <c r="FI90" s="26">
        <v>6</v>
      </c>
      <c r="FJ90" s="26">
        <v>5</v>
      </c>
      <c r="FK90" s="26">
        <v>0</v>
      </c>
      <c r="FL90" s="26">
        <v>4</v>
      </c>
      <c r="FM90" s="26">
        <v>12</v>
      </c>
      <c r="FN90" s="26">
        <v>85</v>
      </c>
      <c r="FO90" s="26">
        <v>581</v>
      </c>
      <c r="FP90" s="26">
        <v>9</v>
      </c>
      <c r="FQ90" s="26">
        <v>13</v>
      </c>
      <c r="FR90" s="26">
        <v>11</v>
      </c>
      <c r="FS90" s="26">
        <v>4</v>
      </c>
      <c r="FT90" s="26">
        <v>17</v>
      </c>
      <c r="FU90" s="26">
        <v>0</v>
      </c>
      <c r="FV90" s="26">
        <v>35</v>
      </c>
      <c r="FW90" s="26">
        <v>1001</v>
      </c>
      <c r="FX90" s="26">
        <v>1000</v>
      </c>
      <c r="FY90" s="26">
        <v>-1</v>
      </c>
      <c r="FZ90" s="26">
        <v>-0.1</v>
      </c>
    </row>
    <row r="91" spans="2:182" ht="15" thickBot="1" x14ac:dyDescent="0.35">
      <c r="AG91" s="24" t="s">
        <v>142</v>
      </c>
      <c r="AH91" s="77">
        <v>23</v>
      </c>
      <c r="AI91" s="26">
        <v>22</v>
      </c>
      <c r="AJ91" s="26">
        <v>23</v>
      </c>
      <c r="AK91" s="26">
        <v>132</v>
      </c>
      <c r="AL91" s="77">
        <v>22</v>
      </c>
      <c r="AM91" s="26">
        <v>14</v>
      </c>
      <c r="AN91" s="26">
        <v>107</v>
      </c>
      <c r="AO91" s="77">
        <v>23</v>
      </c>
      <c r="AP91" s="77">
        <v>23</v>
      </c>
      <c r="AQ91" s="26">
        <v>226</v>
      </c>
      <c r="AR91" s="77">
        <v>12</v>
      </c>
      <c r="AS91" s="26">
        <v>173</v>
      </c>
      <c r="AT91" s="77">
        <v>23</v>
      </c>
      <c r="AU91" s="26">
        <v>6</v>
      </c>
      <c r="AV91" s="26">
        <v>20</v>
      </c>
      <c r="AW91" s="26">
        <v>32</v>
      </c>
      <c r="AX91" s="26">
        <v>4</v>
      </c>
      <c r="AY91" s="26">
        <v>11</v>
      </c>
      <c r="AZ91" s="26">
        <v>21</v>
      </c>
      <c r="BA91" s="77">
        <v>23</v>
      </c>
      <c r="BB91" s="26">
        <v>14</v>
      </c>
      <c r="BC91" s="77">
        <v>9</v>
      </c>
      <c r="BD91" s="77">
        <v>11</v>
      </c>
      <c r="BE91" s="77">
        <v>27</v>
      </c>
      <c r="BF91" s="26">
        <v>1001</v>
      </c>
      <c r="BG91" s="26">
        <v>1000</v>
      </c>
      <c r="BH91" s="26">
        <v>-1</v>
      </c>
      <c r="BI91" s="26">
        <v>-0.1</v>
      </c>
      <c r="BV91" s="24" t="s">
        <v>142</v>
      </c>
      <c r="BW91" s="26">
        <v>63.7</v>
      </c>
      <c r="BX91" s="26">
        <v>360.8</v>
      </c>
      <c r="BY91" s="26">
        <v>54.2</v>
      </c>
      <c r="BZ91" s="26">
        <v>205.2</v>
      </c>
      <c r="CA91" s="26">
        <v>264.89999999999998</v>
      </c>
      <c r="CB91" s="26">
        <v>23.1</v>
      </c>
      <c r="CC91" s="26">
        <v>23.1</v>
      </c>
      <c r="CD91" s="26">
        <v>9</v>
      </c>
      <c r="CE91" s="26">
        <v>11</v>
      </c>
      <c r="CF91" s="26">
        <v>27.6</v>
      </c>
      <c r="CG91" s="26">
        <v>1042.7</v>
      </c>
      <c r="CH91" s="26">
        <v>1000</v>
      </c>
      <c r="CI91" s="26">
        <v>-42.7</v>
      </c>
      <c r="CJ91" s="26">
        <v>-4.2699999999999996</v>
      </c>
      <c r="CV91" s="24" t="s">
        <v>142</v>
      </c>
      <c r="CW91" s="26">
        <v>0</v>
      </c>
      <c r="CX91" s="26">
        <v>342.8</v>
      </c>
      <c r="CY91" s="26">
        <v>0</v>
      </c>
      <c r="CZ91" s="26">
        <v>0</v>
      </c>
      <c r="DA91" s="26">
        <v>118.6</v>
      </c>
      <c r="DB91" s="26">
        <v>0</v>
      </c>
      <c r="DC91" s="26">
        <v>0</v>
      </c>
      <c r="DD91" s="26">
        <v>82.7</v>
      </c>
      <c r="DE91" s="26">
        <v>27.4</v>
      </c>
      <c r="DF91" s="26">
        <v>382.2</v>
      </c>
      <c r="DG91" s="26">
        <v>953.6</v>
      </c>
      <c r="DH91" s="26">
        <v>1000</v>
      </c>
      <c r="DI91" s="26">
        <v>46.4</v>
      </c>
      <c r="DJ91" s="26">
        <v>4.6399999999999997</v>
      </c>
      <c r="EX91" s="24" t="s">
        <v>142</v>
      </c>
      <c r="EY91" s="26">
        <v>0</v>
      </c>
      <c r="EZ91" s="26">
        <v>1</v>
      </c>
      <c r="FA91" s="26">
        <v>0</v>
      </c>
      <c r="FB91" s="26">
        <v>1</v>
      </c>
      <c r="FC91" s="26">
        <v>1</v>
      </c>
      <c r="FD91" s="26">
        <v>9</v>
      </c>
      <c r="FE91" s="26">
        <v>2</v>
      </c>
      <c r="FF91" s="26">
        <v>0</v>
      </c>
      <c r="FG91" s="26">
        <v>0</v>
      </c>
      <c r="FH91" s="26">
        <v>0</v>
      </c>
      <c r="FI91" s="26">
        <v>11</v>
      </c>
      <c r="FJ91" s="26">
        <v>13</v>
      </c>
      <c r="FK91" s="26">
        <v>0</v>
      </c>
      <c r="FL91" s="26">
        <v>47</v>
      </c>
      <c r="FM91" s="26">
        <v>3</v>
      </c>
      <c r="FN91" s="26">
        <v>87</v>
      </c>
      <c r="FO91" s="26">
        <v>697</v>
      </c>
      <c r="FP91" s="26">
        <v>79</v>
      </c>
      <c r="FQ91" s="26">
        <v>2</v>
      </c>
      <c r="FR91" s="26">
        <v>0</v>
      </c>
      <c r="FS91" s="26">
        <v>9</v>
      </c>
      <c r="FT91" s="26">
        <v>14</v>
      </c>
      <c r="FU91" s="26">
        <v>22</v>
      </c>
      <c r="FV91" s="26">
        <v>2</v>
      </c>
      <c r="FW91" s="26">
        <v>1000</v>
      </c>
      <c r="FX91" s="26">
        <v>1000</v>
      </c>
      <c r="FY91" s="26">
        <v>0</v>
      </c>
      <c r="FZ91" s="26">
        <v>0</v>
      </c>
    </row>
    <row r="92" spans="2:182" ht="15" thickBot="1" x14ac:dyDescent="0.35">
      <c r="AG92" s="24" t="s">
        <v>143</v>
      </c>
      <c r="AH92" s="77">
        <v>10</v>
      </c>
      <c r="AI92" s="26">
        <v>18</v>
      </c>
      <c r="AJ92" s="26">
        <v>13</v>
      </c>
      <c r="AK92" s="26">
        <v>92</v>
      </c>
      <c r="AL92" s="77">
        <v>11</v>
      </c>
      <c r="AM92" s="26">
        <v>11</v>
      </c>
      <c r="AN92" s="26">
        <v>2</v>
      </c>
      <c r="AO92" s="77">
        <v>17</v>
      </c>
      <c r="AP92" s="77">
        <v>13</v>
      </c>
      <c r="AQ92" s="26">
        <v>82</v>
      </c>
      <c r="AR92" s="77">
        <v>12</v>
      </c>
      <c r="AS92" s="26">
        <v>173</v>
      </c>
      <c r="AT92" s="77">
        <v>23</v>
      </c>
      <c r="AU92" s="26">
        <v>14</v>
      </c>
      <c r="AV92" s="26">
        <v>20</v>
      </c>
      <c r="AW92" s="26">
        <v>8</v>
      </c>
      <c r="AX92" s="26">
        <v>223</v>
      </c>
      <c r="AY92" s="26">
        <v>9</v>
      </c>
      <c r="AZ92" s="26">
        <v>18</v>
      </c>
      <c r="BA92" s="77">
        <v>21</v>
      </c>
      <c r="BB92" s="26">
        <v>178</v>
      </c>
      <c r="BC92" s="77">
        <v>12</v>
      </c>
      <c r="BD92" s="77">
        <v>14</v>
      </c>
      <c r="BE92" s="77">
        <v>7</v>
      </c>
      <c r="BF92" s="26">
        <v>1001</v>
      </c>
      <c r="BG92" s="26">
        <v>1000</v>
      </c>
      <c r="BH92" s="26">
        <v>-1</v>
      </c>
      <c r="BI92" s="26">
        <v>-0.1</v>
      </c>
      <c r="BV92" s="24" t="s">
        <v>143</v>
      </c>
      <c r="BW92" s="26">
        <v>50.7</v>
      </c>
      <c r="BX92" s="26">
        <v>342.2</v>
      </c>
      <c r="BY92" s="26">
        <v>48.2</v>
      </c>
      <c r="BZ92" s="26">
        <v>195.2</v>
      </c>
      <c r="CA92" s="26">
        <v>264.89999999999998</v>
      </c>
      <c r="CB92" s="26">
        <v>23.1</v>
      </c>
      <c r="CC92" s="26">
        <v>21.1</v>
      </c>
      <c r="CD92" s="26">
        <v>37.1</v>
      </c>
      <c r="CE92" s="26">
        <v>14</v>
      </c>
      <c r="CF92" s="26">
        <v>7</v>
      </c>
      <c r="CG92" s="26">
        <v>1003.6</v>
      </c>
      <c r="CH92" s="26">
        <v>1000</v>
      </c>
      <c r="CI92" s="26">
        <v>-3.6</v>
      </c>
      <c r="CJ92" s="26">
        <v>-0.36</v>
      </c>
      <c r="CV92" s="24" t="s">
        <v>143</v>
      </c>
      <c r="CW92" s="26">
        <v>13</v>
      </c>
      <c r="CX92" s="26">
        <v>358.2</v>
      </c>
      <c r="CY92" s="26">
        <v>10</v>
      </c>
      <c r="CZ92" s="26">
        <v>10</v>
      </c>
      <c r="DA92" s="26">
        <v>118.6</v>
      </c>
      <c r="DB92" s="26">
        <v>0</v>
      </c>
      <c r="DC92" s="26">
        <v>2</v>
      </c>
      <c r="DD92" s="26">
        <v>59.8</v>
      </c>
      <c r="DE92" s="26">
        <v>19.399999999999999</v>
      </c>
      <c r="DF92" s="26">
        <v>405.6</v>
      </c>
      <c r="DG92" s="26">
        <v>996.5</v>
      </c>
      <c r="DH92" s="26">
        <v>1000</v>
      </c>
      <c r="DI92" s="26">
        <v>3.5</v>
      </c>
      <c r="DJ92" s="26">
        <v>0.35</v>
      </c>
      <c r="EX92" s="24" t="s">
        <v>143</v>
      </c>
      <c r="EY92" s="26">
        <v>13</v>
      </c>
      <c r="EZ92" s="26">
        <v>5</v>
      </c>
      <c r="FA92" s="26">
        <v>10</v>
      </c>
      <c r="FB92" s="26">
        <v>12</v>
      </c>
      <c r="FC92" s="26">
        <v>12</v>
      </c>
      <c r="FD92" s="26">
        <v>12</v>
      </c>
      <c r="FE92" s="26">
        <v>21</v>
      </c>
      <c r="FF92" s="26">
        <v>6</v>
      </c>
      <c r="FG92" s="26">
        <v>10</v>
      </c>
      <c r="FH92" s="26">
        <v>8</v>
      </c>
      <c r="FI92" s="26">
        <v>11</v>
      </c>
      <c r="FJ92" s="26">
        <v>13</v>
      </c>
      <c r="FK92" s="26">
        <v>0</v>
      </c>
      <c r="FL92" s="26">
        <v>26</v>
      </c>
      <c r="FM92" s="26">
        <v>3</v>
      </c>
      <c r="FN92" s="26">
        <v>307</v>
      </c>
      <c r="FO92" s="26">
        <v>387</v>
      </c>
      <c r="FP92" s="26">
        <v>81</v>
      </c>
      <c r="FQ92" s="26">
        <v>5</v>
      </c>
      <c r="FR92" s="26">
        <v>2</v>
      </c>
      <c r="FS92" s="26">
        <v>3</v>
      </c>
      <c r="FT92" s="26">
        <v>11</v>
      </c>
      <c r="FU92" s="26">
        <v>9</v>
      </c>
      <c r="FV92" s="26">
        <v>33</v>
      </c>
      <c r="FW92" s="26">
        <v>1000</v>
      </c>
      <c r="FX92" s="26">
        <v>1000</v>
      </c>
      <c r="FY92" s="26">
        <v>0</v>
      </c>
      <c r="FZ92" s="26">
        <v>0</v>
      </c>
    </row>
    <row r="93" spans="2:182" ht="15" thickBot="1" x14ac:dyDescent="0.35">
      <c r="AG93" s="24" t="s">
        <v>144</v>
      </c>
      <c r="AH93" s="77">
        <v>17</v>
      </c>
      <c r="AI93" s="26">
        <v>13</v>
      </c>
      <c r="AJ93" s="26">
        <v>18</v>
      </c>
      <c r="AK93" s="26">
        <v>126</v>
      </c>
      <c r="AL93" s="77">
        <v>16</v>
      </c>
      <c r="AM93" s="26">
        <v>40</v>
      </c>
      <c r="AN93" s="26">
        <v>100</v>
      </c>
      <c r="AO93" s="77">
        <v>10</v>
      </c>
      <c r="AP93" s="77">
        <v>18</v>
      </c>
      <c r="AQ93" s="26">
        <v>83</v>
      </c>
      <c r="AR93" s="77">
        <v>12</v>
      </c>
      <c r="AS93" s="26">
        <v>173</v>
      </c>
      <c r="AT93" s="77">
        <v>23</v>
      </c>
      <c r="AU93" s="26">
        <v>15</v>
      </c>
      <c r="AV93" s="26">
        <v>11</v>
      </c>
      <c r="AW93" s="26">
        <v>222</v>
      </c>
      <c r="AX93" s="26">
        <v>28</v>
      </c>
      <c r="AY93" s="26">
        <v>9</v>
      </c>
      <c r="AZ93" s="26">
        <v>6</v>
      </c>
      <c r="BA93" s="77">
        <v>8</v>
      </c>
      <c r="BB93" s="26">
        <v>8</v>
      </c>
      <c r="BC93" s="77">
        <v>9</v>
      </c>
      <c r="BD93" s="77">
        <v>10</v>
      </c>
      <c r="BE93" s="77">
        <v>26</v>
      </c>
      <c r="BF93" s="26">
        <v>1001</v>
      </c>
      <c r="BG93" s="26">
        <v>1000</v>
      </c>
      <c r="BH93" s="26">
        <v>-1</v>
      </c>
      <c r="BI93" s="26">
        <v>-0.1</v>
      </c>
      <c r="BV93" s="24" t="s">
        <v>144</v>
      </c>
      <c r="BW93" s="26">
        <v>57.7</v>
      </c>
      <c r="BX93" s="26">
        <v>354.8</v>
      </c>
      <c r="BY93" s="26">
        <v>41.1</v>
      </c>
      <c r="BZ93" s="26">
        <v>200.2</v>
      </c>
      <c r="CA93" s="26">
        <v>264.89999999999998</v>
      </c>
      <c r="CB93" s="26">
        <v>23.1</v>
      </c>
      <c r="CC93" s="26">
        <v>8</v>
      </c>
      <c r="CD93" s="26">
        <v>9</v>
      </c>
      <c r="CE93" s="26">
        <v>10</v>
      </c>
      <c r="CF93" s="26">
        <v>26.6</v>
      </c>
      <c r="CG93" s="26">
        <v>995.5</v>
      </c>
      <c r="CH93" s="26">
        <v>1000</v>
      </c>
      <c r="CI93" s="26">
        <v>4.5</v>
      </c>
      <c r="CJ93" s="26">
        <v>0.45</v>
      </c>
      <c r="CV93" s="24" t="s">
        <v>144</v>
      </c>
      <c r="CW93" s="26">
        <v>6</v>
      </c>
      <c r="CX93" s="26">
        <v>348.8</v>
      </c>
      <c r="CY93" s="26">
        <v>16.899999999999999</v>
      </c>
      <c r="CZ93" s="26">
        <v>5</v>
      </c>
      <c r="DA93" s="26">
        <v>118.6</v>
      </c>
      <c r="DB93" s="26">
        <v>0</v>
      </c>
      <c r="DC93" s="26">
        <v>14.9</v>
      </c>
      <c r="DD93" s="26">
        <v>82.7</v>
      </c>
      <c r="DE93" s="26">
        <v>28.4</v>
      </c>
      <c r="DF93" s="26">
        <v>383.1</v>
      </c>
      <c r="DG93" s="26">
        <v>1004.5</v>
      </c>
      <c r="DH93" s="26">
        <v>1000</v>
      </c>
      <c r="DI93" s="26">
        <v>-4.5</v>
      </c>
      <c r="DJ93" s="26">
        <v>-0.45</v>
      </c>
      <c r="EX93" s="24" t="s">
        <v>144</v>
      </c>
      <c r="EY93" s="26">
        <v>6</v>
      </c>
      <c r="EZ93" s="26">
        <v>10</v>
      </c>
      <c r="FA93" s="26">
        <v>5</v>
      </c>
      <c r="FB93" s="26">
        <v>7</v>
      </c>
      <c r="FC93" s="26">
        <v>7</v>
      </c>
      <c r="FD93" s="26">
        <v>3</v>
      </c>
      <c r="FE93" s="26">
        <v>9</v>
      </c>
      <c r="FF93" s="26">
        <v>13</v>
      </c>
      <c r="FG93" s="26">
        <v>5</v>
      </c>
      <c r="FH93" s="26">
        <v>7</v>
      </c>
      <c r="FI93" s="26">
        <v>11</v>
      </c>
      <c r="FJ93" s="26">
        <v>13</v>
      </c>
      <c r="FK93" s="26">
        <v>0</v>
      </c>
      <c r="FL93" s="26">
        <v>25</v>
      </c>
      <c r="FM93" s="26">
        <v>12</v>
      </c>
      <c r="FN93" s="26">
        <v>3</v>
      </c>
      <c r="FO93" s="26">
        <v>696</v>
      </c>
      <c r="FP93" s="26">
        <v>81</v>
      </c>
      <c r="FQ93" s="26">
        <v>17</v>
      </c>
      <c r="FR93" s="26">
        <v>15</v>
      </c>
      <c r="FS93" s="26">
        <v>15</v>
      </c>
      <c r="FT93" s="26">
        <v>14</v>
      </c>
      <c r="FU93" s="26">
        <v>23</v>
      </c>
      <c r="FV93" s="26">
        <v>3</v>
      </c>
      <c r="FW93" s="26">
        <v>1000</v>
      </c>
      <c r="FX93" s="26">
        <v>1000</v>
      </c>
      <c r="FY93" s="26">
        <v>0</v>
      </c>
      <c r="FZ93" s="26">
        <v>0</v>
      </c>
    </row>
    <row r="94" spans="2:182" ht="15" thickBot="1" x14ac:dyDescent="0.35">
      <c r="AG94" s="24" t="s">
        <v>145</v>
      </c>
      <c r="AH94" s="77">
        <v>7</v>
      </c>
      <c r="AI94" s="26">
        <v>10</v>
      </c>
      <c r="AJ94" s="26">
        <v>8</v>
      </c>
      <c r="AK94" s="26">
        <v>89</v>
      </c>
      <c r="AL94" s="77">
        <v>8</v>
      </c>
      <c r="AM94" s="26">
        <v>10</v>
      </c>
      <c r="AN94" s="26">
        <v>100</v>
      </c>
      <c r="AO94" s="77">
        <v>17</v>
      </c>
      <c r="AP94" s="77">
        <v>8</v>
      </c>
      <c r="AQ94" s="26">
        <v>10</v>
      </c>
      <c r="AR94" s="77">
        <v>17</v>
      </c>
      <c r="AS94" s="26">
        <v>181</v>
      </c>
      <c r="AT94" s="77">
        <v>23</v>
      </c>
      <c r="AU94" s="26">
        <v>10</v>
      </c>
      <c r="AV94" s="26">
        <v>11</v>
      </c>
      <c r="AW94" s="26">
        <v>31</v>
      </c>
      <c r="AX94" s="26">
        <v>222</v>
      </c>
      <c r="AY94" s="26">
        <v>11</v>
      </c>
      <c r="AZ94" s="26">
        <v>13</v>
      </c>
      <c r="BA94" s="77">
        <v>12</v>
      </c>
      <c r="BB94" s="26">
        <v>180</v>
      </c>
      <c r="BC94" s="77">
        <v>6</v>
      </c>
      <c r="BD94" s="77">
        <v>6</v>
      </c>
      <c r="BE94" s="77">
        <v>11</v>
      </c>
      <c r="BF94" s="26">
        <v>1001</v>
      </c>
      <c r="BG94" s="26">
        <v>1000</v>
      </c>
      <c r="BH94" s="26">
        <v>-1</v>
      </c>
      <c r="BI94" s="26">
        <v>-0.1</v>
      </c>
      <c r="BV94" s="24" t="s">
        <v>145</v>
      </c>
      <c r="BW94" s="26">
        <v>47.7</v>
      </c>
      <c r="BX94" s="26">
        <v>339.2</v>
      </c>
      <c r="BY94" s="26">
        <v>48.2</v>
      </c>
      <c r="BZ94" s="26">
        <v>190.2</v>
      </c>
      <c r="CA94" s="26">
        <v>319.10000000000002</v>
      </c>
      <c r="CB94" s="26">
        <v>23.1</v>
      </c>
      <c r="CC94" s="26">
        <v>12</v>
      </c>
      <c r="CD94" s="26">
        <v>6</v>
      </c>
      <c r="CE94" s="26">
        <v>6</v>
      </c>
      <c r="CF94" s="26">
        <v>12</v>
      </c>
      <c r="CG94" s="26">
        <v>1003.6</v>
      </c>
      <c r="CH94" s="26">
        <v>1000</v>
      </c>
      <c r="CI94" s="26">
        <v>-3.6</v>
      </c>
      <c r="CJ94" s="26">
        <v>-0.36</v>
      </c>
      <c r="CV94" s="24" t="s">
        <v>145</v>
      </c>
      <c r="CW94" s="26">
        <v>15.9</v>
      </c>
      <c r="CX94" s="26">
        <v>361.2</v>
      </c>
      <c r="CY94" s="26">
        <v>10</v>
      </c>
      <c r="CZ94" s="26">
        <v>14.9</v>
      </c>
      <c r="DA94" s="26">
        <v>63.8</v>
      </c>
      <c r="DB94" s="26">
        <v>0</v>
      </c>
      <c r="DC94" s="26">
        <v>11</v>
      </c>
      <c r="DD94" s="26">
        <v>85.7</v>
      </c>
      <c r="DE94" s="26">
        <v>32.4</v>
      </c>
      <c r="DF94" s="26">
        <v>401.6</v>
      </c>
      <c r="DG94" s="26">
        <v>996.5</v>
      </c>
      <c r="DH94" s="26">
        <v>1000</v>
      </c>
      <c r="DI94" s="26">
        <v>3.5</v>
      </c>
      <c r="DJ94" s="26">
        <v>0.35</v>
      </c>
      <c r="EX94" s="24" t="s">
        <v>145</v>
      </c>
      <c r="EY94" s="26">
        <v>84</v>
      </c>
      <c r="EZ94" s="26">
        <v>13</v>
      </c>
      <c r="FA94" s="26">
        <v>15</v>
      </c>
      <c r="FB94" s="26">
        <v>101</v>
      </c>
      <c r="FC94" s="26">
        <v>15</v>
      </c>
      <c r="FD94" s="26">
        <v>13</v>
      </c>
      <c r="FE94" s="26">
        <v>9</v>
      </c>
      <c r="FF94" s="26">
        <v>6</v>
      </c>
      <c r="FG94" s="26">
        <v>15</v>
      </c>
      <c r="FH94" s="26">
        <v>13</v>
      </c>
      <c r="FI94" s="26">
        <v>6</v>
      </c>
      <c r="FJ94" s="26">
        <v>5</v>
      </c>
      <c r="FK94" s="26">
        <v>0</v>
      </c>
      <c r="FL94" s="26">
        <v>43</v>
      </c>
      <c r="FM94" s="26">
        <v>12</v>
      </c>
      <c r="FN94" s="26">
        <v>88</v>
      </c>
      <c r="FO94" s="26">
        <v>388</v>
      </c>
      <c r="FP94" s="26">
        <v>79</v>
      </c>
      <c r="FQ94" s="26">
        <v>10</v>
      </c>
      <c r="FR94" s="26">
        <v>11</v>
      </c>
      <c r="FS94" s="26">
        <v>1</v>
      </c>
      <c r="FT94" s="26">
        <v>17</v>
      </c>
      <c r="FU94" s="26">
        <v>27</v>
      </c>
      <c r="FV94" s="26">
        <v>29</v>
      </c>
      <c r="FW94" s="26">
        <v>1000</v>
      </c>
      <c r="FX94" s="26">
        <v>1000</v>
      </c>
      <c r="FY94" s="26">
        <v>0</v>
      </c>
      <c r="FZ94" s="26">
        <v>0</v>
      </c>
    </row>
    <row r="95" spans="2:182" ht="15" thickBot="1" x14ac:dyDescent="0.35">
      <c r="AG95" s="24" t="s">
        <v>146</v>
      </c>
      <c r="AH95" s="77">
        <v>16</v>
      </c>
      <c r="AI95" s="26">
        <v>13</v>
      </c>
      <c r="AJ95" s="26">
        <v>11</v>
      </c>
      <c r="AK95" s="26">
        <v>87</v>
      </c>
      <c r="AL95" s="77">
        <v>6</v>
      </c>
      <c r="AM95" s="26">
        <v>2</v>
      </c>
      <c r="AN95" s="26">
        <v>107</v>
      </c>
      <c r="AO95" s="77">
        <v>21</v>
      </c>
      <c r="AP95" s="77">
        <v>11</v>
      </c>
      <c r="AQ95" s="26">
        <v>11</v>
      </c>
      <c r="AR95" s="77">
        <v>14</v>
      </c>
      <c r="AS95" s="26">
        <v>177</v>
      </c>
      <c r="AT95" s="77">
        <v>23</v>
      </c>
      <c r="AU95" s="26">
        <v>3</v>
      </c>
      <c r="AV95" s="26">
        <v>11</v>
      </c>
      <c r="AW95" s="26">
        <v>2</v>
      </c>
      <c r="AX95" s="26">
        <v>225</v>
      </c>
      <c r="AY95" s="26">
        <v>9</v>
      </c>
      <c r="AZ95" s="26">
        <v>14</v>
      </c>
      <c r="BA95" s="77">
        <v>15</v>
      </c>
      <c r="BB95" s="26">
        <v>175</v>
      </c>
      <c r="BC95" s="77">
        <v>10</v>
      </c>
      <c r="BD95" s="77">
        <v>13</v>
      </c>
      <c r="BE95" s="77">
        <v>25</v>
      </c>
      <c r="BF95" s="26">
        <v>1001</v>
      </c>
      <c r="BG95" s="26">
        <v>1000</v>
      </c>
      <c r="BH95" s="26">
        <v>-1</v>
      </c>
      <c r="BI95" s="26">
        <v>-0.1</v>
      </c>
      <c r="BV95" s="24" t="s">
        <v>146</v>
      </c>
      <c r="BW95" s="26">
        <v>56.7</v>
      </c>
      <c r="BX95" s="26">
        <v>309.60000000000002</v>
      </c>
      <c r="BY95" s="26">
        <v>52.2</v>
      </c>
      <c r="BZ95" s="26">
        <v>193.2</v>
      </c>
      <c r="CA95" s="26">
        <v>305.10000000000002</v>
      </c>
      <c r="CB95" s="26">
        <v>23.1</v>
      </c>
      <c r="CC95" s="26">
        <v>15.1</v>
      </c>
      <c r="CD95" s="26">
        <v>10</v>
      </c>
      <c r="CE95" s="26">
        <v>13</v>
      </c>
      <c r="CF95" s="26">
        <v>25.6</v>
      </c>
      <c r="CG95" s="26">
        <v>1003.6</v>
      </c>
      <c r="CH95" s="26">
        <v>1000</v>
      </c>
      <c r="CI95" s="26">
        <v>-3.6</v>
      </c>
      <c r="CJ95" s="26">
        <v>-0.36</v>
      </c>
      <c r="CV95" s="24" t="s">
        <v>146</v>
      </c>
      <c r="CW95" s="26">
        <v>7</v>
      </c>
      <c r="CX95" s="26">
        <v>418.5</v>
      </c>
      <c r="CY95" s="26">
        <v>2</v>
      </c>
      <c r="CZ95" s="26">
        <v>12</v>
      </c>
      <c r="DA95" s="26">
        <v>77.7</v>
      </c>
      <c r="DB95" s="26">
        <v>0</v>
      </c>
      <c r="DC95" s="26">
        <v>8</v>
      </c>
      <c r="DD95" s="26">
        <v>61.8</v>
      </c>
      <c r="DE95" s="26">
        <v>25.4</v>
      </c>
      <c r="DF95" s="26">
        <v>384.1</v>
      </c>
      <c r="DG95" s="26">
        <v>996.5</v>
      </c>
      <c r="DH95" s="26">
        <v>1000</v>
      </c>
      <c r="DI95" s="26">
        <v>3.5</v>
      </c>
      <c r="DJ95" s="26">
        <v>0.35</v>
      </c>
      <c r="EX95" s="24" t="s">
        <v>146</v>
      </c>
      <c r="EY95" s="26">
        <v>7</v>
      </c>
      <c r="EZ95" s="26">
        <v>10</v>
      </c>
      <c r="FA95" s="26">
        <v>12</v>
      </c>
      <c r="FB95" s="26">
        <v>103</v>
      </c>
      <c r="FC95" s="26">
        <v>17</v>
      </c>
      <c r="FD95" s="26">
        <v>21</v>
      </c>
      <c r="FE95" s="26">
        <v>2</v>
      </c>
      <c r="FF95" s="26">
        <v>2</v>
      </c>
      <c r="FG95" s="26">
        <v>12</v>
      </c>
      <c r="FH95" s="26">
        <v>12</v>
      </c>
      <c r="FI95" s="26">
        <v>9</v>
      </c>
      <c r="FJ95" s="26">
        <v>9</v>
      </c>
      <c r="FK95" s="26">
        <v>0</v>
      </c>
      <c r="FL95" s="26">
        <v>50</v>
      </c>
      <c r="FM95" s="26">
        <v>12</v>
      </c>
      <c r="FN95" s="26">
        <v>313</v>
      </c>
      <c r="FO95" s="26">
        <v>277</v>
      </c>
      <c r="FP95" s="26">
        <v>81</v>
      </c>
      <c r="FQ95" s="26">
        <v>9</v>
      </c>
      <c r="FR95" s="26">
        <v>8</v>
      </c>
      <c r="FS95" s="26">
        <v>6</v>
      </c>
      <c r="FT95" s="26">
        <v>13</v>
      </c>
      <c r="FU95" s="26">
        <v>10</v>
      </c>
      <c r="FV95" s="26">
        <v>4</v>
      </c>
      <c r="FW95" s="26">
        <v>999</v>
      </c>
      <c r="FX95" s="26">
        <v>1000</v>
      </c>
      <c r="FY95" s="26">
        <v>1</v>
      </c>
      <c r="FZ95" s="26">
        <v>0.1</v>
      </c>
    </row>
    <row r="96" spans="2:182" ht="15" thickBot="1" x14ac:dyDescent="0.35">
      <c r="AG96" s="24" t="s">
        <v>147</v>
      </c>
      <c r="AH96" s="77">
        <v>3</v>
      </c>
      <c r="AI96" s="26">
        <v>2</v>
      </c>
      <c r="AJ96" s="26">
        <v>5</v>
      </c>
      <c r="AK96" s="26">
        <v>1</v>
      </c>
      <c r="AL96" s="77">
        <v>1</v>
      </c>
      <c r="AM96" s="26">
        <v>1</v>
      </c>
      <c r="AN96" s="26">
        <v>100</v>
      </c>
      <c r="AO96" s="77">
        <v>3</v>
      </c>
      <c r="AP96" s="77">
        <v>5</v>
      </c>
      <c r="AQ96" s="26">
        <v>2</v>
      </c>
      <c r="AR96" s="77">
        <v>23</v>
      </c>
      <c r="AS96" s="26">
        <v>186</v>
      </c>
      <c r="AT96" s="77">
        <v>23</v>
      </c>
      <c r="AU96" s="26">
        <v>9</v>
      </c>
      <c r="AV96" s="26">
        <v>20</v>
      </c>
      <c r="AW96" s="26">
        <v>1</v>
      </c>
      <c r="AX96" s="26">
        <v>295</v>
      </c>
      <c r="AY96" s="26">
        <v>63</v>
      </c>
      <c r="AZ96" s="26">
        <v>1</v>
      </c>
      <c r="BA96" s="77">
        <v>15</v>
      </c>
      <c r="BB96" s="26">
        <v>181</v>
      </c>
      <c r="BC96" s="77">
        <v>23</v>
      </c>
      <c r="BD96" s="77">
        <v>23</v>
      </c>
      <c r="BE96" s="77">
        <v>15</v>
      </c>
      <c r="BF96" s="26">
        <v>1001</v>
      </c>
      <c r="BG96" s="26">
        <v>1000</v>
      </c>
      <c r="BH96" s="26">
        <v>-1</v>
      </c>
      <c r="BI96" s="26">
        <v>-0.1</v>
      </c>
      <c r="BV96" s="24" t="s">
        <v>147</v>
      </c>
      <c r="BW96" s="26">
        <v>3</v>
      </c>
      <c r="BX96" s="26">
        <v>296.60000000000002</v>
      </c>
      <c r="BY96" s="26">
        <v>3</v>
      </c>
      <c r="BZ96" s="26">
        <v>180.6</v>
      </c>
      <c r="CA96" s="26">
        <v>359.3</v>
      </c>
      <c r="CB96" s="26">
        <v>23.1</v>
      </c>
      <c r="CC96" s="26">
        <v>15.1</v>
      </c>
      <c r="CD96" s="26">
        <v>73.8</v>
      </c>
      <c r="CE96" s="26">
        <v>49.2</v>
      </c>
      <c r="CF96" s="26">
        <v>16.100000000000001</v>
      </c>
      <c r="CG96" s="26">
        <v>1019.6</v>
      </c>
      <c r="CH96" s="26">
        <v>1000</v>
      </c>
      <c r="CI96" s="26">
        <v>-19.600000000000001</v>
      </c>
      <c r="CJ96" s="26">
        <v>-1.96</v>
      </c>
      <c r="CV96" s="24" t="s">
        <v>147</v>
      </c>
      <c r="CW96" s="26">
        <v>46.8</v>
      </c>
      <c r="CX96" s="26">
        <v>431.5</v>
      </c>
      <c r="CY96" s="26">
        <v>78.7</v>
      </c>
      <c r="CZ96" s="26">
        <v>18.899999999999999</v>
      </c>
      <c r="DA96" s="26">
        <v>0</v>
      </c>
      <c r="DB96" s="26">
        <v>0</v>
      </c>
      <c r="DC96" s="26">
        <v>8</v>
      </c>
      <c r="DD96" s="26">
        <v>0</v>
      </c>
      <c r="DE96" s="26">
        <v>0</v>
      </c>
      <c r="DF96" s="26">
        <v>392.1</v>
      </c>
      <c r="DG96" s="26">
        <v>976.1</v>
      </c>
      <c r="DH96" s="26">
        <v>1000</v>
      </c>
      <c r="DI96" s="26">
        <v>23.9</v>
      </c>
      <c r="DJ96" s="26">
        <v>2.39</v>
      </c>
      <c r="EX96" s="24" t="s">
        <v>147</v>
      </c>
      <c r="EY96" s="26">
        <v>138</v>
      </c>
      <c r="EZ96" s="26">
        <v>21</v>
      </c>
      <c r="FA96" s="26">
        <v>18</v>
      </c>
      <c r="FB96" s="26">
        <v>223</v>
      </c>
      <c r="FC96" s="26">
        <v>22</v>
      </c>
      <c r="FD96" s="26">
        <v>22</v>
      </c>
      <c r="FE96" s="26">
        <v>9</v>
      </c>
      <c r="FF96" s="26">
        <v>20</v>
      </c>
      <c r="FG96" s="26">
        <v>18</v>
      </c>
      <c r="FH96" s="26">
        <v>21</v>
      </c>
      <c r="FI96" s="26">
        <v>0</v>
      </c>
      <c r="FJ96" s="26">
        <v>0</v>
      </c>
      <c r="FK96" s="26">
        <v>0</v>
      </c>
      <c r="FL96" s="26">
        <v>44</v>
      </c>
      <c r="FM96" s="26">
        <v>3</v>
      </c>
      <c r="FN96" s="26">
        <v>314</v>
      </c>
      <c r="FO96" s="26">
        <v>1</v>
      </c>
      <c r="FP96" s="26">
        <v>4</v>
      </c>
      <c r="FQ96" s="26">
        <v>106</v>
      </c>
      <c r="FR96" s="26">
        <v>8</v>
      </c>
      <c r="FS96" s="26">
        <v>0</v>
      </c>
      <c r="FT96" s="26">
        <v>0</v>
      </c>
      <c r="FU96" s="26">
        <v>0</v>
      </c>
      <c r="FV96" s="26">
        <v>8</v>
      </c>
      <c r="FW96" s="26">
        <v>1000</v>
      </c>
      <c r="FX96" s="26">
        <v>1000</v>
      </c>
      <c r="FY96" s="26">
        <v>0</v>
      </c>
      <c r="FZ96" s="26">
        <v>0</v>
      </c>
    </row>
    <row r="97" spans="33:182" ht="15" thickBot="1" x14ac:dyDescent="0.35">
      <c r="AG97" s="24" t="s">
        <v>148</v>
      </c>
      <c r="AH97" s="77">
        <v>10</v>
      </c>
      <c r="AI97" s="26">
        <v>19</v>
      </c>
      <c r="AJ97" s="26">
        <v>10</v>
      </c>
      <c r="AK97" s="26">
        <v>90</v>
      </c>
      <c r="AL97" s="77">
        <v>9</v>
      </c>
      <c r="AM97" s="26">
        <v>9</v>
      </c>
      <c r="AN97" s="26">
        <v>105</v>
      </c>
      <c r="AO97" s="77">
        <v>17</v>
      </c>
      <c r="AP97" s="77">
        <v>10</v>
      </c>
      <c r="AQ97" s="26">
        <v>9</v>
      </c>
      <c r="AR97" s="77">
        <v>0</v>
      </c>
      <c r="AS97" s="26">
        <v>174</v>
      </c>
      <c r="AT97" s="77">
        <v>23</v>
      </c>
      <c r="AU97" s="26">
        <v>7</v>
      </c>
      <c r="AV97" s="26">
        <v>203</v>
      </c>
      <c r="AW97" s="26">
        <v>9</v>
      </c>
      <c r="AX97" s="26">
        <v>30</v>
      </c>
      <c r="AY97" s="26">
        <v>14</v>
      </c>
      <c r="AZ97" s="26">
        <v>4</v>
      </c>
      <c r="BA97" s="77">
        <v>18</v>
      </c>
      <c r="BB97" s="26">
        <v>180</v>
      </c>
      <c r="BC97" s="77">
        <v>23</v>
      </c>
      <c r="BD97" s="77">
        <v>23</v>
      </c>
      <c r="BE97" s="77">
        <v>5</v>
      </c>
      <c r="BF97" s="26">
        <v>1001</v>
      </c>
      <c r="BG97" s="26">
        <v>1000</v>
      </c>
      <c r="BH97" s="26">
        <v>-1</v>
      </c>
      <c r="BI97" s="26">
        <v>-0.1</v>
      </c>
      <c r="BV97" s="24" t="s">
        <v>148</v>
      </c>
      <c r="BW97" s="26">
        <v>50.7</v>
      </c>
      <c r="BX97" s="26">
        <v>340.2</v>
      </c>
      <c r="BY97" s="26">
        <v>48.2</v>
      </c>
      <c r="BZ97" s="26">
        <v>192.2</v>
      </c>
      <c r="CA97" s="26">
        <v>203.2</v>
      </c>
      <c r="CB97" s="26">
        <v>23.1</v>
      </c>
      <c r="CC97" s="26">
        <v>18.100000000000001</v>
      </c>
      <c r="CD97" s="26">
        <v>73.8</v>
      </c>
      <c r="CE97" s="26">
        <v>49.2</v>
      </c>
      <c r="CF97" s="26">
        <v>5</v>
      </c>
      <c r="CG97" s="26">
        <v>1003.6</v>
      </c>
      <c r="CH97" s="26">
        <v>1000</v>
      </c>
      <c r="CI97" s="26">
        <v>-3.6</v>
      </c>
      <c r="CJ97" s="26">
        <v>-0.36</v>
      </c>
      <c r="CV97" s="24" t="s">
        <v>148</v>
      </c>
      <c r="CW97" s="26">
        <v>13</v>
      </c>
      <c r="CX97" s="26">
        <v>360.2</v>
      </c>
      <c r="CY97" s="26">
        <v>10</v>
      </c>
      <c r="CZ97" s="26">
        <v>13</v>
      </c>
      <c r="DA97" s="26">
        <v>187.8</v>
      </c>
      <c r="DB97" s="26">
        <v>0</v>
      </c>
      <c r="DC97" s="26">
        <v>5</v>
      </c>
      <c r="DD97" s="26">
        <v>0</v>
      </c>
      <c r="DE97" s="26">
        <v>0</v>
      </c>
      <c r="DF97" s="26">
        <v>407.6</v>
      </c>
      <c r="DG97" s="26">
        <v>996.5</v>
      </c>
      <c r="DH97" s="26">
        <v>1000</v>
      </c>
      <c r="DI97" s="26">
        <v>3.5</v>
      </c>
      <c r="DJ97" s="26">
        <v>0.35</v>
      </c>
      <c r="EX97" s="24" t="s">
        <v>148</v>
      </c>
      <c r="EY97" s="26">
        <v>13</v>
      </c>
      <c r="EZ97" s="26">
        <v>4</v>
      </c>
      <c r="FA97" s="26">
        <v>13</v>
      </c>
      <c r="FB97" s="26">
        <v>14</v>
      </c>
      <c r="FC97" s="26">
        <v>14</v>
      </c>
      <c r="FD97" s="26">
        <v>14</v>
      </c>
      <c r="FE97" s="26">
        <v>4</v>
      </c>
      <c r="FF97" s="26">
        <v>6</v>
      </c>
      <c r="FG97" s="26">
        <v>13</v>
      </c>
      <c r="FH97" s="26">
        <v>14</v>
      </c>
      <c r="FI97" s="26">
        <v>23</v>
      </c>
      <c r="FJ97" s="26">
        <v>12</v>
      </c>
      <c r="FK97" s="26">
        <v>0</v>
      </c>
      <c r="FL97" s="26">
        <v>46</v>
      </c>
      <c r="FM97" s="26">
        <v>0</v>
      </c>
      <c r="FN97" s="26">
        <v>90</v>
      </c>
      <c r="FO97" s="26">
        <v>652</v>
      </c>
      <c r="FP97" s="26">
        <v>9</v>
      </c>
      <c r="FQ97" s="26">
        <v>19</v>
      </c>
      <c r="FR97" s="26">
        <v>5</v>
      </c>
      <c r="FS97" s="26">
        <v>1</v>
      </c>
      <c r="FT97" s="26">
        <v>0</v>
      </c>
      <c r="FU97" s="26">
        <v>0</v>
      </c>
      <c r="FV97" s="26">
        <v>35</v>
      </c>
      <c r="FW97" s="26">
        <v>1001</v>
      </c>
      <c r="FX97" s="26">
        <v>1000</v>
      </c>
      <c r="FY97" s="26">
        <v>-1</v>
      </c>
      <c r="FZ97" s="26">
        <v>-0.1</v>
      </c>
    </row>
    <row r="98" spans="33:182" ht="15" thickBot="1" x14ac:dyDescent="0.35">
      <c r="AG98" s="24" t="s">
        <v>149</v>
      </c>
      <c r="AH98" s="77">
        <v>1</v>
      </c>
      <c r="AI98" s="26">
        <v>2</v>
      </c>
      <c r="AJ98" s="26">
        <v>5</v>
      </c>
      <c r="AK98" s="26">
        <v>4</v>
      </c>
      <c r="AL98" s="77">
        <v>4</v>
      </c>
      <c r="AM98" s="26">
        <v>42</v>
      </c>
      <c r="AN98" s="26">
        <v>100</v>
      </c>
      <c r="AO98" s="77">
        <v>3</v>
      </c>
      <c r="AP98" s="77">
        <v>5</v>
      </c>
      <c r="AQ98" s="26">
        <v>1</v>
      </c>
      <c r="AR98" s="77">
        <v>23</v>
      </c>
      <c r="AS98" s="26">
        <v>186</v>
      </c>
      <c r="AT98" s="77">
        <v>23</v>
      </c>
      <c r="AU98" s="26">
        <v>3</v>
      </c>
      <c r="AV98" s="26">
        <v>11</v>
      </c>
      <c r="AW98" s="26">
        <v>223</v>
      </c>
      <c r="AX98" s="26">
        <v>46</v>
      </c>
      <c r="AY98" s="26">
        <v>251</v>
      </c>
      <c r="AZ98" s="26">
        <v>0</v>
      </c>
      <c r="BA98" s="77">
        <v>8</v>
      </c>
      <c r="BB98" s="26">
        <v>8</v>
      </c>
      <c r="BC98" s="77">
        <v>23</v>
      </c>
      <c r="BD98" s="77">
        <v>23</v>
      </c>
      <c r="BE98" s="77">
        <v>5</v>
      </c>
      <c r="BF98" s="26">
        <v>1000</v>
      </c>
      <c r="BG98" s="26">
        <v>1000</v>
      </c>
      <c r="BH98" s="26">
        <v>0</v>
      </c>
      <c r="BI98" s="26">
        <v>0</v>
      </c>
      <c r="BV98" s="24" t="s">
        <v>149</v>
      </c>
      <c r="BW98" s="26">
        <v>1</v>
      </c>
      <c r="BX98" s="26">
        <v>307.60000000000002</v>
      </c>
      <c r="BY98" s="26">
        <v>3</v>
      </c>
      <c r="BZ98" s="26">
        <v>180.6</v>
      </c>
      <c r="CA98" s="26">
        <v>359.3</v>
      </c>
      <c r="CB98" s="26">
        <v>23.1</v>
      </c>
      <c r="CC98" s="26">
        <v>8</v>
      </c>
      <c r="CD98" s="26">
        <v>73.8</v>
      </c>
      <c r="CE98" s="26">
        <v>49.2</v>
      </c>
      <c r="CF98" s="26">
        <v>5</v>
      </c>
      <c r="CG98" s="26">
        <v>1010.6</v>
      </c>
      <c r="CH98" s="26">
        <v>1000</v>
      </c>
      <c r="CI98" s="26">
        <v>-10.6</v>
      </c>
      <c r="CJ98" s="26">
        <v>-1.06</v>
      </c>
      <c r="CV98" s="24" t="s">
        <v>149</v>
      </c>
      <c r="CW98" s="26">
        <v>48.8</v>
      </c>
      <c r="CX98" s="26">
        <v>420.5</v>
      </c>
      <c r="CY98" s="26">
        <v>78.7</v>
      </c>
      <c r="CZ98" s="26">
        <v>18.899999999999999</v>
      </c>
      <c r="DA98" s="26">
        <v>0</v>
      </c>
      <c r="DB98" s="26">
        <v>0</v>
      </c>
      <c r="DC98" s="26">
        <v>14.9</v>
      </c>
      <c r="DD98" s="26">
        <v>0</v>
      </c>
      <c r="DE98" s="26">
        <v>0</v>
      </c>
      <c r="DF98" s="26">
        <v>407.6</v>
      </c>
      <c r="DG98" s="26">
        <v>989.5</v>
      </c>
      <c r="DH98" s="26">
        <v>1000</v>
      </c>
      <c r="DI98" s="26">
        <v>10.5</v>
      </c>
      <c r="DJ98" s="26">
        <v>1.05</v>
      </c>
      <c r="EX98" s="24" t="s">
        <v>149</v>
      </c>
      <c r="EY98" s="26">
        <v>140</v>
      </c>
      <c r="EZ98" s="26">
        <v>21</v>
      </c>
      <c r="FA98" s="26">
        <v>18</v>
      </c>
      <c r="FB98" s="26">
        <v>105</v>
      </c>
      <c r="FC98" s="26">
        <v>19</v>
      </c>
      <c r="FD98" s="26">
        <v>1</v>
      </c>
      <c r="FE98" s="26">
        <v>9</v>
      </c>
      <c r="FF98" s="26">
        <v>20</v>
      </c>
      <c r="FG98" s="26">
        <v>18</v>
      </c>
      <c r="FH98" s="26">
        <v>22</v>
      </c>
      <c r="FI98" s="26">
        <v>0</v>
      </c>
      <c r="FJ98" s="26">
        <v>0</v>
      </c>
      <c r="FK98" s="26">
        <v>0</v>
      </c>
      <c r="FL98" s="26">
        <v>50</v>
      </c>
      <c r="FM98" s="26">
        <v>12</v>
      </c>
      <c r="FN98" s="26">
        <v>2</v>
      </c>
      <c r="FO98" s="26">
        <v>391</v>
      </c>
      <c r="FP98" s="26">
        <v>0</v>
      </c>
      <c r="FQ98" s="26">
        <v>107</v>
      </c>
      <c r="FR98" s="26">
        <v>15</v>
      </c>
      <c r="FS98" s="26">
        <v>15</v>
      </c>
      <c r="FT98" s="26">
        <v>0</v>
      </c>
      <c r="FU98" s="26">
        <v>0</v>
      </c>
      <c r="FV98" s="26">
        <v>35</v>
      </c>
      <c r="FW98" s="26">
        <v>1000</v>
      </c>
      <c r="FX98" s="26">
        <v>1000</v>
      </c>
      <c r="FY98" s="26">
        <v>0</v>
      </c>
      <c r="FZ98" s="26">
        <v>0</v>
      </c>
    </row>
    <row r="99" spans="33:182" ht="15" thickBot="1" x14ac:dyDescent="0.35">
      <c r="AG99" s="24" t="s">
        <v>150</v>
      </c>
      <c r="AH99" s="77">
        <v>3</v>
      </c>
      <c r="AI99" s="26">
        <v>6</v>
      </c>
      <c r="AJ99" s="26">
        <v>5</v>
      </c>
      <c r="AK99" s="26">
        <v>3</v>
      </c>
      <c r="AL99" s="77">
        <v>3</v>
      </c>
      <c r="AM99" s="26">
        <v>5</v>
      </c>
      <c r="AN99" s="26">
        <v>100</v>
      </c>
      <c r="AO99" s="77">
        <v>4</v>
      </c>
      <c r="AP99" s="77">
        <v>5</v>
      </c>
      <c r="AQ99" s="26">
        <v>4</v>
      </c>
      <c r="AR99" s="77">
        <v>17</v>
      </c>
      <c r="AS99" s="26">
        <v>181</v>
      </c>
      <c r="AT99" s="77">
        <v>23</v>
      </c>
      <c r="AU99" s="26">
        <v>3</v>
      </c>
      <c r="AV99" s="26">
        <v>11</v>
      </c>
      <c r="AW99" s="26">
        <v>218</v>
      </c>
      <c r="AX99" s="26">
        <v>260</v>
      </c>
      <c r="AY99" s="26">
        <v>65</v>
      </c>
      <c r="AZ99" s="26">
        <v>16</v>
      </c>
      <c r="BA99" s="77">
        <v>12</v>
      </c>
      <c r="BB99" s="26">
        <v>10</v>
      </c>
      <c r="BC99" s="77">
        <v>23</v>
      </c>
      <c r="BD99" s="77">
        <v>23</v>
      </c>
      <c r="BE99" s="77">
        <v>1</v>
      </c>
      <c r="BF99" s="26">
        <v>1001</v>
      </c>
      <c r="BG99" s="26">
        <v>1000</v>
      </c>
      <c r="BH99" s="26">
        <v>-1</v>
      </c>
      <c r="BI99" s="26">
        <v>-0.1</v>
      </c>
      <c r="BV99" s="24" t="s">
        <v>150</v>
      </c>
      <c r="BW99" s="26">
        <v>3</v>
      </c>
      <c r="BX99" s="26">
        <v>306.60000000000002</v>
      </c>
      <c r="BY99" s="26">
        <v>35.1</v>
      </c>
      <c r="BZ99" s="26">
        <v>180.6</v>
      </c>
      <c r="CA99" s="26">
        <v>319.10000000000002</v>
      </c>
      <c r="CB99" s="26">
        <v>23.1</v>
      </c>
      <c r="CC99" s="26">
        <v>12</v>
      </c>
      <c r="CD99" s="26">
        <v>73.8</v>
      </c>
      <c r="CE99" s="26">
        <v>49.2</v>
      </c>
      <c r="CF99" s="26">
        <v>1</v>
      </c>
      <c r="CG99" s="26">
        <v>1003.6</v>
      </c>
      <c r="CH99" s="26">
        <v>1000</v>
      </c>
      <c r="CI99" s="26">
        <v>-3.6</v>
      </c>
      <c r="CJ99" s="26">
        <v>-0.36</v>
      </c>
      <c r="CV99" s="24" t="s">
        <v>150</v>
      </c>
      <c r="CW99" s="26">
        <v>46.8</v>
      </c>
      <c r="CX99" s="26">
        <v>421.5</v>
      </c>
      <c r="CY99" s="26">
        <v>22.9</v>
      </c>
      <c r="CZ99" s="26">
        <v>18.899999999999999</v>
      </c>
      <c r="DA99" s="26">
        <v>63.8</v>
      </c>
      <c r="DB99" s="26">
        <v>0</v>
      </c>
      <c r="DC99" s="26">
        <v>11</v>
      </c>
      <c r="DD99" s="26">
        <v>0</v>
      </c>
      <c r="DE99" s="26">
        <v>0</v>
      </c>
      <c r="DF99" s="26">
        <v>411.5</v>
      </c>
      <c r="DG99" s="26">
        <v>996.5</v>
      </c>
      <c r="DH99" s="26">
        <v>1000</v>
      </c>
      <c r="DI99" s="26">
        <v>3.5</v>
      </c>
      <c r="DJ99" s="26">
        <v>0.35</v>
      </c>
      <c r="EX99" s="24" t="s">
        <v>150</v>
      </c>
      <c r="EY99" s="26">
        <v>138</v>
      </c>
      <c r="EZ99" s="26">
        <v>17</v>
      </c>
      <c r="FA99" s="26">
        <v>18</v>
      </c>
      <c r="FB99" s="26">
        <v>221</v>
      </c>
      <c r="FC99" s="26">
        <v>20</v>
      </c>
      <c r="FD99" s="26">
        <v>18</v>
      </c>
      <c r="FE99" s="26">
        <v>9</v>
      </c>
      <c r="FF99" s="26">
        <v>19</v>
      </c>
      <c r="FG99" s="26">
        <v>18</v>
      </c>
      <c r="FH99" s="26">
        <v>19</v>
      </c>
      <c r="FI99" s="26">
        <v>6</v>
      </c>
      <c r="FJ99" s="26">
        <v>5</v>
      </c>
      <c r="FK99" s="26">
        <v>0</v>
      </c>
      <c r="FL99" s="26">
        <v>50</v>
      </c>
      <c r="FM99" s="26">
        <v>12</v>
      </c>
      <c r="FN99" s="26">
        <v>83</v>
      </c>
      <c r="FO99" s="26">
        <v>275</v>
      </c>
      <c r="FP99" s="26">
        <v>2</v>
      </c>
      <c r="FQ99" s="26">
        <v>7</v>
      </c>
      <c r="FR99" s="26">
        <v>11</v>
      </c>
      <c r="FS99" s="26">
        <v>13</v>
      </c>
      <c r="FT99" s="26">
        <v>0</v>
      </c>
      <c r="FU99" s="26">
        <v>0</v>
      </c>
      <c r="FV99" s="26">
        <v>39</v>
      </c>
      <c r="FW99" s="26">
        <v>1000</v>
      </c>
      <c r="FX99" s="26">
        <v>1000</v>
      </c>
      <c r="FY99" s="26">
        <v>0</v>
      </c>
      <c r="FZ99" s="26">
        <v>0</v>
      </c>
    </row>
    <row r="100" spans="33:182" ht="15" thickBot="1" x14ac:dyDescent="0.35">
      <c r="AG100" s="24" t="s">
        <v>151</v>
      </c>
      <c r="AH100" s="77">
        <v>22</v>
      </c>
      <c r="AI100" s="26">
        <v>33</v>
      </c>
      <c r="AJ100" s="26">
        <v>18</v>
      </c>
      <c r="AK100" s="26">
        <v>94</v>
      </c>
      <c r="AL100" s="77">
        <v>13</v>
      </c>
      <c r="AM100" s="26">
        <v>8</v>
      </c>
      <c r="AN100" s="26">
        <v>109</v>
      </c>
      <c r="AO100" s="77">
        <v>23</v>
      </c>
      <c r="AP100" s="77">
        <v>18</v>
      </c>
      <c r="AQ100" s="26">
        <v>87</v>
      </c>
      <c r="AR100" s="77">
        <v>12</v>
      </c>
      <c r="AS100" s="26">
        <v>177</v>
      </c>
      <c r="AT100" s="77">
        <v>23</v>
      </c>
      <c r="AU100" s="26">
        <v>8</v>
      </c>
      <c r="AV100" s="26">
        <v>22</v>
      </c>
      <c r="AW100" s="26">
        <v>7</v>
      </c>
      <c r="AX100" s="26">
        <v>224</v>
      </c>
      <c r="AY100" s="26">
        <v>60</v>
      </c>
      <c r="AZ100" s="26">
        <v>20</v>
      </c>
      <c r="BA100" s="77">
        <v>8</v>
      </c>
      <c r="BB100" s="26">
        <v>8</v>
      </c>
      <c r="BC100" s="77">
        <v>1</v>
      </c>
      <c r="BD100" s="77">
        <v>0</v>
      </c>
      <c r="BE100" s="77">
        <v>6</v>
      </c>
      <c r="BF100" s="26">
        <v>1001</v>
      </c>
      <c r="BG100" s="26">
        <v>1000</v>
      </c>
      <c r="BH100" s="26">
        <v>-1</v>
      </c>
      <c r="BI100" s="26">
        <v>-0.1</v>
      </c>
      <c r="BV100" s="24" t="s">
        <v>151</v>
      </c>
      <c r="BW100" s="26">
        <v>62.7</v>
      </c>
      <c r="BX100" s="26">
        <v>351.2</v>
      </c>
      <c r="BY100" s="26">
        <v>54.2</v>
      </c>
      <c r="BZ100" s="26">
        <v>200.2</v>
      </c>
      <c r="CA100" s="26">
        <v>264.89999999999998</v>
      </c>
      <c r="CB100" s="26">
        <v>23.1</v>
      </c>
      <c r="CC100" s="26">
        <v>8</v>
      </c>
      <c r="CD100" s="26">
        <v>1</v>
      </c>
      <c r="CE100" s="26">
        <v>0</v>
      </c>
      <c r="CF100" s="26">
        <v>6</v>
      </c>
      <c r="CG100" s="26">
        <v>971.4</v>
      </c>
      <c r="CH100" s="26">
        <v>1000</v>
      </c>
      <c r="CI100" s="26">
        <v>28.6</v>
      </c>
      <c r="CJ100" s="26">
        <v>2.86</v>
      </c>
      <c r="CV100" s="24" t="s">
        <v>151</v>
      </c>
      <c r="CW100" s="26">
        <v>1</v>
      </c>
      <c r="CX100" s="26">
        <v>351.8</v>
      </c>
      <c r="CY100" s="26">
        <v>0</v>
      </c>
      <c r="CZ100" s="26">
        <v>5</v>
      </c>
      <c r="DA100" s="26">
        <v>118.6</v>
      </c>
      <c r="DB100" s="26">
        <v>0</v>
      </c>
      <c r="DC100" s="26">
        <v>14.9</v>
      </c>
      <c r="DD100" s="26">
        <v>90.7</v>
      </c>
      <c r="DE100" s="26">
        <v>39.9</v>
      </c>
      <c r="DF100" s="26">
        <v>406.6</v>
      </c>
      <c r="DG100" s="26">
        <v>1028.4000000000001</v>
      </c>
      <c r="DH100" s="26">
        <v>1000</v>
      </c>
      <c r="DI100" s="26">
        <v>-28.4</v>
      </c>
      <c r="DJ100" s="26">
        <v>-2.84</v>
      </c>
      <c r="EX100" s="24" t="s">
        <v>151</v>
      </c>
      <c r="EY100" s="26">
        <v>1</v>
      </c>
      <c r="EZ100" s="26">
        <v>0</v>
      </c>
      <c r="FA100" s="26">
        <v>5</v>
      </c>
      <c r="FB100" s="26">
        <v>10</v>
      </c>
      <c r="FC100" s="26">
        <v>10</v>
      </c>
      <c r="FD100" s="26">
        <v>15</v>
      </c>
      <c r="FE100" s="26">
        <v>0</v>
      </c>
      <c r="FF100" s="26">
        <v>0</v>
      </c>
      <c r="FG100" s="26">
        <v>5</v>
      </c>
      <c r="FH100" s="26">
        <v>3</v>
      </c>
      <c r="FI100" s="26">
        <v>11</v>
      </c>
      <c r="FJ100" s="26">
        <v>9</v>
      </c>
      <c r="FK100" s="26">
        <v>0</v>
      </c>
      <c r="FL100" s="26">
        <v>45</v>
      </c>
      <c r="FM100" s="26">
        <v>1</v>
      </c>
      <c r="FN100" s="26">
        <v>308</v>
      </c>
      <c r="FO100" s="26">
        <v>278</v>
      </c>
      <c r="FP100" s="26">
        <v>7</v>
      </c>
      <c r="FQ100" s="26">
        <v>3</v>
      </c>
      <c r="FR100" s="26">
        <v>15</v>
      </c>
      <c r="FS100" s="26">
        <v>15</v>
      </c>
      <c r="FT100" s="26">
        <v>22</v>
      </c>
      <c r="FU100" s="26">
        <v>203</v>
      </c>
      <c r="FV100" s="26">
        <v>34</v>
      </c>
      <c r="FW100" s="26">
        <v>1000</v>
      </c>
      <c r="FX100" s="26">
        <v>1000</v>
      </c>
      <c r="FY100" s="26">
        <v>0</v>
      </c>
      <c r="FZ100" s="26">
        <v>0</v>
      </c>
    </row>
    <row r="101" spans="33:182" ht="15" thickBot="1" x14ac:dyDescent="0.35">
      <c r="AG101" s="24" t="s">
        <v>152</v>
      </c>
      <c r="AH101" s="77">
        <v>16</v>
      </c>
      <c r="AI101" s="26">
        <v>18</v>
      </c>
      <c r="AJ101" s="26">
        <v>16</v>
      </c>
      <c r="AK101" s="26">
        <v>129</v>
      </c>
      <c r="AL101" s="77">
        <v>19</v>
      </c>
      <c r="AM101" s="26">
        <v>39</v>
      </c>
      <c r="AN101" s="26">
        <v>105</v>
      </c>
      <c r="AO101" s="77">
        <v>20</v>
      </c>
      <c r="AP101" s="77">
        <v>16</v>
      </c>
      <c r="AQ101" s="26">
        <v>84</v>
      </c>
      <c r="AR101" s="77">
        <v>4</v>
      </c>
      <c r="AS101" s="26">
        <v>4</v>
      </c>
      <c r="AT101" s="77">
        <v>1</v>
      </c>
      <c r="AU101" s="26">
        <v>115</v>
      </c>
      <c r="AV101" s="26">
        <v>20</v>
      </c>
      <c r="AW101" s="26">
        <v>221</v>
      </c>
      <c r="AX101" s="26">
        <v>29</v>
      </c>
      <c r="AY101" s="26">
        <v>60</v>
      </c>
      <c r="AZ101" s="26">
        <v>15</v>
      </c>
      <c r="BA101" s="77">
        <v>21</v>
      </c>
      <c r="BB101" s="26">
        <v>11</v>
      </c>
      <c r="BC101" s="77">
        <v>15</v>
      </c>
      <c r="BD101" s="77">
        <v>10</v>
      </c>
      <c r="BE101" s="77">
        <v>13</v>
      </c>
      <c r="BF101" s="26">
        <v>1001</v>
      </c>
      <c r="BG101" s="26">
        <v>1000</v>
      </c>
      <c r="BH101" s="26">
        <v>-1</v>
      </c>
      <c r="BI101" s="26">
        <v>-0.1</v>
      </c>
      <c r="BV101" s="24" t="s">
        <v>152</v>
      </c>
      <c r="BW101" s="26">
        <v>56.7</v>
      </c>
      <c r="BX101" s="26">
        <v>357.8</v>
      </c>
      <c r="BY101" s="26">
        <v>51.2</v>
      </c>
      <c r="BZ101" s="26">
        <v>198.2</v>
      </c>
      <c r="CA101" s="26">
        <v>240.9</v>
      </c>
      <c r="CB101" s="26">
        <v>1</v>
      </c>
      <c r="CC101" s="26">
        <v>21.1</v>
      </c>
      <c r="CD101" s="26">
        <v>47.7</v>
      </c>
      <c r="CE101" s="26">
        <v>10</v>
      </c>
      <c r="CF101" s="26">
        <v>14</v>
      </c>
      <c r="CG101" s="26">
        <v>998.5</v>
      </c>
      <c r="CH101" s="26">
        <v>1000</v>
      </c>
      <c r="CI101" s="26">
        <v>1.5</v>
      </c>
      <c r="CJ101" s="26">
        <v>0.15</v>
      </c>
      <c r="CV101" s="24" t="s">
        <v>152</v>
      </c>
      <c r="CW101" s="26">
        <v>7</v>
      </c>
      <c r="CX101" s="26">
        <v>345.8</v>
      </c>
      <c r="CY101" s="26">
        <v>3</v>
      </c>
      <c r="CZ101" s="26">
        <v>7</v>
      </c>
      <c r="DA101" s="26">
        <v>146</v>
      </c>
      <c r="DB101" s="26">
        <v>21.9</v>
      </c>
      <c r="DC101" s="26">
        <v>2</v>
      </c>
      <c r="DD101" s="26">
        <v>41.4</v>
      </c>
      <c r="DE101" s="26">
        <v>28.4</v>
      </c>
      <c r="DF101" s="26">
        <v>394.1</v>
      </c>
      <c r="DG101" s="26">
        <v>996.5</v>
      </c>
      <c r="DH101" s="26">
        <v>1000</v>
      </c>
      <c r="DI101" s="26">
        <v>3.5</v>
      </c>
      <c r="DJ101" s="26">
        <v>0.35</v>
      </c>
      <c r="EX101" s="24" t="s">
        <v>152</v>
      </c>
      <c r="EY101" s="26">
        <v>7</v>
      </c>
      <c r="EZ101" s="26">
        <v>5</v>
      </c>
      <c r="FA101" s="26">
        <v>7</v>
      </c>
      <c r="FB101" s="26">
        <v>4</v>
      </c>
      <c r="FC101" s="26">
        <v>4</v>
      </c>
      <c r="FD101" s="26">
        <v>4</v>
      </c>
      <c r="FE101" s="26">
        <v>4</v>
      </c>
      <c r="FF101" s="26">
        <v>3</v>
      </c>
      <c r="FG101" s="26">
        <v>7</v>
      </c>
      <c r="FH101" s="26">
        <v>6</v>
      </c>
      <c r="FI101" s="26">
        <v>19</v>
      </c>
      <c r="FJ101" s="26">
        <v>44</v>
      </c>
      <c r="FK101" s="26">
        <v>110</v>
      </c>
      <c r="FL101" s="26">
        <v>3</v>
      </c>
      <c r="FM101" s="26">
        <v>3</v>
      </c>
      <c r="FN101" s="26">
        <v>4</v>
      </c>
      <c r="FO101" s="26">
        <v>695</v>
      </c>
      <c r="FP101" s="26">
        <v>7</v>
      </c>
      <c r="FQ101" s="26">
        <v>8</v>
      </c>
      <c r="FR101" s="26">
        <v>2</v>
      </c>
      <c r="FS101" s="26">
        <v>12</v>
      </c>
      <c r="FT101" s="26">
        <v>8</v>
      </c>
      <c r="FU101" s="26">
        <v>23</v>
      </c>
      <c r="FV101" s="26">
        <v>10</v>
      </c>
      <c r="FW101" s="26">
        <v>999</v>
      </c>
      <c r="FX101" s="26">
        <v>1000</v>
      </c>
      <c r="FY101" s="26">
        <v>1</v>
      </c>
      <c r="FZ101" s="26">
        <v>0.1</v>
      </c>
    </row>
    <row r="102" spans="33:182" ht="15" thickBot="1" x14ac:dyDescent="0.35">
      <c r="AG102" s="24" t="s">
        <v>153</v>
      </c>
      <c r="AH102" s="77">
        <v>20</v>
      </c>
      <c r="AI102" s="26">
        <v>21</v>
      </c>
      <c r="AJ102" s="26">
        <v>21</v>
      </c>
      <c r="AK102" s="26">
        <v>125</v>
      </c>
      <c r="AL102" s="77">
        <v>17</v>
      </c>
      <c r="AM102" s="26">
        <v>13</v>
      </c>
      <c r="AN102" s="26">
        <v>105</v>
      </c>
      <c r="AO102" s="77">
        <v>17</v>
      </c>
      <c r="AP102" s="77">
        <v>21</v>
      </c>
      <c r="AQ102" s="26">
        <v>224</v>
      </c>
      <c r="AR102" s="77">
        <v>12</v>
      </c>
      <c r="AS102" s="26">
        <v>173</v>
      </c>
      <c r="AT102" s="77">
        <v>1</v>
      </c>
      <c r="AU102" s="26">
        <v>11</v>
      </c>
      <c r="AV102" s="26">
        <v>20</v>
      </c>
      <c r="AW102" s="26">
        <v>30</v>
      </c>
      <c r="AX102" s="26">
        <v>45</v>
      </c>
      <c r="AY102" s="26">
        <v>61</v>
      </c>
      <c r="AZ102" s="26">
        <v>19</v>
      </c>
      <c r="BA102" s="77">
        <v>8</v>
      </c>
      <c r="BB102" s="26">
        <v>8</v>
      </c>
      <c r="BC102" s="77">
        <v>15</v>
      </c>
      <c r="BD102" s="77">
        <v>6</v>
      </c>
      <c r="BE102" s="77">
        <v>8</v>
      </c>
      <c r="BF102" s="26">
        <v>1001</v>
      </c>
      <c r="BG102" s="26">
        <v>1000</v>
      </c>
      <c r="BH102" s="26">
        <v>-1</v>
      </c>
      <c r="BI102" s="26">
        <v>-0.1</v>
      </c>
      <c r="BV102" s="24" t="s">
        <v>153</v>
      </c>
      <c r="BW102" s="26">
        <v>60.7</v>
      </c>
      <c r="BX102" s="26">
        <v>355.8</v>
      </c>
      <c r="BY102" s="26">
        <v>48.2</v>
      </c>
      <c r="BZ102" s="26">
        <v>203.2</v>
      </c>
      <c r="CA102" s="26">
        <v>264.89999999999998</v>
      </c>
      <c r="CB102" s="26">
        <v>1</v>
      </c>
      <c r="CC102" s="26">
        <v>8</v>
      </c>
      <c r="CD102" s="26">
        <v>47.7</v>
      </c>
      <c r="CE102" s="26">
        <v>6</v>
      </c>
      <c r="CF102" s="26">
        <v>8</v>
      </c>
      <c r="CG102" s="26">
        <v>1003.6</v>
      </c>
      <c r="CH102" s="26">
        <v>1000</v>
      </c>
      <c r="CI102" s="26">
        <v>-3.6</v>
      </c>
      <c r="CJ102" s="26">
        <v>-0.36</v>
      </c>
      <c r="CV102" s="24" t="s">
        <v>153</v>
      </c>
      <c r="CW102" s="26">
        <v>3</v>
      </c>
      <c r="CX102" s="26">
        <v>347.8</v>
      </c>
      <c r="CY102" s="26">
        <v>10</v>
      </c>
      <c r="CZ102" s="26">
        <v>2</v>
      </c>
      <c r="DA102" s="26">
        <v>118.6</v>
      </c>
      <c r="DB102" s="26">
        <v>21.9</v>
      </c>
      <c r="DC102" s="26">
        <v>14.9</v>
      </c>
      <c r="DD102" s="26">
        <v>41.4</v>
      </c>
      <c r="DE102" s="26">
        <v>32.4</v>
      </c>
      <c r="DF102" s="26">
        <v>404.6</v>
      </c>
      <c r="DG102" s="26">
        <v>996.5</v>
      </c>
      <c r="DH102" s="26">
        <v>1000</v>
      </c>
      <c r="DI102" s="26">
        <v>3.5</v>
      </c>
      <c r="DJ102" s="26">
        <v>0.35</v>
      </c>
      <c r="EX102" s="24" t="s">
        <v>153</v>
      </c>
      <c r="EY102" s="26">
        <v>3</v>
      </c>
      <c r="EZ102" s="26">
        <v>2</v>
      </c>
      <c r="FA102" s="26">
        <v>2</v>
      </c>
      <c r="FB102" s="26">
        <v>8</v>
      </c>
      <c r="FC102" s="26">
        <v>6</v>
      </c>
      <c r="FD102" s="26">
        <v>10</v>
      </c>
      <c r="FE102" s="26">
        <v>4</v>
      </c>
      <c r="FF102" s="26">
        <v>6</v>
      </c>
      <c r="FG102" s="26">
        <v>2</v>
      </c>
      <c r="FH102" s="26">
        <v>2</v>
      </c>
      <c r="FI102" s="26">
        <v>11</v>
      </c>
      <c r="FJ102" s="26">
        <v>13</v>
      </c>
      <c r="FK102" s="26">
        <v>110</v>
      </c>
      <c r="FL102" s="26">
        <v>42</v>
      </c>
      <c r="FM102" s="26">
        <v>3</v>
      </c>
      <c r="FN102" s="26">
        <v>89</v>
      </c>
      <c r="FO102" s="26">
        <v>580</v>
      </c>
      <c r="FP102" s="26">
        <v>6</v>
      </c>
      <c r="FQ102" s="26">
        <v>4</v>
      </c>
      <c r="FR102" s="26">
        <v>15</v>
      </c>
      <c r="FS102" s="26">
        <v>15</v>
      </c>
      <c r="FT102" s="26">
        <v>8</v>
      </c>
      <c r="FU102" s="26">
        <v>27</v>
      </c>
      <c r="FV102" s="26">
        <v>32</v>
      </c>
      <c r="FW102" s="26">
        <v>1000</v>
      </c>
      <c r="FX102" s="26">
        <v>1000</v>
      </c>
      <c r="FY102" s="26">
        <v>0</v>
      </c>
      <c r="FZ102" s="26">
        <v>0</v>
      </c>
    </row>
    <row r="103" spans="33:182" ht="15" thickBot="1" x14ac:dyDescent="0.35">
      <c r="AG103" s="24" t="s">
        <v>154</v>
      </c>
      <c r="AH103" s="77">
        <v>8</v>
      </c>
      <c r="AI103" s="26">
        <v>10</v>
      </c>
      <c r="AJ103" s="26">
        <v>10</v>
      </c>
      <c r="AK103" s="26">
        <v>88</v>
      </c>
      <c r="AL103" s="77">
        <v>7</v>
      </c>
      <c r="AM103" s="26">
        <v>3</v>
      </c>
      <c r="AN103" s="26">
        <v>100</v>
      </c>
      <c r="AO103" s="77">
        <v>10</v>
      </c>
      <c r="AP103" s="77">
        <v>10</v>
      </c>
      <c r="AQ103" s="26">
        <v>6</v>
      </c>
      <c r="AR103" s="77">
        <v>13</v>
      </c>
      <c r="AS103" s="26">
        <v>177</v>
      </c>
      <c r="AT103" s="77">
        <v>23</v>
      </c>
      <c r="AU103" s="26">
        <v>5</v>
      </c>
      <c r="AV103" s="26">
        <v>20</v>
      </c>
      <c r="AW103" s="26">
        <v>5</v>
      </c>
      <c r="AX103" s="26">
        <v>259</v>
      </c>
      <c r="AY103" s="26">
        <v>14</v>
      </c>
      <c r="AZ103" s="26">
        <v>3</v>
      </c>
      <c r="BA103" s="77">
        <v>23</v>
      </c>
      <c r="BB103" s="26">
        <v>175</v>
      </c>
      <c r="BC103" s="77">
        <v>4</v>
      </c>
      <c r="BD103" s="77">
        <v>13</v>
      </c>
      <c r="BE103" s="77">
        <v>15</v>
      </c>
      <c r="BF103" s="26">
        <v>1001</v>
      </c>
      <c r="BG103" s="26">
        <v>1000</v>
      </c>
      <c r="BH103" s="26">
        <v>-1</v>
      </c>
      <c r="BI103" s="26">
        <v>-0.1</v>
      </c>
      <c r="BV103" s="24" t="s">
        <v>154</v>
      </c>
      <c r="BW103" s="26">
        <v>48.7</v>
      </c>
      <c r="BX103" s="26">
        <v>338.2</v>
      </c>
      <c r="BY103" s="26">
        <v>41.1</v>
      </c>
      <c r="BZ103" s="26">
        <v>192.2</v>
      </c>
      <c r="CA103" s="26">
        <v>304.10000000000002</v>
      </c>
      <c r="CB103" s="26">
        <v>23.1</v>
      </c>
      <c r="CC103" s="26">
        <v>23.1</v>
      </c>
      <c r="CD103" s="26">
        <v>4</v>
      </c>
      <c r="CE103" s="26">
        <v>13</v>
      </c>
      <c r="CF103" s="26">
        <v>16.100000000000001</v>
      </c>
      <c r="CG103" s="26">
        <v>1003.6</v>
      </c>
      <c r="CH103" s="26">
        <v>1000</v>
      </c>
      <c r="CI103" s="26">
        <v>-3.6</v>
      </c>
      <c r="CJ103" s="26">
        <v>-0.36</v>
      </c>
      <c r="CV103" s="24" t="s">
        <v>154</v>
      </c>
      <c r="CW103" s="26">
        <v>14.9</v>
      </c>
      <c r="CX103" s="26">
        <v>367.7</v>
      </c>
      <c r="CY103" s="26">
        <v>16.899999999999999</v>
      </c>
      <c r="CZ103" s="26">
        <v>13</v>
      </c>
      <c r="DA103" s="26">
        <v>78.7</v>
      </c>
      <c r="DB103" s="26">
        <v>0</v>
      </c>
      <c r="DC103" s="26">
        <v>0</v>
      </c>
      <c r="DD103" s="26">
        <v>87.7</v>
      </c>
      <c r="DE103" s="26">
        <v>25.4</v>
      </c>
      <c r="DF103" s="26">
        <v>392.1</v>
      </c>
      <c r="DG103" s="26">
        <v>996.5</v>
      </c>
      <c r="DH103" s="26">
        <v>1000</v>
      </c>
      <c r="DI103" s="26">
        <v>3.5</v>
      </c>
      <c r="DJ103" s="26">
        <v>0.35</v>
      </c>
      <c r="EX103" s="24" t="s">
        <v>154</v>
      </c>
      <c r="EY103" s="26">
        <v>15</v>
      </c>
      <c r="EZ103" s="26">
        <v>13</v>
      </c>
      <c r="FA103" s="26">
        <v>13</v>
      </c>
      <c r="FB103" s="26">
        <v>102</v>
      </c>
      <c r="FC103" s="26">
        <v>16</v>
      </c>
      <c r="FD103" s="26">
        <v>20</v>
      </c>
      <c r="FE103" s="26">
        <v>9</v>
      </c>
      <c r="FF103" s="26">
        <v>13</v>
      </c>
      <c r="FG103" s="26">
        <v>13</v>
      </c>
      <c r="FH103" s="26">
        <v>17</v>
      </c>
      <c r="FI103" s="26">
        <v>10</v>
      </c>
      <c r="FJ103" s="26">
        <v>9</v>
      </c>
      <c r="FK103" s="26">
        <v>0</v>
      </c>
      <c r="FL103" s="26">
        <v>48</v>
      </c>
      <c r="FM103" s="26">
        <v>3</v>
      </c>
      <c r="FN103" s="26">
        <v>310</v>
      </c>
      <c r="FO103" s="26">
        <v>276</v>
      </c>
      <c r="FP103" s="26">
        <v>9</v>
      </c>
      <c r="FQ103" s="26">
        <v>60</v>
      </c>
      <c r="FR103" s="26">
        <v>0</v>
      </c>
      <c r="FS103" s="26">
        <v>6</v>
      </c>
      <c r="FT103" s="26">
        <v>19</v>
      </c>
      <c r="FU103" s="26">
        <v>10</v>
      </c>
      <c r="FV103" s="26">
        <v>8</v>
      </c>
      <c r="FW103" s="26">
        <v>999</v>
      </c>
      <c r="FX103" s="26">
        <v>1000</v>
      </c>
      <c r="FY103" s="26">
        <v>1</v>
      </c>
      <c r="FZ103" s="26">
        <v>0.1</v>
      </c>
    </row>
    <row r="104" spans="33:182" ht="15" thickBot="1" x14ac:dyDescent="0.35">
      <c r="AG104" s="24" t="s">
        <v>155</v>
      </c>
      <c r="AH104" s="77">
        <v>13</v>
      </c>
      <c r="AI104" s="26">
        <v>18</v>
      </c>
      <c r="AJ104" s="26">
        <v>13</v>
      </c>
      <c r="AK104" s="26">
        <v>127</v>
      </c>
      <c r="AL104" s="77">
        <v>15</v>
      </c>
      <c r="AM104" s="26">
        <v>43</v>
      </c>
      <c r="AN104" s="26">
        <v>105</v>
      </c>
      <c r="AO104" s="77">
        <v>20</v>
      </c>
      <c r="AP104" s="77">
        <v>13</v>
      </c>
      <c r="AQ104" s="26">
        <v>13</v>
      </c>
      <c r="AR104" s="77">
        <v>12</v>
      </c>
      <c r="AS104" s="26">
        <v>173</v>
      </c>
      <c r="AT104" s="77">
        <v>23</v>
      </c>
      <c r="AU104" s="26">
        <v>114</v>
      </c>
      <c r="AV104" s="26">
        <v>11</v>
      </c>
      <c r="AW104" s="26">
        <v>225</v>
      </c>
      <c r="AX104" s="26">
        <v>0</v>
      </c>
      <c r="AY104" s="26">
        <v>9</v>
      </c>
      <c r="AZ104" s="26">
        <v>17</v>
      </c>
      <c r="BA104" s="77">
        <v>12</v>
      </c>
      <c r="BB104" s="26">
        <v>9</v>
      </c>
      <c r="BC104" s="77">
        <v>3</v>
      </c>
      <c r="BD104" s="77">
        <v>3</v>
      </c>
      <c r="BE104" s="77">
        <v>9</v>
      </c>
      <c r="BF104" s="26">
        <v>1000</v>
      </c>
      <c r="BG104" s="26">
        <v>1000</v>
      </c>
      <c r="BH104" s="26">
        <v>0</v>
      </c>
      <c r="BI104" s="26">
        <v>0</v>
      </c>
      <c r="BV104" s="24" t="s">
        <v>155</v>
      </c>
      <c r="BW104" s="26">
        <v>53.7</v>
      </c>
      <c r="BX104" s="26">
        <v>353.8</v>
      </c>
      <c r="BY104" s="26">
        <v>51.2</v>
      </c>
      <c r="BZ104" s="26">
        <v>195.2</v>
      </c>
      <c r="CA104" s="26">
        <v>264.89999999999998</v>
      </c>
      <c r="CB104" s="26">
        <v>23.1</v>
      </c>
      <c r="CC104" s="26">
        <v>12</v>
      </c>
      <c r="CD104" s="26">
        <v>3</v>
      </c>
      <c r="CE104" s="26">
        <v>3</v>
      </c>
      <c r="CF104" s="26">
        <v>10</v>
      </c>
      <c r="CG104" s="26">
        <v>969.9</v>
      </c>
      <c r="CH104" s="26">
        <v>1000</v>
      </c>
      <c r="CI104" s="26">
        <v>30.1</v>
      </c>
      <c r="CJ104" s="26">
        <v>3.01</v>
      </c>
      <c r="CV104" s="24" t="s">
        <v>155</v>
      </c>
      <c r="CW104" s="26">
        <v>10</v>
      </c>
      <c r="CX104" s="26">
        <v>349.8</v>
      </c>
      <c r="CY104" s="26">
        <v>3</v>
      </c>
      <c r="CZ104" s="26">
        <v>10</v>
      </c>
      <c r="DA104" s="26">
        <v>118.6</v>
      </c>
      <c r="DB104" s="26">
        <v>0</v>
      </c>
      <c r="DC104" s="26">
        <v>11</v>
      </c>
      <c r="DD104" s="26">
        <v>88.7</v>
      </c>
      <c r="DE104" s="26">
        <v>35.4</v>
      </c>
      <c r="DF104" s="26">
        <v>403.6</v>
      </c>
      <c r="DG104" s="26">
        <v>1029.9000000000001</v>
      </c>
      <c r="DH104" s="26">
        <v>1000</v>
      </c>
      <c r="DI104" s="26">
        <v>-29.9</v>
      </c>
      <c r="DJ104" s="26">
        <v>-2.99</v>
      </c>
      <c r="EX104" s="24" t="s">
        <v>155</v>
      </c>
      <c r="EY104" s="26">
        <v>10</v>
      </c>
      <c r="EZ104" s="26">
        <v>5</v>
      </c>
      <c r="FA104" s="26">
        <v>10</v>
      </c>
      <c r="FB104" s="26">
        <v>6</v>
      </c>
      <c r="FC104" s="26">
        <v>8</v>
      </c>
      <c r="FD104" s="26">
        <v>0</v>
      </c>
      <c r="FE104" s="26">
        <v>4</v>
      </c>
      <c r="FF104" s="26">
        <v>3</v>
      </c>
      <c r="FG104" s="26">
        <v>10</v>
      </c>
      <c r="FH104" s="26">
        <v>10</v>
      </c>
      <c r="FI104" s="26">
        <v>11</v>
      </c>
      <c r="FJ104" s="26">
        <v>13</v>
      </c>
      <c r="FK104" s="26">
        <v>0</v>
      </c>
      <c r="FL104" s="26">
        <v>4</v>
      </c>
      <c r="FM104" s="26">
        <v>12</v>
      </c>
      <c r="FN104" s="26">
        <v>0</v>
      </c>
      <c r="FO104" s="26">
        <v>701</v>
      </c>
      <c r="FP104" s="26">
        <v>81</v>
      </c>
      <c r="FQ104" s="26">
        <v>6</v>
      </c>
      <c r="FR104" s="26">
        <v>11</v>
      </c>
      <c r="FS104" s="26">
        <v>14</v>
      </c>
      <c r="FT104" s="26">
        <v>20</v>
      </c>
      <c r="FU104" s="26">
        <v>30</v>
      </c>
      <c r="FV104" s="26">
        <v>31</v>
      </c>
      <c r="FW104" s="26">
        <v>1000</v>
      </c>
      <c r="FX104" s="26">
        <v>1000</v>
      </c>
      <c r="FY104" s="26">
        <v>0</v>
      </c>
      <c r="FZ104" s="26">
        <v>0</v>
      </c>
    </row>
    <row r="105" spans="33:182" ht="15" thickBot="1" x14ac:dyDescent="0.35">
      <c r="AG105" s="24" t="s">
        <v>156</v>
      </c>
      <c r="AH105" s="77">
        <v>19</v>
      </c>
      <c r="AI105" s="26">
        <v>18</v>
      </c>
      <c r="AJ105" s="26">
        <v>21</v>
      </c>
      <c r="AK105" s="26">
        <v>128</v>
      </c>
      <c r="AL105" s="77">
        <v>18</v>
      </c>
      <c r="AM105" s="26">
        <v>15</v>
      </c>
      <c r="AN105" s="26">
        <v>100</v>
      </c>
      <c r="AO105" s="77">
        <v>17</v>
      </c>
      <c r="AP105" s="77">
        <v>21</v>
      </c>
      <c r="AQ105" s="26">
        <v>86</v>
      </c>
      <c r="AR105" s="77">
        <v>2</v>
      </c>
      <c r="AS105" s="26">
        <v>4</v>
      </c>
      <c r="AT105" s="77">
        <v>23</v>
      </c>
      <c r="AU105" s="26">
        <v>170</v>
      </c>
      <c r="AV105" s="26">
        <v>20</v>
      </c>
      <c r="AW105" s="26">
        <v>217</v>
      </c>
      <c r="AX105" s="26">
        <v>31</v>
      </c>
      <c r="AY105" s="26">
        <v>9</v>
      </c>
      <c r="AZ105" s="26">
        <v>11</v>
      </c>
      <c r="BA105" s="77">
        <v>18</v>
      </c>
      <c r="BB105" s="26">
        <v>12</v>
      </c>
      <c r="BC105" s="77">
        <v>13</v>
      </c>
      <c r="BD105" s="77">
        <v>10</v>
      </c>
      <c r="BE105" s="77">
        <v>18</v>
      </c>
      <c r="BF105" s="26">
        <v>1001</v>
      </c>
      <c r="BG105" s="26">
        <v>1000</v>
      </c>
      <c r="BH105" s="26">
        <v>-1</v>
      </c>
      <c r="BI105" s="26">
        <v>-0.1</v>
      </c>
      <c r="BV105" s="24" t="s">
        <v>156</v>
      </c>
      <c r="BW105" s="26">
        <v>59.7</v>
      </c>
      <c r="BX105" s="26">
        <v>356.8</v>
      </c>
      <c r="BY105" s="26">
        <v>48.2</v>
      </c>
      <c r="BZ105" s="26">
        <v>203.2</v>
      </c>
      <c r="CA105" s="26">
        <v>205.2</v>
      </c>
      <c r="CB105" s="26">
        <v>23.1</v>
      </c>
      <c r="CC105" s="26">
        <v>18.100000000000001</v>
      </c>
      <c r="CD105" s="26">
        <v>45.7</v>
      </c>
      <c r="CE105" s="26">
        <v>10</v>
      </c>
      <c r="CF105" s="26">
        <v>24.6</v>
      </c>
      <c r="CG105" s="26">
        <v>994.5</v>
      </c>
      <c r="CH105" s="26">
        <v>1000</v>
      </c>
      <c r="CI105" s="26">
        <v>5.5</v>
      </c>
      <c r="CJ105" s="26">
        <v>0.55000000000000004</v>
      </c>
      <c r="CV105" s="24" t="s">
        <v>156</v>
      </c>
      <c r="CW105" s="26">
        <v>4</v>
      </c>
      <c r="CX105" s="26">
        <v>346.8</v>
      </c>
      <c r="CY105" s="26">
        <v>10</v>
      </c>
      <c r="CZ105" s="26">
        <v>2</v>
      </c>
      <c r="DA105" s="26">
        <v>185.8</v>
      </c>
      <c r="DB105" s="26">
        <v>0</v>
      </c>
      <c r="DC105" s="26">
        <v>5</v>
      </c>
      <c r="DD105" s="26">
        <v>43.3</v>
      </c>
      <c r="DE105" s="26">
        <v>28.4</v>
      </c>
      <c r="DF105" s="26">
        <v>385.1</v>
      </c>
      <c r="DG105" s="26">
        <v>1010.4</v>
      </c>
      <c r="DH105" s="26">
        <v>1000</v>
      </c>
      <c r="DI105" s="26">
        <v>-10.4</v>
      </c>
      <c r="DJ105" s="26">
        <v>-1.04</v>
      </c>
      <c r="EX105" s="24" t="s">
        <v>156</v>
      </c>
      <c r="EY105" s="26">
        <v>4</v>
      </c>
      <c r="EZ105" s="26">
        <v>5</v>
      </c>
      <c r="FA105" s="26">
        <v>2</v>
      </c>
      <c r="FB105" s="26">
        <v>5</v>
      </c>
      <c r="FC105" s="26">
        <v>5</v>
      </c>
      <c r="FD105" s="26">
        <v>8</v>
      </c>
      <c r="FE105" s="26">
        <v>9</v>
      </c>
      <c r="FF105" s="26">
        <v>6</v>
      </c>
      <c r="FG105" s="26">
        <v>2</v>
      </c>
      <c r="FH105" s="26">
        <v>4</v>
      </c>
      <c r="FI105" s="26">
        <v>21</v>
      </c>
      <c r="FJ105" s="26">
        <v>44</v>
      </c>
      <c r="FK105" s="26">
        <v>0</v>
      </c>
      <c r="FL105" s="26">
        <v>0</v>
      </c>
      <c r="FM105" s="26">
        <v>3</v>
      </c>
      <c r="FN105" s="26">
        <v>84</v>
      </c>
      <c r="FO105" s="26">
        <v>651</v>
      </c>
      <c r="FP105" s="26">
        <v>81</v>
      </c>
      <c r="FQ105" s="26">
        <v>12</v>
      </c>
      <c r="FR105" s="26">
        <v>5</v>
      </c>
      <c r="FS105" s="26">
        <v>11</v>
      </c>
      <c r="FT105" s="26">
        <v>10</v>
      </c>
      <c r="FU105" s="26">
        <v>23</v>
      </c>
      <c r="FV105" s="26">
        <v>5</v>
      </c>
      <c r="FW105" s="26">
        <v>1000</v>
      </c>
      <c r="FX105" s="26">
        <v>1000</v>
      </c>
      <c r="FY105" s="26">
        <v>0</v>
      </c>
      <c r="FZ105" s="26">
        <v>0</v>
      </c>
    </row>
    <row r="106" spans="33:182" ht="15" thickBot="1" x14ac:dyDescent="0.35">
      <c r="AG106" s="24" t="s">
        <v>157</v>
      </c>
      <c r="AH106" s="77">
        <v>16</v>
      </c>
      <c r="AI106" s="26">
        <v>18</v>
      </c>
      <c r="AJ106" s="26">
        <v>16</v>
      </c>
      <c r="AK106" s="26">
        <v>93</v>
      </c>
      <c r="AL106" s="77">
        <v>12</v>
      </c>
      <c r="AM106" s="26">
        <v>6</v>
      </c>
      <c r="AN106" s="26">
        <v>100</v>
      </c>
      <c r="AO106" s="77">
        <v>10</v>
      </c>
      <c r="AP106" s="77">
        <v>16</v>
      </c>
      <c r="AQ106" s="26">
        <v>81</v>
      </c>
      <c r="AR106" s="77">
        <v>12</v>
      </c>
      <c r="AS106" s="26">
        <v>173</v>
      </c>
      <c r="AT106" s="77">
        <v>23</v>
      </c>
      <c r="AU106" s="26">
        <v>114</v>
      </c>
      <c r="AV106" s="26">
        <v>20</v>
      </c>
      <c r="AW106" s="26">
        <v>6</v>
      </c>
      <c r="AX106" s="26">
        <v>221</v>
      </c>
      <c r="AY106" s="26">
        <v>9</v>
      </c>
      <c r="AZ106" s="26">
        <v>7</v>
      </c>
      <c r="BA106" s="77">
        <v>8</v>
      </c>
      <c r="BB106" s="26">
        <v>8</v>
      </c>
      <c r="BC106" s="77">
        <v>9</v>
      </c>
      <c r="BD106" s="77">
        <v>10</v>
      </c>
      <c r="BE106" s="77">
        <v>13</v>
      </c>
      <c r="BF106" s="26">
        <v>1001</v>
      </c>
      <c r="BG106" s="26">
        <v>1000</v>
      </c>
      <c r="BH106" s="26">
        <v>-1</v>
      </c>
      <c r="BI106" s="26">
        <v>-0.1</v>
      </c>
      <c r="BV106" s="24" t="s">
        <v>157</v>
      </c>
      <c r="BW106" s="26">
        <v>56.7</v>
      </c>
      <c r="BX106" s="26">
        <v>347.7</v>
      </c>
      <c r="BY106" s="26">
        <v>41.1</v>
      </c>
      <c r="BZ106" s="26">
        <v>198.2</v>
      </c>
      <c r="CA106" s="26">
        <v>264.89999999999998</v>
      </c>
      <c r="CB106" s="26">
        <v>23.1</v>
      </c>
      <c r="CC106" s="26">
        <v>8</v>
      </c>
      <c r="CD106" s="26">
        <v>9</v>
      </c>
      <c r="CE106" s="26">
        <v>10</v>
      </c>
      <c r="CF106" s="26">
        <v>14</v>
      </c>
      <c r="CG106" s="26">
        <v>972.9</v>
      </c>
      <c r="CH106" s="26">
        <v>1000</v>
      </c>
      <c r="CI106" s="26">
        <v>27.1</v>
      </c>
      <c r="CJ106" s="26">
        <v>2.71</v>
      </c>
      <c r="CV106" s="24" t="s">
        <v>157</v>
      </c>
      <c r="CW106" s="26">
        <v>7</v>
      </c>
      <c r="CX106" s="26">
        <v>357.2</v>
      </c>
      <c r="CY106" s="26">
        <v>16.899999999999999</v>
      </c>
      <c r="CZ106" s="26">
        <v>7</v>
      </c>
      <c r="DA106" s="26">
        <v>118.6</v>
      </c>
      <c r="DB106" s="26">
        <v>0</v>
      </c>
      <c r="DC106" s="26">
        <v>14.9</v>
      </c>
      <c r="DD106" s="26">
        <v>82.7</v>
      </c>
      <c r="DE106" s="26">
        <v>28.4</v>
      </c>
      <c r="DF106" s="26">
        <v>394.1</v>
      </c>
      <c r="DG106" s="26">
        <v>1026.9000000000001</v>
      </c>
      <c r="DH106" s="26">
        <v>1000</v>
      </c>
      <c r="DI106" s="26">
        <v>-26.9</v>
      </c>
      <c r="DJ106" s="26">
        <v>-2.69</v>
      </c>
      <c r="EX106" s="24" t="s">
        <v>157</v>
      </c>
      <c r="EY106" s="26">
        <v>7</v>
      </c>
      <c r="EZ106" s="26">
        <v>5</v>
      </c>
      <c r="FA106" s="26">
        <v>7</v>
      </c>
      <c r="FB106" s="26">
        <v>11</v>
      </c>
      <c r="FC106" s="26">
        <v>11</v>
      </c>
      <c r="FD106" s="26">
        <v>17</v>
      </c>
      <c r="FE106" s="26">
        <v>9</v>
      </c>
      <c r="FF106" s="26">
        <v>13</v>
      </c>
      <c r="FG106" s="26">
        <v>7</v>
      </c>
      <c r="FH106" s="26">
        <v>9</v>
      </c>
      <c r="FI106" s="26">
        <v>11</v>
      </c>
      <c r="FJ106" s="26">
        <v>13</v>
      </c>
      <c r="FK106" s="26">
        <v>0</v>
      </c>
      <c r="FL106" s="26">
        <v>4</v>
      </c>
      <c r="FM106" s="26">
        <v>3</v>
      </c>
      <c r="FN106" s="26">
        <v>309</v>
      </c>
      <c r="FO106" s="26">
        <v>389</v>
      </c>
      <c r="FP106" s="26">
        <v>81</v>
      </c>
      <c r="FQ106" s="26">
        <v>16</v>
      </c>
      <c r="FR106" s="26">
        <v>15</v>
      </c>
      <c r="FS106" s="26">
        <v>15</v>
      </c>
      <c r="FT106" s="26">
        <v>14</v>
      </c>
      <c r="FU106" s="26">
        <v>23</v>
      </c>
      <c r="FV106" s="26">
        <v>10</v>
      </c>
      <c r="FW106" s="26">
        <v>999</v>
      </c>
      <c r="FX106" s="26">
        <v>1000</v>
      </c>
      <c r="FY106" s="26">
        <v>1</v>
      </c>
      <c r="FZ106" s="26">
        <v>0.1</v>
      </c>
    </row>
    <row r="107" spans="33:182" ht="15" thickBot="1" x14ac:dyDescent="0.35">
      <c r="AG107" s="24" t="s">
        <v>158</v>
      </c>
      <c r="AH107" s="77">
        <v>19</v>
      </c>
      <c r="AI107" s="26">
        <v>10</v>
      </c>
      <c r="AJ107" s="26">
        <v>21</v>
      </c>
      <c r="AK107" s="26">
        <v>131</v>
      </c>
      <c r="AL107" s="77">
        <v>21</v>
      </c>
      <c r="AM107" s="26">
        <v>38</v>
      </c>
      <c r="AN107" s="26">
        <v>100</v>
      </c>
      <c r="AO107" s="77">
        <v>20</v>
      </c>
      <c r="AP107" s="77">
        <v>21</v>
      </c>
      <c r="AQ107" s="26">
        <v>85</v>
      </c>
      <c r="AR107" s="77">
        <v>2</v>
      </c>
      <c r="AS107" s="26">
        <v>0</v>
      </c>
      <c r="AT107" s="77">
        <v>23</v>
      </c>
      <c r="AU107" s="26">
        <v>170</v>
      </c>
      <c r="AV107" s="26">
        <v>11</v>
      </c>
      <c r="AW107" s="26">
        <v>220</v>
      </c>
      <c r="AX107" s="26">
        <v>3</v>
      </c>
      <c r="AY107" s="26">
        <v>9</v>
      </c>
      <c r="AZ107" s="26">
        <v>5</v>
      </c>
      <c r="BA107" s="77">
        <v>18</v>
      </c>
      <c r="BB107" s="26">
        <v>15</v>
      </c>
      <c r="BC107" s="77">
        <v>16</v>
      </c>
      <c r="BD107" s="77">
        <v>15</v>
      </c>
      <c r="BE107" s="77">
        <v>28</v>
      </c>
      <c r="BF107" s="26">
        <v>1001</v>
      </c>
      <c r="BG107" s="26">
        <v>1000</v>
      </c>
      <c r="BH107" s="26">
        <v>-1</v>
      </c>
      <c r="BI107" s="26">
        <v>-0.1</v>
      </c>
      <c r="BV107" s="24" t="s">
        <v>158</v>
      </c>
      <c r="BW107" s="26">
        <v>59.7</v>
      </c>
      <c r="BX107" s="26">
        <v>359.8</v>
      </c>
      <c r="BY107" s="26">
        <v>51.2</v>
      </c>
      <c r="BZ107" s="26">
        <v>203.2</v>
      </c>
      <c r="CA107" s="26">
        <v>205.2</v>
      </c>
      <c r="CB107" s="26">
        <v>23.1</v>
      </c>
      <c r="CC107" s="26">
        <v>18.100000000000001</v>
      </c>
      <c r="CD107" s="26">
        <v>48.7</v>
      </c>
      <c r="CE107" s="26">
        <v>15.1</v>
      </c>
      <c r="CF107" s="26">
        <v>28.6</v>
      </c>
      <c r="CG107" s="26">
        <v>1012.6</v>
      </c>
      <c r="CH107" s="26">
        <v>1000</v>
      </c>
      <c r="CI107" s="26">
        <v>-12.6</v>
      </c>
      <c r="CJ107" s="26">
        <v>-1.26</v>
      </c>
      <c r="CV107" s="24" t="s">
        <v>158</v>
      </c>
      <c r="CW107" s="26">
        <v>4</v>
      </c>
      <c r="CX107" s="26">
        <v>343.8</v>
      </c>
      <c r="CY107" s="26">
        <v>3</v>
      </c>
      <c r="CZ107" s="26">
        <v>2</v>
      </c>
      <c r="DA107" s="26">
        <v>185.8</v>
      </c>
      <c r="DB107" s="26">
        <v>0</v>
      </c>
      <c r="DC107" s="26">
        <v>5</v>
      </c>
      <c r="DD107" s="26">
        <v>40.4</v>
      </c>
      <c r="DE107" s="26">
        <v>18.399999999999999</v>
      </c>
      <c r="DF107" s="26">
        <v>381.2</v>
      </c>
      <c r="DG107" s="26">
        <v>983.5</v>
      </c>
      <c r="DH107" s="26">
        <v>1000</v>
      </c>
      <c r="DI107" s="26">
        <v>16.5</v>
      </c>
      <c r="DJ107" s="26">
        <v>1.65</v>
      </c>
      <c r="EX107" s="24" t="s">
        <v>158</v>
      </c>
      <c r="EY107" s="26">
        <v>4</v>
      </c>
      <c r="EZ107" s="26">
        <v>13</v>
      </c>
      <c r="FA107" s="26">
        <v>2</v>
      </c>
      <c r="FB107" s="26">
        <v>2</v>
      </c>
      <c r="FC107" s="26">
        <v>2</v>
      </c>
      <c r="FD107" s="26">
        <v>5</v>
      </c>
      <c r="FE107" s="26">
        <v>9</v>
      </c>
      <c r="FF107" s="26">
        <v>3</v>
      </c>
      <c r="FG107" s="26">
        <v>2</v>
      </c>
      <c r="FH107" s="26">
        <v>5</v>
      </c>
      <c r="FI107" s="26">
        <v>21</v>
      </c>
      <c r="FJ107" s="26">
        <v>89</v>
      </c>
      <c r="FK107" s="26">
        <v>0</v>
      </c>
      <c r="FL107" s="26">
        <v>0</v>
      </c>
      <c r="FM107" s="26">
        <v>12</v>
      </c>
      <c r="FN107" s="26">
        <v>5</v>
      </c>
      <c r="FO107" s="26">
        <v>698</v>
      </c>
      <c r="FP107" s="26">
        <v>81</v>
      </c>
      <c r="FQ107" s="26">
        <v>18</v>
      </c>
      <c r="FR107" s="26">
        <v>5</v>
      </c>
      <c r="FS107" s="26">
        <v>8</v>
      </c>
      <c r="FT107" s="26">
        <v>7</v>
      </c>
      <c r="FU107" s="26">
        <v>8</v>
      </c>
      <c r="FV107" s="26">
        <v>1</v>
      </c>
      <c r="FW107" s="26">
        <v>1000</v>
      </c>
      <c r="FX107" s="26">
        <v>1000</v>
      </c>
      <c r="FY107" s="26">
        <v>0</v>
      </c>
      <c r="FZ107" s="26">
        <v>0</v>
      </c>
    </row>
    <row r="108" spans="33:182" ht="15" thickBot="1" x14ac:dyDescent="0.35">
      <c r="AG108" s="24" t="s">
        <v>159</v>
      </c>
      <c r="AH108" s="77">
        <v>4</v>
      </c>
      <c r="AI108" s="26">
        <v>6</v>
      </c>
      <c r="AJ108" s="26">
        <v>2</v>
      </c>
      <c r="AK108" s="26">
        <v>2</v>
      </c>
      <c r="AL108" s="77">
        <v>2</v>
      </c>
      <c r="AM108" s="26">
        <v>7</v>
      </c>
      <c r="AN108" s="26">
        <v>105</v>
      </c>
      <c r="AO108" s="77">
        <v>1</v>
      </c>
      <c r="AP108" s="77">
        <v>2</v>
      </c>
      <c r="AQ108" s="26">
        <v>7</v>
      </c>
      <c r="AR108" s="77">
        <v>23</v>
      </c>
      <c r="AS108" s="26">
        <v>186</v>
      </c>
      <c r="AT108" s="77">
        <v>23</v>
      </c>
      <c r="AU108" s="26">
        <v>170</v>
      </c>
      <c r="AV108" s="26">
        <v>11</v>
      </c>
      <c r="AW108" s="26">
        <v>4</v>
      </c>
      <c r="AX108" s="26">
        <v>294</v>
      </c>
      <c r="AY108" s="26">
        <v>66</v>
      </c>
      <c r="AZ108" s="26">
        <v>22</v>
      </c>
      <c r="BA108" s="77">
        <v>8</v>
      </c>
      <c r="BB108" s="26">
        <v>8</v>
      </c>
      <c r="BC108" s="77">
        <v>23</v>
      </c>
      <c r="BD108" s="77">
        <v>23</v>
      </c>
      <c r="BE108" s="77">
        <v>2</v>
      </c>
      <c r="BF108" s="26">
        <v>1001</v>
      </c>
      <c r="BG108" s="26">
        <v>1000</v>
      </c>
      <c r="BH108" s="26">
        <v>-1</v>
      </c>
      <c r="BI108" s="26">
        <v>-0.1</v>
      </c>
      <c r="BV108" s="24" t="s">
        <v>159</v>
      </c>
      <c r="BW108" s="26">
        <v>7.5</v>
      </c>
      <c r="BX108" s="26">
        <v>305.60000000000002</v>
      </c>
      <c r="BY108" s="26">
        <v>1</v>
      </c>
      <c r="BZ108" s="26">
        <v>177.6</v>
      </c>
      <c r="CA108" s="26">
        <v>359.3</v>
      </c>
      <c r="CB108" s="26">
        <v>23.1</v>
      </c>
      <c r="CC108" s="26">
        <v>8</v>
      </c>
      <c r="CD108" s="26">
        <v>73.8</v>
      </c>
      <c r="CE108" s="26">
        <v>49.2</v>
      </c>
      <c r="CF108" s="26">
        <v>2</v>
      </c>
      <c r="CG108" s="26">
        <v>1007.1</v>
      </c>
      <c r="CH108" s="26">
        <v>1000</v>
      </c>
      <c r="CI108" s="26">
        <v>-7.1</v>
      </c>
      <c r="CJ108" s="26">
        <v>-0.71</v>
      </c>
      <c r="CV108" s="24" t="s">
        <v>159</v>
      </c>
      <c r="CW108" s="26">
        <v>42.4</v>
      </c>
      <c r="CX108" s="26">
        <v>422.5</v>
      </c>
      <c r="CY108" s="26">
        <v>80.7</v>
      </c>
      <c r="CZ108" s="26">
        <v>21.9</v>
      </c>
      <c r="DA108" s="26">
        <v>0</v>
      </c>
      <c r="DB108" s="26">
        <v>0</v>
      </c>
      <c r="DC108" s="26">
        <v>14.9</v>
      </c>
      <c r="DD108" s="26">
        <v>0</v>
      </c>
      <c r="DE108" s="26">
        <v>0</v>
      </c>
      <c r="DF108" s="26">
        <v>410.6</v>
      </c>
      <c r="DG108" s="26">
        <v>993</v>
      </c>
      <c r="DH108" s="26">
        <v>1000</v>
      </c>
      <c r="DI108" s="26">
        <v>7</v>
      </c>
      <c r="DJ108" s="26">
        <v>0.7</v>
      </c>
      <c r="EX108" s="24" t="s">
        <v>159</v>
      </c>
      <c r="EY108" s="26">
        <v>137</v>
      </c>
      <c r="EZ108" s="26">
        <v>17</v>
      </c>
      <c r="FA108" s="26">
        <v>21</v>
      </c>
      <c r="FB108" s="26">
        <v>222</v>
      </c>
      <c r="FC108" s="26">
        <v>21</v>
      </c>
      <c r="FD108" s="26">
        <v>16</v>
      </c>
      <c r="FE108" s="26">
        <v>4</v>
      </c>
      <c r="FF108" s="26">
        <v>22</v>
      </c>
      <c r="FG108" s="26">
        <v>21</v>
      </c>
      <c r="FH108" s="26">
        <v>16</v>
      </c>
      <c r="FI108" s="26">
        <v>0</v>
      </c>
      <c r="FJ108" s="26">
        <v>0</v>
      </c>
      <c r="FK108" s="26">
        <v>0</v>
      </c>
      <c r="FL108" s="26">
        <v>0</v>
      </c>
      <c r="FM108" s="26">
        <v>12</v>
      </c>
      <c r="FN108" s="26">
        <v>311</v>
      </c>
      <c r="FO108" s="26">
        <v>110</v>
      </c>
      <c r="FP108" s="26">
        <v>1</v>
      </c>
      <c r="FQ108" s="26">
        <v>1</v>
      </c>
      <c r="FR108" s="26">
        <v>15</v>
      </c>
      <c r="FS108" s="26">
        <v>15</v>
      </c>
      <c r="FT108" s="26">
        <v>0</v>
      </c>
      <c r="FU108" s="26">
        <v>0</v>
      </c>
      <c r="FV108" s="26">
        <v>38</v>
      </c>
      <c r="FW108" s="26">
        <v>1000</v>
      </c>
      <c r="FX108" s="26">
        <v>1000</v>
      </c>
      <c r="FY108" s="26">
        <v>0</v>
      </c>
      <c r="FZ108" s="26">
        <v>0</v>
      </c>
    </row>
    <row r="109" spans="33:182" ht="15" thickBot="1" x14ac:dyDescent="0.35">
      <c r="AG109" s="24" t="s">
        <v>160</v>
      </c>
      <c r="AH109" s="77">
        <v>0</v>
      </c>
      <c r="AI109" s="26">
        <v>2</v>
      </c>
      <c r="AJ109" s="26">
        <v>2</v>
      </c>
      <c r="AK109" s="26">
        <v>0</v>
      </c>
      <c r="AL109" s="77">
        <v>0</v>
      </c>
      <c r="AM109" s="26">
        <v>0</v>
      </c>
      <c r="AN109" s="26">
        <v>2</v>
      </c>
      <c r="AO109" s="77">
        <v>1</v>
      </c>
      <c r="AP109" s="77">
        <v>2</v>
      </c>
      <c r="AQ109" s="26">
        <v>3</v>
      </c>
      <c r="AR109" s="77">
        <v>23</v>
      </c>
      <c r="AS109" s="26">
        <v>186</v>
      </c>
      <c r="AT109" s="77">
        <v>23</v>
      </c>
      <c r="AU109" s="26">
        <v>3</v>
      </c>
      <c r="AV109" s="26">
        <v>11</v>
      </c>
      <c r="AW109" s="26">
        <v>0</v>
      </c>
      <c r="AX109" s="26">
        <v>606</v>
      </c>
      <c r="AY109" s="26">
        <v>64</v>
      </c>
      <c r="AZ109" s="26">
        <v>9</v>
      </c>
      <c r="BA109" s="77">
        <v>8</v>
      </c>
      <c r="BB109" s="26">
        <v>8</v>
      </c>
      <c r="BC109" s="77">
        <v>23</v>
      </c>
      <c r="BD109" s="77">
        <v>23</v>
      </c>
      <c r="BE109" s="77">
        <v>1</v>
      </c>
      <c r="BF109" s="26">
        <v>1000</v>
      </c>
      <c r="BG109" s="26">
        <v>1000</v>
      </c>
      <c r="BH109" s="26">
        <v>0</v>
      </c>
      <c r="BI109" s="26">
        <v>0</v>
      </c>
      <c r="BV109" s="24" t="s">
        <v>160</v>
      </c>
      <c r="BW109" s="26">
        <v>0</v>
      </c>
      <c r="BX109" s="26">
        <v>295.5</v>
      </c>
      <c r="BY109" s="26">
        <v>1</v>
      </c>
      <c r="BZ109" s="26">
        <v>177.6</v>
      </c>
      <c r="CA109" s="26">
        <v>359.3</v>
      </c>
      <c r="CB109" s="26">
        <v>23.1</v>
      </c>
      <c r="CC109" s="26">
        <v>8</v>
      </c>
      <c r="CD109" s="26">
        <v>73.8</v>
      </c>
      <c r="CE109" s="26">
        <v>49.2</v>
      </c>
      <c r="CF109" s="26">
        <v>1</v>
      </c>
      <c r="CG109" s="26">
        <v>988.5</v>
      </c>
      <c r="CH109" s="26">
        <v>1000</v>
      </c>
      <c r="CI109" s="26">
        <v>11.5</v>
      </c>
      <c r="CJ109" s="26">
        <v>1.1499999999999999</v>
      </c>
      <c r="CV109" s="24" t="s">
        <v>160</v>
      </c>
      <c r="CW109" s="26">
        <v>49.8</v>
      </c>
      <c r="CX109" s="26">
        <v>432.5</v>
      </c>
      <c r="CY109" s="26">
        <v>80.7</v>
      </c>
      <c r="CZ109" s="26">
        <v>21.9</v>
      </c>
      <c r="DA109" s="26">
        <v>0</v>
      </c>
      <c r="DB109" s="26">
        <v>0</v>
      </c>
      <c r="DC109" s="26">
        <v>14.9</v>
      </c>
      <c r="DD109" s="26">
        <v>0</v>
      </c>
      <c r="DE109" s="26">
        <v>0</v>
      </c>
      <c r="DF109" s="26">
        <v>411.5</v>
      </c>
      <c r="DG109" s="26">
        <v>1011.4</v>
      </c>
      <c r="DH109" s="26">
        <v>1000</v>
      </c>
      <c r="DI109" s="26">
        <v>-11.4</v>
      </c>
      <c r="DJ109" s="26">
        <v>-1.1399999999999999</v>
      </c>
      <c r="EX109" s="24" t="s">
        <v>160</v>
      </c>
      <c r="EY109" s="26">
        <v>141</v>
      </c>
      <c r="EZ109" s="26">
        <v>21</v>
      </c>
      <c r="FA109" s="26">
        <v>21</v>
      </c>
      <c r="FB109" s="26">
        <v>224</v>
      </c>
      <c r="FC109" s="26">
        <v>23</v>
      </c>
      <c r="FD109" s="26">
        <v>23</v>
      </c>
      <c r="FE109" s="26">
        <v>21</v>
      </c>
      <c r="FF109" s="26">
        <v>22</v>
      </c>
      <c r="FG109" s="26">
        <v>21</v>
      </c>
      <c r="FH109" s="26">
        <v>20</v>
      </c>
      <c r="FI109" s="26">
        <v>0</v>
      </c>
      <c r="FJ109" s="26">
        <v>0</v>
      </c>
      <c r="FK109" s="26">
        <v>0</v>
      </c>
      <c r="FL109" s="26">
        <v>50</v>
      </c>
      <c r="FM109" s="26">
        <v>12</v>
      </c>
      <c r="FN109" s="26">
        <v>315</v>
      </c>
      <c r="FO109" s="26">
        <v>0</v>
      </c>
      <c r="FP109" s="26">
        <v>3</v>
      </c>
      <c r="FQ109" s="26">
        <v>14</v>
      </c>
      <c r="FR109" s="26">
        <v>15</v>
      </c>
      <c r="FS109" s="26">
        <v>15</v>
      </c>
      <c r="FT109" s="26">
        <v>0</v>
      </c>
      <c r="FU109" s="26">
        <v>0</v>
      </c>
      <c r="FV109" s="26">
        <v>39</v>
      </c>
      <c r="FW109" s="26">
        <v>1000</v>
      </c>
      <c r="FX109" s="26">
        <v>1000</v>
      </c>
      <c r="FY109" s="26">
        <v>0</v>
      </c>
      <c r="FZ109" s="26">
        <v>0</v>
      </c>
    </row>
    <row r="110" spans="33:182" ht="15" thickBot="1" x14ac:dyDescent="0.35"/>
    <row r="111" spans="33:182" ht="15" thickBot="1" x14ac:dyDescent="0.35">
      <c r="AG111" s="25" t="s">
        <v>1229</v>
      </c>
      <c r="AH111" s="78">
        <v>2665</v>
      </c>
      <c r="BV111" s="25" t="s">
        <v>1229</v>
      </c>
      <c r="BW111" s="27">
        <v>1243</v>
      </c>
      <c r="CV111" s="25" t="s">
        <v>1229</v>
      </c>
      <c r="CW111" s="27">
        <v>1578.4</v>
      </c>
      <c r="EX111" s="25" t="s">
        <v>501</v>
      </c>
      <c r="EY111" s="27">
        <v>2466</v>
      </c>
    </row>
    <row r="112" spans="33:182" ht="15" thickBot="1" x14ac:dyDescent="0.35">
      <c r="AG112" s="25" t="s">
        <v>125</v>
      </c>
      <c r="AH112" s="78">
        <v>0</v>
      </c>
      <c r="BV112" s="25" t="s">
        <v>125</v>
      </c>
      <c r="BW112" s="27">
        <v>498.7</v>
      </c>
      <c r="CV112" s="25" t="s">
        <v>125</v>
      </c>
      <c r="CW112" s="27">
        <v>722</v>
      </c>
      <c r="EX112" s="25" t="s">
        <v>502</v>
      </c>
      <c r="EY112" s="27">
        <v>0</v>
      </c>
    </row>
    <row r="113" spans="33:155" ht="15" thickBot="1" x14ac:dyDescent="0.35">
      <c r="AG113" s="25" t="s">
        <v>126</v>
      </c>
      <c r="AH113" s="78">
        <v>24019</v>
      </c>
      <c r="BV113" s="25" t="s">
        <v>126</v>
      </c>
      <c r="BW113" s="27">
        <v>24000.3</v>
      </c>
      <c r="CV113" s="25" t="s">
        <v>126</v>
      </c>
      <c r="CW113" s="27">
        <v>24000.5</v>
      </c>
      <c r="EX113" s="25" t="s">
        <v>503</v>
      </c>
      <c r="EY113" s="27">
        <v>23998</v>
      </c>
    </row>
    <row r="114" spans="33:155" ht="15" thickBot="1" x14ac:dyDescent="0.35">
      <c r="AG114" s="25" t="s">
        <v>127</v>
      </c>
      <c r="AH114" s="78">
        <v>24000</v>
      </c>
      <c r="BV114" s="25" t="s">
        <v>127</v>
      </c>
      <c r="BW114" s="27">
        <v>24000</v>
      </c>
      <c r="CV114" s="25" t="s">
        <v>127</v>
      </c>
      <c r="CW114" s="27">
        <v>24000</v>
      </c>
      <c r="EX114" s="25" t="s">
        <v>504</v>
      </c>
      <c r="EY114" s="27">
        <v>24000</v>
      </c>
    </row>
    <row r="115" spans="33:155" ht="15" thickBot="1" x14ac:dyDescent="0.35">
      <c r="AG115" s="25" t="s">
        <v>128</v>
      </c>
      <c r="AH115" s="78">
        <v>19</v>
      </c>
      <c r="BV115" s="25" t="s">
        <v>128</v>
      </c>
      <c r="BW115" s="27">
        <v>0.3</v>
      </c>
      <c r="CV115" s="25" t="s">
        <v>128</v>
      </c>
      <c r="CW115" s="27">
        <v>0.5</v>
      </c>
      <c r="EX115" s="25" t="s">
        <v>505</v>
      </c>
      <c r="EY115" s="27">
        <v>-2</v>
      </c>
    </row>
    <row r="116" spans="33:155" ht="15" thickBot="1" x14ac:dyDescent="0.35">
      <c r="AG116" s="25" t="s">
        <v>129</v>
      </c>
      <c r="AH116" s="78"/>
      <c r="BV116" s="25" t="s">
        <v>129</v>
      </c>
      <c r="BW116" s="27"/>
      <c r="CV116" s="25" t="s">
        <v>129</v>
      </c>
      <c r="CW116" s="27"/>
      <c r="EX116" s="25" t="s">
        <v>506</v>
      </c>
      <c r="EY116" s="27"/>
    </row>
    <row r="117" spans="33:155" ht="15" thickBot="1" x14ac:dyDescent="0.35">
      <c r="AG117" s="25" t="s">
        <v>130</v>
      </c>
      <c r="AH117" s="78"/>
      <c r="BV117" s="25" t="s">
        <v>130</v>
      </c>
      <c r="BW117" s="27"/>
      <c r="CV117" s="25" t="s">
        <v>130</v>
      </c>
      <c r="CW117" s="27"/>
      <c r="EX117" s="25" t="s">
        <v>507</v>
      </c>
      <c r="EY117" s="27"/>
    </row>
    <row r="118" spans="33:155" ht="15" thickBot="1" x14ac:dyDescent="0.35">
      <c r="AG118" s="25" t="s">
        <v>131</v>
      </c>
      <c r="AH118" s="78">
        <v>0</v>
      </c>
      <c r="BV118" s="25" t="s">
        <v>131</v>
      </c>
      <c r="BW118" s="27">
        <v>0</v>
      </c>
      <c r="CV118" s="25" t="s">
        <v>131</v>
      </c>
      <c r="CW118" s="27">
        <v>0</v>
      </c>
      <c r="EX118" s="25" t="s">
        <v>508</v>
      </c>
      <c r="EY118" s="27">
        <v>0</v>
      </c>
    </row>
    <row r="120" spans="33:155" x14ac:dyDescent="0.3">
      <c r="AG120" s="28" t="s">
        <v>132</v>
      </c>
      <c r="BV120" s="28" t="s">
        <v>132</v>
      </c>
      <c r="CV120" s="28" t="s">
        <v>132</v>
      </c>
      <c r="EX120" s="28" t="s">
        <v>132</v>
      </c>
    </row>
    <row r="122" spans="33:155" x14ac:dyDescent="0.3">
      <c r="AG122" s="29" t="s">
        <v>1261</v>
      </c>
      <c r="BV122" s="29" t="s">
        <v>1422</v>
      </c>
      <c r="CV122" s="29" t="s">
        <v>1422</v>
      </c>
      <c r="EX122" s="29" t="s">
        <v>2276</v>
      </c>
    </row>
    <row r="123" spans="33:155" x14ac:dyDescent="0.3">
      <c r="AG123" s="29" t="s">
        <v>1262</v>
      </c>
      <c r="BV123" s="29" t="s">
        <v>1423</v>
      </c>
      <c r="CV123" s="29" t="s">
        <v>1563</v>
      </c>
      <c r="EX123" s="29" t="s">
        <v>2277</v>
      </c>
    </row>
  </sheetData>
  <mergeCells count="4">
    <mergeCell ref="B30:F31"/>
    <mergeCell ref="B1:E2"/>
    <mergeCell ref="B60:E61"/>
    <mergeCell ref="L60:P61"/>
  </mergeCells>
  <conditionalFormatting sqref="A32:A56">
    <cfRule type="colorScale" priority="15">
      <colorScale>
        <cfvo type="min"/>
        <cfvo type="percentile" val="50"/>
        <cfvo type="max"/>
        <color rgb="FF63BE7B"/>
        <color rgb="FFFFEB84"/>
        <color rgb="FFF8696B"/>
      </colorScale>
    </cfRule>
  </conditionalFormatting>
  <conditionalFormatting sqref="F63:G86">
    <cfRule type="colorScale" priority="6">
      <colorScale>
        <cfvo type="min"/>
        <cfvo type="max"/>
        <color rgb="FF63BE7B"/>
        <color rgb="FFFFEF9C"/>
      </colorScale>
    </cfRule>
  </conditionalFormatting>
  <conditionalFormatting sqref="H63:H86">
    <cfRule type="colorScale" priority="5">
      <colorScale>
        <cfvo type="min"/>
        <cfvo type="percentile" val="50"/>
        <cfvo type="max"/>
        <color rgb="FFF8696B"/>
        <color rgb="FFFFEB84"/>
        <color rgb="FF63BE7B"/>
      </colorScale>
    </cfRule>
  </conditionalFormatting>
  <conditionalFormatting sqref="I63:I86">
    <cfRule type="colorScale" priority="4">
      <colorScale>
        <cfvo type="min"/>
        <cfvo type="percentile" val="50"/>
        <cfvo type="max"/>
        <color rgb="FF63BE7B"/>
        <color rgb="FFFFEB84"/>
        <color rgb="FFF8696B"/>
      </colorScale>
    </cfRule>
  </conditionalFormatting>
  <conditionalFormatting sqref="M33:M56">
    <cfRule type="colorScale" priority="18">
      <colorScale>
        <cfvo type="min"/>
        <cfvo type="percentile" val="50"/>
        <cfvo type="max"/>
        <color rgb="FFF8696B"/>
        <color rgb="FFFFEB84"/>
        <color rgb="FF63BE7B"/>
      </colorScale>
    </cfRule>
  </conditionalFormatting>
  <conditionalFormatting sqref="P63:Q86">
    <cfRule type="colorScale" priority="3">
      <colorScale>
        <cfvo type="min"/>
        <cfvo type="max"/>
        <color rgb="FF63BE7B"/>
        <color rgb="FFFFEF9C"/>
      </colorScale>
    </cfRule>
  </conditionalFormatting>
  <conditionalFormatting sqref="Q33:Q56">
    <cfRule type="colorScale" priority="16">
      <colorScale>
        <cfvo type="min"/>
        <cfvo type="percentile" val="50"/>
        <cfvo type="max"/>
        <color rgb="FFF8696B"/>
        <color rgb="FFFCFCFF"/>
        <color rgb="FF63BE7B"/>
      </colorScale>
    </cfRule>
  </conditionalFormatting>
  <conditionalFormatting sqref="R33:R56">
    <cfRule type="colorScale" priority="14">
      <colorScale>
        <cfvo type="min"/>
        <cfvo type="percentile" val="50"/>
        <cfvo type="max"/>
        <color rgb="FF63BE7B"/>
        <color rgb="FFFFEB84"/>
        <color rgb="FFF8696B"/>
      </colorScale>
    </cfRule>
  </conditionalFormatting>
  <conditionalFormatting sqref="R63:R86">
    <cfRule type="colorScale" priority="2">
      <colorScale>
        <cfvo type="min"/>
        <cfvo type="percentile" val="50"/>
        <cfvo type="max"/>
        <color rgb="FFF8696B"/>
        <color rgb="FFFFEB84"/>
        <color rgb="FF63BE7B"/>
      </colorScale>
    </cfRule>
  </conditionalFormatting>
  <conditionalFormatting sqref="S63:S86">
    <cfRule type="colorScale" priority="1">
      <colorScale>
        <cfvo type="min"/>
        <cfvo type="percentile" val="50"/>
        <cfvo type="max"/>
        <color rgb="FF63BE7B"/>
        <color rgb="FFFFEB84"/>
        <color rgb="FFF8696B"/>
      </colorScale>
    </cfRule>
  </conditionalFormatting>
  <conditionalFormatting sqref="AB5:AB28">
    <cfRule type="colorScale" priority="10">
      <colorScale>
        <cfvo type="min"/>
        <cfvo type="percentile" val="50"/>
        <cfvo type="max"/>
        <color rgb="FFF8696B"/>
        <color rgb="FFFFEB84"/>
        <color rgb="FF63BE7B"/>
      </colorScale>
    </cfRule>
  </conditionalFormatting>
  <conditionalFormatting sqref="AC5:AC28">
    <cfRule type="colorScale" priority="9">
      <colorScale>
        <cfvo type="min"/>
        <cfvo type="percentile" val="50"/>
        <cfvo type="max"/>
        <color rgb="FFF8696B"/>
        <color rgb="FFFFEB84"/>
        <color rgb="FF63BE7B"/>
      </colorScale>
    </cfRule>
  </conditionalFormatting>
  <conditionalFormatting sqref="AD5:AD28">
    <cfRule type="colorScale" priority="7">
      <colorScale>
        <cfvo type="min"/>
        <cfvo type="percentile" val="50"/>
        <cfvo type="max"/>
        <color rgb="FF63BE7B"/>
        <color rgb="FFFFEB84"/>
        <color rgb="FFF8696B"/>
      </colorScale>
    </cfRule>
  </conditionalFormatting>
  <conditionalFormatting sqref="DL8:DL31">
    <cfRule type="colorScale" priority="11">
      <colorScale>
        <cfvo type="min"/>
        <cfvo type="percentile" val="50"/>
        <cfvo type="max"/>
        <color rgb="FFF8696B"/>
        <color rgb="FFFFEB84"/>
        <color rgb="FF63BE7B"/>
      </colorScale>
    </cfRule>
  </conditionalFormatting>
  <conditionalFormatting sqref="DP8:DP31">
    <cfRule type="colorScale" priority="12">
      <colorScale>
        <cfvo type="min"/>
        <cfvo type="percentile" val="50"/>
        <cfvo type="max"/>
        <color rgb="FFF8696B"/>
        <color rgb="FFFFEB84"/>
        <color rgb="FF63BE7B"/>
      </colorScale>
    </cfRule>
  </conditionalFormatting>
  <conditionalFormatting sqref="DQ8:DQ31">
    <cfRule type="colorScale" priority="13">
      <colorScale>
        <cfvo type="min"/>
        <cfvo type="percentile" val="50"/>
        <cfvo type="max"/>
        <color rgb="FF63BE7B"/>
        <color rgb="FFFFEB84"/>
        <color rgb="FFF8696B"/>
      </colorScale>
    </cfRule>
  </conditionalFormatting>
  <hyperlinks>
    <hyperlink ref="AG120" r:id="rId1" display="https://miau.my-x.hu/myx-free/coco/test/896595720241211210026.html" xr:uid="{19D76601-792A-4CBE-8C83-F267CCCDF79D}"/>
    <hyperlink ref="BV120" r:id="rId2" display="https://miau.my-x.hu/myx-free/coco/test/691395720241211210446.html" xr:uid="{19AFBAE4-B1B7-4DFC-9803-5E06525B3949}"/>
    <hyperlink ref="CV120" r:id="rId3" display="https://miau.my-x.hu/myx-free/coco/test/297835920241211210708.html" xr:uid="{AC39AFA5-AA54-43CB-AEA6-6E2E8E53AC59}"/>
    <hyperlink ref="EX120" r:id="rId4" display="https://miau.my-x.hu/myx-free/coco/test/798649020260210121106.html" xr:uid="{274EDCEB-5F9B-47EE-9B60-D28BBFD5E53B}"/>
  </hyperlinks>
  <pageMargins left="0.7" right="0.7" top="0.75" bottom="0.75" header="0.3" footer="0.3"/>
  <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9E32B-D2F3-44F9-857A-6503429C1119}">
  <sheetPr>
    <tabColor theme="0" tint="-0.249977111117893"/>
  </sheetPr>
  <dimension ref="A1:CG127"/>
  <sheetViews>
    <sheetView topLeftCell="A83" zoomScale="45" workbookViewId="0">
      <selection activeCell="U128" sqref="U128"/>
    </sheetView>
  </sheetViews>
  <sheetFormatPr defaultRowHeight="14.4" x14ac:dyDescent="0.3"/>
  <cols>
    <col min="1" max="1" width="6" bestFit="1" customWidth="1"/>
    <col min="2" max="2" width="10" bestFit="1" customWidth="1"/>
    <col min="3" max="3" width="5.109375" bestFit="1" customWidth="1"/>
    <col min="4" max="4" width="9.6640625" bestFit="1" customWidth="1"/>
    <col min="6" max="6" width="11.6640625" bestFit="1" customWidth="1"/>
    <col min="8" max="8" width="4.5546875" bestFit="1" customWidth="1"/>
    <col min="16" max="17" width="8.88671875" style="2"/>
    <col min="51" max="51" width="21.88671875" customWidth="1"/>
    <col min="52" max="52" width="9.77734375" customWidth="1"/>
    <col min="60" max="60" width="23.44140625" customWidth="1"/>
    <col min="61" max="61" width="15.109375" customWidth="1"/>
  </cols>
  <sheetData>
    <row r="1" spans="2:85" ht="18" x14ac:dyDescent="0.3">
      <c r="M1" s="20"/>
      <c r="AE1" s="20"/>
      <c r="AR1" s="20"/>
      <c r="BV1" s="20"/>
    </row>
    <row r="2" spans="2:85" x14ac:dyDescent="0.3">
      <c r="B2" s="144" t="s">
        <v>1567</v>
      </c>
      <c r="C2" s="144"/>
      <c r="D2" s="144"/>
      <c r="E2" s="144"/>
      <c r="M2" s="21"/>
      <c r="AE2" s="21"/>
      <c r="AR2" s="21"/>
      <c r="BV2" s="21"/>
    </row>
    <row r="3" spans="2:85" x14ac:dyDescent="0.3">
      <c r="B3" s="144"/>
      <c r="C3" s="144"/>
      <c r="D3" s="144"/>
      <c r="E3" s="144"/>
    </row>
    <row r="4" spans="2:85" x14ac:dyDescent="0.3">
      <c r="B4" s="6" t="str">
        <f>Rank_All!F12</f>
        <v>username/attribute_name</v>
      </c>
      <c r="C4" s="6" t="str">
        <f>Rank_All!T12</f>
        <v>Pattern_followed(quasi exam i)</v>
      </c>
      <c r="D4" s="6" t="str">
        <f>Rank_All!U12</f>
        <v>avg_AI_involvedMsg_score(1-10 SCALED)</v>
      </c>
      <c r="E4" s="6" t="str">
        <f>Rank_All!W12</f>
        <v>topic_relevance_score</v>
      </c>
      <c r="F4" s="6" t="str">
        <f>Rank_All!X12</f>
        <v>citation_count</v>
      </c>
      <c r="G4" s="6" t="str">
        <f>Rank_All!AD12</f>
        <v>valid_response</v>
      </c>
      <c r="H4" s="103" t="s">
        <v>168</v>
      </c>
      <c r="I4" s="103" t="s">
        <v>134</v>
      </c>
      <c r="J4" s="103" t="s">
        <v>136</v>
      </c>
      <c r="K4" s="6" t="s">
        <v>166</v>
      </c>
    </row>
    <row r="5" spans="2:85" ht="18" x14ac:dyDescent="0.3">
      <c r="B5" s="6" t="str">
        <f>Rank_All!F13</f>
        <v>student_1</v>
      </c>
      <c r="C5" s="6">
        <f>Rank_All!T13</f>
        <v>13</v>
      </c>
      <c r="D5" s="6">
        <f>Rank_All!U13</f>
        <v>18</v>
      </c>
      <c r="E5" s="6">
        <f>Rank_All!W13</f>
        <v>24</v>
      </c>
      <c r="F5" s="6">
        <f>Rank_All!X13</f>
        <v>12</v>
      </c>
      <c r="G5" s="6">
        <f>Rank_All!AD13</f>
        <v>2</v>
      </c>
      <c r="H5" s="6">
        <v>1000</v>
      </c>
      <c r="I5" s="6">
        <f>S86</f>
        <v>975.2</v>
      </c>
      <c r="J5" s="6">
        <f>IF(V86*CE89&lt;=0,1,0)</f>
        <v>1</v>
      </c>
      <c r="K5" s="6">
        <f>RANK(I5,I5:I28,0)</f>
        <v>24</v>
      </c>
      <c r="M5" s="22" t="s">
        <v>65</v>
      </c>
      <c r="N5" s="23">
        <v>3598561</v>
      </c>
      <c r="O5" s="22" t="s">
        <v>66</v>
      </c>
      <c r="P5" s="75">
        <v>24</v>
      </c>
      <c r="Q5" s="79" t="s">
        <v>67</v>
      </c>
      <c r="R5" s="23">
        <v>5</v>
      </c>
      <c r="S5" s="22" t="s">
        <v>68</v>
      </c>
      <c r="T5" s="23">
        <v>24</v>
      </c>
      <c r="U5" s="22" t="s">
        <v>69</v>
      </c>
      <c r="V5" s="23">
        <v>0</v>
      </c>
      <c r="W5" s="22" t="s">
        <v>70</v>
      </c>
      <c r="X5" s="23" t="s">
        <v>1568</v>
      </c>
      <c r="AE5" s="22" t="s">
        <v>65</v>
      </c>
      <c r="AF5" s="23">
        <v>4761902</v>
      </c>
      <c r="AG5" s="22" t="s">
        <v>66</v>
      </c>
      <c r="AH5" s="23">
        <v>24</v>
      </c>
      <c r="AI5" s="22" t="s">
        <v>67</v>
      </c>
      <c r="AJ5" s="23">
        <v>2</v>
      </c>
      <c r="AK5" s="22" t="s">
        <v>68</v>
      </c>
      <c r="AL5" s="23">
        <v>24</v>
      </c>
      <c r="AM5" s="22" t="s">
        <v>69</v>
      </c>
      <c r="AN5" s="23">
        <v>0</v>
      </c>
      <c r="AO5" s="22" t="s">
        <v>70</v>
      </c>
      <c r="AP5" s="23" t="s">
        <v>1570</v>
      </c>
      <c r="AR5" s="22" t="s">
        <v>65</v>
      </c>
      <c r="AS5" s="23">
        <v>8963854</v>
      </c>
      <c r="AT5" s="22" t="s">
        <v>66</v>
      </c>
      <c r="AU5" s="23">
        <v>24</v>
      </c>
      <c r="AV5" s="22" t="s">
        <v>67</v>
      </c>
      <c r="AW5" s="23">
        <v>2</v>
      </c>
      <c r="AX5" s="22" t="s">
        <v>68</v>
      </c>
      <c r="AY5" s="23">
        <v>24</v>
      </c>
      <c r="AZ5" s="22" t="s">
        <v>69</v>
      </c>
      <c r="BA5" s="23">
        <v>0</v>
      </c>
      <c r="BB5" s="22" t="s">
        <v>70</v>
      </c>
      <c r="BC5" s="23" t="s">
        <v>1600</v>
      </c>
      <c r="BV5" s="22" t="s">
        <v>358</v>
      </c>
      <c r="BW5" s="23">
        <v>2645971</v>
      </c>
      <c r="BX5" s="22" t="s">
        <v>359</v>
      </c>
      <c r="BY5" s="23">
        <v>25</v>
      </c>
      <c r="BZ5" s="22" t="s">
        <v>360</v>
      </c>
      <c r="CA5" s="23">
        <v>5</v>
      </c>
      <c r="CB5" s="22" t="s">
        <v>361</v>
      </c>
      <c r="CC5" s="23">
        <v>25</v>
      </c>
      <c r="CD5" s="22" t="s">
        <v>362</v>
      </c>
      <c r="CE5" s="23">
        <v>0</v>
      </c>
      <c r="CF5" s="22" t="s">
        <v>363</v>
      </c>
      <c r="CG5" s="23" t="s">
        <v>2197</v>
      </c>
    </row>
    <row r="6" spans="2:85" ht="22.2" customHeight="1" thickBot="1" x14ac:dyDescent="0.35">
      <c r="B6" s="6" t="str">
        <f>Rank_All!F14</f>
        <v>student_2</v>
      </c>
      <c r="C6" s="6">
        <f>Rank_All!T14</f>
        <v>9</v>
      </c>
      <c r="D6" s="6">
        <f>Rank_All!U14</f>
        <v>17</v>
      </c>
      <c r="E6" s="6">
        <f>Rank_All!W14</f>
        <v>14</v>
      </c>
      <c r="F6" s="6">
        <f>Rank_All!X14</f>
        <v>12</v>
      </c>
      <c r="G6" s="6">
        <f>Rank_All!AD14</f>
        <v>2</v>
      </c>
      <c r="H6" s="6">
        <v>1000</v>
      </c>
      <c r="I6" s="6">
        <f t="shared" ref="I6:I28" si="0">S87</f>
        <v>992.6</v>
      </c>
      <c r="J6" s="6">
        <f t="shared" ref="J6:J28" si="1">IF(V87*CE90&lt;=0,1,0)</f>
        <v>1</v>
      </c>
      <c r="K6" s="6">
        <f t="shared" ref="K6:K28" si="2">RANK(I6,I6:I29,0)</f>
        <v>19</v>
      </c>
      <c r="M6" s="20"/>
      <c r="AE6" s="20"/>
      <c r="AR6" s="20"/>
      <c r="BM6">
        <f>24-N8+1</f>
        <v>12</v>
      </c>
      <c r="BN6">
        <f t="shared" ref="BN6:BQ21" si="3">24-O8+1</f>
        <v>7</v>
      </c>
      <c r="BO6">
        <f t="shared" si="3"/>
        <v>1</v>
      </c>
      <c r="BP6">
        <f t="shared" si="3"/>
        <v>13</v>
      </c>
      <c r="BQ6">
        <f t="shared" si="3"/>
        <v>23</v>
      </c>
      <c r="BR6">
        <v>1000</v>
      </c>
      <c r="BV6" s="20"/>
    </row>
    <row r="7" spans="2:85" ht="18" customHeight="1" thickBot="1" x14ac:dyDescent="0.35">
      <c r="B7" s="6" t="str">
        <f>Rank_All!F15</f>
        <v>student_3</v>
      </c>
      <c r="C7" s="6">
        <f>Rank_All!T15</f>
        <v>1</v>
      </c>
      <c r="D7" s="6">
        <f>Rank_All!U15</f>
        <v>4</v>
      </c>
      <c r="E7" s="6">
        <f>Rank_All!W15</f>
        <v>15</v>
      </c>
      <c r="F7" s="6">
        <f>Rank_All!X15</f>
        <v>12</v>
      </c>
      <c r="G7" s="6">
        <f>Rank_All!AD15</f>
        <v>2</v>
      </c>
      <c r="H7" s="6">
        <v>1000</v>
      </c>
      <c r="I7" s="6">
        <f t="shared" si="0"/>
        <v>1012.5</v>
      </c>
      <c r="J7" s="6">
        <f t="shared" si="1"/>
        <v>1</v>
      </c>
      <c r="K7" s="6">
        <f t="shared" si="2"/>
        <v>2</v>
      </c>
      <c r="M7" s="24" t="s">
        <v>71</v>
      </c>
      <c r="N7" s="24" t="str">
        <f t="shared" ref="N7:S7" si="4">C4</f>
        <v>Pattern_followed(quasi exam i)</v>
      </c>
      <c r="O7" s="24" t="str">
        <f t="shared" si="4"/>
        <v>avg_AI_involvedMsg_score(1-10 SCALED)</v>
      </c>
      <c r="P7" s="24" t="str">
        <f t="shared" si="4"/>
        <v>topic_relevance_score</v>
      </c>
      <c r="Q7" s="24" t="str">
        <f t="shared" si="4"/>
        <v>citation_count</v>
      </c>
      <c r="R7" s="24" t="str">
        <f t="shared" si="4"/>
        <v>valid_response</v>
      </c>
      <c r="S7" s="24" t="str">
        <f t="shared" si="4"/>
        <v>Y</v>
      </c>
      <c r="Z7" s="6" t="str">
        <f>P7</f>
        <v>topic_relevance_score</v>
      </c>
      <c r="AA7" s="6" t="str">
        <f>Q7</f>
        <v>citation_count</v>
      </c>
      <c r="AB7" s="6" t="str">
        <f>S7</f>
        <v>Y</v>
      </c>
      <c r="AE7" s="24" t="s">
        <v>71</v>
      </c>
      <c r="AF7" s="24" t="s">
        <v>72</v>
      </c>
      <c r="AG7" s="24" t="s">
        <v>73</v>
      </c>
      <c r="AH7" s="24" t="s">
        <v>1571</v>
      </c>
      <c r="AL7" s="6" t="s">
        <v>165</v>
      </c>
      <c r="AM7" s="6" t="s">
        <v>165</v>
      </c>
      <c r="AN7" s="6" t="s">
        <v>168</v>
      </c>
      <c r="AR7" s="24" t="s">
        <v>71</v>
      </c>
      <c r="AS7" s="24" t="s">
        <v>72</v>
      </c>
      <c r="AT7" s="24" t="s">
        <v>73</v>
      </c>
      <c r="AU7" s="24" t="s">
        <v>1571</v>
      </c>
      <c r="AX7" s="6" t="s">
        <v>0</v>
      </c>
      <c r="AY7" s="6" t="s">
        <v>135</v>
      </c>
      <c r="AZ7" s="6" t="s">
        <v>120</v>
      </c>
      <c r="BA7" s="6" t="s">
        <v>121</v>
      </c>
      <c r="BB7" s="6" t="s">
        <v>122</v>
      </c>
      <c r="BC7" s="6" t="s">
        <v>123</v>
      </c>
      <c r="BD7" s="6" t="s">
        <v>136</v>
      </c>
      <c r="BE7" s="6" t="s">
        <v>166</v>
      </c>
      <c r="BM7">
        <f t="shared" ref="BM7:BM30" si="5">24-N9+1</f>
        <v>16</v>
      </c>
      <c r="BN7">
        <f t="shared" si="3"/>
        <v>8</v>
      </c>
      <c r="BO7">
        <f t="shared" si="3"/>
        <v>11</v>
      </c>
      <c r="BP7">
        <f t="shared" si="3"/>
        <v>13</v>
      </c>
      <c r="BQ7">
        <f t="shared" si="3"/>
        <v>23</v>
      </c>
      <c r="BR7">
        <v>1000</v>
      </c>
      <c r="BV7" s="24" t="s">
        <v>365</v>
      </c>
      <c r="BW7" s="24" t="s">
        <v>72</v>
      </c>
      <c r="BX7" s="24" t="s">
        <v>73</v>
      </c>
      <c r="BY7" s="24" t="s">
        <v>74</v>
      </c>
      <c r="BZ7" s="24" t="s">
        <v>75</v>
      </c>
      <c r="CA7" s="24" t="s">
        <v>76</v>
      </c>
      <c r="CB7" s="24" t="s">
        <v>2198</v>
      </c>
    </row>
    <row r="8" spans="2:85" ht="15" thickBot="1" x14ac:dyDescent="0.35">
      <c r="B8" s="6" t="str">
        <f>Rank_All!F16</f>
        <v>student_4</v>
      </c>
      <c r="C8" s="6">
        <f>Rank_All!T16</f>
        <v>1</v>
      </c>
      <c r="D8" s="6">
        <f>Rank_All!U16</f>
        <v>22</v>
      </c>
      <c r="E8" s="6">
        <f>Rank_All!W16</f>
        <v>5</v>
      </c>
      <c r="F8" s="6">
        <f>Rank_All!X16</f>
        <v>2</v>
      </c>
      <c r="G8" s="6">
        <f>Rank_All!AD16</f>
        <v>2</v>
      </c>
      <c r="H8" s="6">
        <v>1000</v>
      </c>
      <c r="I8" s="6">
        <f t="shared" si="0"/>
        <v>1007.5</v>
      </c>
      <c r="J8" s="6">
        <f t="shared" si="1"/>
        <v>1</v>
      </c>
      <c r="K8" s="6">
        <f t="shared" si="2"/>
        <v>6</v>
      </c>
      <c r="M8" s="24" t="s">
        <v>137</v>
      </c>
      <c r="N8" s="26">
        <v>13</v>
      </c>
      <c r="O8" s="26">
        <v>18</v>
      </c>
      <c r="P8" s="77">
        <v>24</v>
      </c>
      <c r="Q8" s="77">
        <v>12</v>
      </c>
      <c r="R8" s="26">
        <v>2</v>
      </c>
      <c r="S8" s="26">
        <v>1000</v>
      </c>
      <c r="Z8" s="6">
        <f t="shared" ref="Z8:Z31" si="6">P8</f>
        <v>24</v>
      </c>
      <c r="AA8" s="6">
        <f t="shared" ref="AA8:AA31" si="7">Q8</f>
        <v>12</v>
      </c>
      <c r="AB8" s="6">
        <f t="shared" ref="AB8:AB31" si="8">S8</f>
        <v>1000</v>
      </c>
      <c r="AE8" s="24" t="s">
        <v>137</v>
      </c>
      <c r="AF8" s="26">
        <v>24</v>
      </c>
      <c r="AG8" s="26">
        <v>12</v>
      </c>
      <c r="AH8" s="26">
        <v>1000</v>
      </c>
      <c r="AL8" s="6">
        <f>24-AF8+1</f>
        <v>1</v>
      </c>
      <c r="AM8" s="6">
        <f>24-AG8+1</f>
        <v>13</v>
      </c>
      <c r="AN8" s="6">
        <v>1000</v>
      </c>
      <c r="AR8" s="24" t="s">
        <v>137</v>
      </c>
      <c r="AS8" s="26">
        <v>1</v>
      </c>
      <c r="AT8" s="26">
        <v>13</v>
      </c>
      <c r="AU8" s="26">
        <v>1000</v>
      </c>
      <c r="AX8" s="6">
        <v>1</v>
      </c>
      <c r="AY8" s="81" t="s">
        <v>2172</v>
      </c>
      <c r="AZ8" s="6">
        <v>984.8</v>
      </c>
      <c r="BA8" s="6">
        <v>1000</v>
      </c>
      <c r="BB8" s="6">
        <v>15.2</v>
      </c>
      <c r="BC8" s="6">
        <v>1.52</v>
      </c>
      <c r="BD8" s="6">
        <v>1</v>
      </c>
      <c r="BE8" s="6">
        <v>24</v>
      </c>
      <c r="BM8">
        <f t="shared" si="5"/>
        <v>24</v>
      </c>
      <c r="BN8">
        <f t="shared" si="3"/>
        <v>21</v>
      </c>
      <c r="BO8">
        <f t="shared" si="3"/>
        <v>10</v>
      </c>
      <c r="BP8">
        <f t="shared" si="3"/>
        <v>13</v>
      </c>
      <c r="BQ8">
        <f t="shared" si="3"/>
        <v>23</v>
      </c>
      <c r="BR8">
        <v>1000</v>
      </c>
      <c r="BV8" s="24" t="s">
        <v>137</v>
      </c>
      <c r="BW8" s="26">
        <v>12</v>
      </c>
      <c r="BX8" s="26">
        <v>7</v>
      </c>
      <c r="BY8" s="26">
        <v>1</v>
      </c>
      <c r="BZ8" s="26">
        <v>13</v>
      </c>
      <c r="CA8" s="26">
        <v>23</v>
      </c>
      <c r="CB8" s="26">
        <v>1000</v>
      </c>
    </row>
    <row r="9" spans="2:85" ht="15" thickBot="1" x14ac:dyDescent="0.35">
      <c r="B9" s="6" t="str">
        <f>Rank_All!F17</f>
        <v>student_5</v>
      </c>
      <c r="C9" s="6">
        <f>Rank_All!T17</f>
        <v>13</v>
      </c>
      <c r="D9" s="6">
        <f>Rank_All!U17</f>
        <v>14</v>
      </c>
      <c r="E9" s="6">
        <f>Rank_All!W17</f>
        <v>17</v>
      </c>
      <c r="F9" s="6">
        <f>Rank_All!X17</f>
        <v>3</v>
      </c>
      <c r="G9" s="6">
        <f>Rank_All!AD17</f>
        <v>2</v>
      </c>
      <c r="H9" s="6">
        <v>1000</v>
      </c>
      <c r="I9" s="6">
        <f t="shared" si="0"/>
        <v>996.1</v>
      </c>
      <c r="J9" s="6">
        <f t="shared" si="1"/>
        <v>1</v>
      </c>
      <c r="K9" s="6">
        <f t="shared" si="2"/>
        <v>14</v>
      </c>
      <c r="M9" s="24" t="s">
        <v>138</v>
      </c>
      <c r="N9" s="26">
        <v>9</v>
      </c>
      <c r="O9" s="26">
        <v>17</v>
      </c>
      <c r="P9" s="77">
        <v>14</v>
      </c>
      <c r="Q9" s="77">
        <v>12</v>
      </c>
      <c r="R9" s="26">
        <v>2</v>
      </c>
      <c r="S9" s="26">
        <v>1000</v>
      </c>
      <c r="Z9" s="6">
        <f t="shared" si="6"/>
        <v>14</v>
      </c>
      <c r="AA9" s="6">
        <f t="shared" si="7"/>
        <v>12</v>
      </c>
      <c r="AB9" s="6">
        <f t="shared" si="8"/>
        <v>1000</v>
      </c>
      <c r="AE9" s="24" t="s">
        <v>138</v>
      </c>
      <c r="AF9" s="26">
        <v>14</v>
      </c>
      <c r="AG9" s="26">
        <v>12</v>
      </c>
      <c r="AH9" s="26">
        <v>1000</v>
      </c>
      <c r="AL9" s="6">
        <f t="shared" ref="AL9:AL31" si="9">24-AF9+1</f>
        <v>11</v>
      </c>
      <c r="AM9" s="6">
        <f t="shared" ref="AM9:AM31" si="10">24-AG9+1</f>
        <v>13</v>
      </c>
      <c r="AN9" s="6">
        <v>1000</v>
      </c>
      <c r="AR9" s="24" t="s">
        <v>138</v>
      </c>
      <c r="AS9" s="26">
        <v>11</v>
      </c>
      <c r="AT9" s="26">
        <v>13</v>
      </c>
      <c r="AU9" s="26">
        <v>1000</v>
      </c>
      <c r="AX9" s="6">
        <v>2</v>
      </c>
      <c r="AY9" s="81" t="s">
        <v>2173</v>
      </c>
      <c r="AZ9" s="6">
        <v>994.8</v>
      </c>
      <c r="BA9" s="6">
        <v>1000</v>
      </c>
      <c r="BB9" s="6">
        <v>5.2</v>
      </c>
      <c r="BC9" s="6">
        <v>0.52</v>
      </c>
      <c r="BD9" s="6">
        <v>1</v>
      </c>
      <c r="BE9" s="6">
        <v>17</v>
      </c>
      <c r="BM9">
        <f t="shared" si="5"/>
        <v>24</v>
      </c>
      <c r="BN9">
        <f t="shared" si="3"/>
        <v>3</v>
      </c>
      <c r="BO9">
        <f t="shared" si="3"/>
        <v>20</v>
      </c>
      <c r="BP9">
        <f t="shared" si="3"/>
        <v>23</v>
      </c>
      <c r="BQ9">
        <f t="shared" si="3"/>
        <v>23</v>
      </c>
      <c r="BR9">
        <v>1000</v>
      </c>
      <c r="BV9" s="24" t="s">
        <v>138</v>
      </c>
      <c r="BW9" s="26">
        <v>16</v>
      </c>
      <c r="BX9" s="26">
        <v>8</v>
      </c>
      <c r="BY9" s="26">
        <v>11</v>
      </c>
      <c r="BZ9" s="26">
        <v>13</v>
      </c>
      <c r="CA9" s="26">
        <v>23</v>
      </c>
      <c r="CB9" s="26">
        <v>1000</v>
      </c>
    </row>
    <row r="10" spans="2:85" ht="15" thickBot="1" x14ac:dyDescent="0.35">
      <c r="B10" s="6" t="str">
        <f>Rank_All!F18</f>
        <v>student_6</v>
      </c>
      <c r="C10" s="6">
        <f>Rank_All!T18</f>
        <v>1</v>
      </c>
      <c r="D10" s="6">
        <f>Rank_All!U18</f>
        <v>15</v>
      </c>
      <c r="E10" s="6">
        <f>Rank_All!W18</f>
        <v>12</v>
      </c>
      <c r="F10" s="6">
        <f>Rank_All!X18</f>
        <v>8</v>
      </c>
      <c r="G10" s="6">
        <f>Rank_All!AD18</f>
        <v>2</v>
      </c>
      <c r="H10" s="6">
        <v>1000</v>
      </c>
      <c r="I10" s="6">
        <f t="shared" si="0"/>
        <v>1009.5</v>
      </c>
      <c r="J10" s="6">
        <f t="shared" si="1"/>
        <v>1</v>
      </c>
      <c r="K10" s="6">
        <f t="shared" si="2"/>
        <v>4</v>
      </c>
      <c r="M10" s="24" t="s">
        <v>139</v>
      </c>
      <c r="N10" s="26">
        <v>1</v>
      </c>
      <c r="O10" s="26">
        <v>4</v>
      </c>
      <c r="P10" s="77">
        <v>15</v>
      </c>
      <c r="Q10" s="77">
        <v>12</v>
      </c>
      <c r="R10" s="26">
        <v>2</v>
      </c>
      <c r="S10" s="26">
        <v>1000</v>
      </c>
      <c r="Z10" s="6">
        <f t="shared" si="6"/>
        <v>15</v>
      </c>
      <c r="AA10" s="6">
        <f t="shared" si="7"/>
        <v>12</v>
      </c>
      <c r="AB10" s="6">
        <f t="shared" si="8"/>
        <v>1000</v>
      </c>
      <c r="AE10" s="24" t="s">
        <v>139</v>
      </c>
      <c r="AF10" s="26">
        <v>15</v>
      </c>
      <c r="AG10" s="26">
        <v>12</v>
      </c>
      <c r="AH10" s="26">
        <v>1000</v>
      </c>
      <c r="AL10" s="6">
        <f t="shared" si="9"/>
        <v>10</v>
      </c>
      <c r="AM10" s="6">
        <f t="shared" si="10"/>
        <v>13</v>
      </c>
      <c r="AN10" s="6">
        <v>1000</v>
      </c>
      <c r="AR10" s="24" t="s">
        <v>139</v>
      </c>
      <c r="AS10" s="26">
        <v>10</v>
      </c>
      <c r="AT10" s="26">
        <v>13</v>
      </c>
      <c r="AU10" s="26">
        <v>1000</v>
      </c>
      <c r="AX10" s="6">
        <v>3</v>
      </c>
      <c r="AY10" s="81" t="s">
        <v>2174</v>
      </c>
      <c r="AZ10" s="6">
        <v>993.8</v>
      </c>
      <c r="BA10" s="6">
        <v>1000</v>
      </c>
      <c r="BB10" s="6">
        <v>6.2</v>
      </c>
      <c r="BC10" s="6">
        <v>0.62</v>
      </c>
      <c r="BD10" s="6">
        <v>1</v>
      </c>
      <c r="BE10" s="6">
        <v>19</v>
      </c>
      <c r="BM10">
        <f t="shared" si="5"/>
        <v>12</v>
      </c>
      <c r="BN10">
        <f t="shared" si="3"/>
        <v>11</v>
      </c>
      <c r="BO10">
        <f t="shared" si="3"/>
        <v>8</v>
      </c>
      <c r="BP10">
        <f t="shared" si="3"/>
        <v>22</v>
      </c>
      <c r="BQ10">
        <f t="shared" si="3"/>
        <v>23</v>
      </c>
      <c r="BR10">
        <v>1000</v>
      </c>
      <c r="BV10" s="24" t="s">
        <v>139</v>
      </c>
      <c r="BW10" s="26">
        <v>24</v>
      </c>
      <c r="BX10" s="26">
        <v>21</v>
      </c>
      <c r="BY10" s="26">
        <v>10</v>
      </c>
      <c r="BZ10" s="26">
        <v>13</v>
      </c>
      <c r="CA10" s="26">
        <v>23</v>
      </c>
      <c r="CB10" s="26">
        <v>1000</v>
      </c>
    </row>
    <row r="11" spans="2:85" ht="15" thickBot="1" x14ac:dyDescent="0.35">
      <c r="B11" s="6" t="str">
        <f>Rank_All!F19</f>
        <v>student_7</v>
      </c>
      <c r="C11" s="6">
        <f>Rank_All!T19</f>
        <v>9</v>
      </c>
      <c r="D11" s="6">
        <f>Rank_All!U19</f>
        <v>10</v>
      </c>
      <c r="E11" s="6">
        <f>Rank_All!W19</f>
        <v>13</v>
      </c>
      <c r="F11" s="6">
        <f>Rank_All!X19</f>
        <v>12</v>
      </c>
      <c r="G11" s="6">
        <f>Rank_All!AD19</f>
        <v>2</v>
      </c>
      <c r="H11" s="6">
        <v>1000</v>
      </c>
      <c r="I11" s="6">
        <f t="shared" si="0"/>
        <v>1000.6</v>
      </c>
      <c r="J11" s="6">
        <f t="shared" si="1"/>
        <v>0</v>
      </c>
      <c r="K11" s="6">
        <f t="shared" si="2"/>
        <v>11</v>
      </c>
      <c r="M11" s="24" t="s">
        <v>140</v>
      </c>
      <c r="N11" s="26">
        <v>1</v>
      </c>
      <c r="O11" s="26">
        <v>22</v>
      </c>
      <c r="P11" s="77">
        <v>5</v>
      </c>
      <c r="Q11" s="77">
        <v>2</v>
      </c>
      <c r="R11" s="26">
        <v>2</v>
      </c>
      <c r="S11" s="26">
        <v>1000</v>
      </c>
      <c r="Z11" s="6">
        <f t="shared" si="6"/>
        <v>5</v>
      </c>
      <c r="AA11" s="6">
        <f t="shared" si="7"/>
        <v>2</v>
      </c>
      <c r="AB11" s="6">
        <f t="shared" si="8"/>
        <v>1000</v>
      </c>
      <c r="AE11" s="24" t="s">
        <v>140</v>
      </c>
      <c r="AF11" s="26">
        <v>5</v>
      </c>
      <c r="AG11" s="26">
        <v>2</v>
      </c>
      <c r="AH11" s="26">
        <v>1000</v>
      </c>
      <c r="AL11" s="6">
        <f t="shared" si="9"/>
        <v>20</v>
      </c>
      <c r="AM11" s="6">
        <f t="shared" si="10"/>
        <v>23</v>
      </c>
      <c r="AN11" s="6">
        <v>1000</v>
      </c>
      <c r="AR11" s="24" t="s">
        <v>140</v>
      </c>
      <c r="AS11" s="26">
        <v>20</v>
      </c>
      <c r="AT11" s="26">
        <v>23</v>
      </c>
      <c r="AU11" s="26">
        <v>1000</v>
      </c>
      <c r="AX11" s="6">
        <v>4</v>
      </c>
      <c r="AY11" s="81" t="s">
        <v>2175</v>
      </c>
      <c r="AZ11" s="6">
        <v>1014.8</v>
      </c>
      <c r="BA11" s="6">
        <v>1000</v>
      </c>
      <c r="BB11" s="6">
        <v>-14.8</v>
      </c>
      <c r="BC11" s="6">
        <v>-1.48</v>
      </c>
      <c r="BD11" s="6">
        <v>1</v>
      </c>
      <c r="BE11" s="6">
        <v>2</v>
      </c>
      <c r="BM11">
        <f t="shared" si="5"/>
        <v>24</v>
      </c>
      <c r="BN11">
        <f t="shared" si="3"/>
        <v>10</v>
      </c>
      <c r="BO11">
        <f t="shared" si="3"/>
        <v>13</v>
      </c>
      <c r="BP11">
        <f t="shared" si="3"/>
        <v>17</v>
      </c>
      <c r="BQ11">
        <f t="shared" si="3"/>
        <v>23</v>
      </c>
      <c r="BR11">
        <v>1000</v>
      </c>
      <c r="BV11" s="24" t="s">
        <v>140</v>
      </c>
      <c r="BW11" s="26">
        <v>24</v>
      </c>
      <c r="BX11" s="26">
        <v>3</v>
      </c>
      <c r="BY11" s="26">
        <v>20</v>
      </c>
      <c r="BZ11" s="26">
        <v>23</v>
      </c>
      <c r="CA11" s="26">
        <v>23</v>
      </c>
      <c r="CB11" s="26">
        <v>1000</v>
      </c>
    </row>
    <row r="12" spans="2:85" ht="15" thickBot="1" x14ac:dyDescent="0.35">
      <c r="B12" s="6" t="str">
        <f>Rank_All!F20</f>
        <v>student_8</v>
      </c>
      <c r="C12" s="6">
        <f>Rank_All!T20</f>
        <v>1</v>
      </c>
      <c r="D12" s="6">
        <f>Rank_All!U20</f>
        <v>21</v>
      </c>
      <c r="E12" s="6">
        <f>Rank_All!W20</f>
        <v>10</v>
      </c>
      <c r="F12" s="6">
        <f>Rank_All!X20</f>
        <v>3</v>
      </c>
      <c r="G12" s="6">
        <f>Rank_All!AD20</f>
        <v>2</v>
      </c>
      <c r="H12" s="6">
        <v>1000</v>
      </c>
      <c r="I12" s="6">
        <f t="shared" si="0"/>
        <v>1004.6</v>
      </c>
      <c r="J12" s="6">
        <f t="shared" si="1"/>
        <v>1</v>
      </c>
      <c r="K12" s="6">
        <f t="shared" si="2"/>
        <v>8</v>
      </c>
      <c r="M12" s="24" t="s">
        <v>141</v>
      </c>
      <c r="N12" s="26">
        <v>13</v>
      </c>
      <c r="O12" s="26">
        <v>14</v>
      </c>
      <c r="P12" s="77">
        <v>17</v>
      </c>
      <c r="Q12" s="77">
        <v>3</v>
      </c>
      <c r="R12" s="26">
        <v>2</v>
      </c>
      <c r="S12" s="26">
        <v>1000</v>
      </c>
      <c r="Z12" s="6">
        <f t="shared" si="6"/>
        <v>17</v>
      </c>
      <c r="AA12" s="6">
        <f t="shared" si="7"/>
        <v>3</v>
      </c>
      <c r="AB12" s="6">
        <f t="shared" si="8"/>
        <v>1000</v>
      </c>
      <c r="AE12" s="24" t="s">
        <v>141</v>
      </c>
      <c r="AF12" s="26">
        <v>17</v>
      </c>
      <c r="AG12" s="26">
        <v>3</v>
      </c>
      <c r="AH12" s="26">
        <v>1000</v>
      </c>
      <c r="AL12" s="6">
        <f t="shared" si="9"/>
        <v>8</v>
      </c>
      <c r="AM12" s="6">
        <f t="shared" si="10"/>
        <v>22</v>
      </c>
      <c r="AN12" s="6">
        <v>1000</v>
      </c>
      <c r="AR12" s="24" t="s">
        <v>141</v>
      </c>
      <c r="AS12" s="26">
        <v>8</v>
      </c>
      <c r="AT12" s="26">
        <v>22</v>
      </c>
      <c r="AU12" s="26">
        <v>1000</v>
      </c>
      <c r="AX12" s="6">
        <v>5</v>
      </c>
      <c r="AY12" s="81" t="s">
        <v>2176</v>
      </c>
      <c r="AZ12" s="6">
        <v>1000.8</v>
      </c>
      <c r="BA12" s="6">
        <v>1000</v>
      </c>
      <c r="BB12" s="6">
        <v>-0.8</v>
      </c>
      <c r="BC12" s="6">
        <v>-0.08</v>
      </c>
      <c r="BD12" s="6">
        <v>1</v>
      </c>
      <c r="BE12" s="6">
        <v>12</v>
      </c>
      <c r="BM12">
        <f t="shared" si="5"/>
        <v>16</v>
      </c>
      <c r="BN12">
        <f t="shared" si="3"/>
        <v>15</v>
      </c>
      <c r="BO12">
        <f t="shared" si="3"/>
        <v>12</v>
      </c>
      <c r="BP12">
        <f t="shared" si="3"/>
        <v>13</v>
      </c>
      <c r="BQ12">
        <f t="shared" si="3"/>
        <v>23</v>
      </c>
      <c r="BR12">
        <v>1000</v>
      </c>
      <c r="BV12" s="24" t="s">
        <v>141</v>
      </c>
      <c r="BW12" s="26">
        <v>12</v>
      </c>
      <c r="BX12" s="26">
        <v>11</v>
      </c>
      <c r="BY12" s="26">
        <v>8</v>
      </c>
      <c r="BZ12" s="26">
        <v>22</v>
      </c>
      <c r="CA12" s="26">
        <v>23</v>
      </c>
      <c r="CB12" s="26">
        <v>1000</v>
      </c>
    </row>
    <row r="13" spans="2:85" ht="15" thickBot="1" x14ac:dyDescent="0.35">
      <c r="B13" s="6" t="str">
        <f>Rank_All!F21</f>
        <v>student_9</v>
      </c>
      <c r="C13" s="6">
        <f>Rank_All!T21</f>
        <v>9</v>
      </c>
      <c r="D13" s="6">
        <f>Rank_All!U21</f>
        <v>13</v>
      </c>
      <c r="E13" s="6">
        <f>Rank_All!W21</f>
        <v>3</v>
      </c>
      <c r="F13" s="6">
        <f>Rank_All!X21</f>
        <v>12</v>
      </c>
      <c r="G13" s="6">
        <f>Rank_All!AD21</f>
        <v>2</v>
      </c>
      <c r="H13" s="6">
        <v>1000</v>
      </c>
      <c r="I13" s="6">
        <f t="shared" si="0"/>
        <v>1007.5</v>
      </c>
      <c r="J13" s="6">
        <f t="shared" si="1"/>
        <v>1</v>
      </c>
      <c r="K13" s="6">
        <f t="shared" si="2"/>
        <v>5</v>
      </c>
      <c r="M13" s="24" t="s">
        <v>142</v>
      </c>
      <c r="N13" s="26">
        <v>1</v>
      </c>
      <c r="O13" s="26">
        <v>15</v>
      </c>
      <c r="P13" s="77">
        <v>12</v>
      </c>
      <c r="Q13" s="77">
        <v>8</v>
      </c>
      <c r="R13" s="26">
        <v>2</v>
      </c>
      <c r="S13" s="26">
        <v>1000</v>
      </c>
      <c r="Z13" s="6">
        <f t="shared" si="6"/>
        <v>12</v>
      </c>
      <c r="AA13" s="6">
        <f t="shared" si="7"/>
        <v>8</v>
      </c>
      <c r="AB13" s="6">
        <f t="shared" si="8"/>
        <v>1000</v>
      </c>
      <c r="AE13" s="24" t="s">
        <v>142</v>
      </c>
      <c r="AF13" s="26">
        <v>12</v>
      </c>
      <c r="AG13" s="26">
        <v>8</v>
      </c>
      <c r="AH13" s="26">
        <v>1000</v>
      </c>
      <c r="AL13" s="6">
        <f t="shared" si="9"/>
        <v>13</v>
      </c>
      <c r="AM13" s="6">
        <f t="shared" si="10"/>
        <v>17</v>
      </c>
      <c r="AN13" s="6">
        <v>1000</v>
      </c>
      <c r="AR13" s="24" t="s">
        <v>142</v>
      </c>
      <c r="AS13" s="26">
        <v>13</v>
      </c>
      <c r="AT13" s="26">
        <v>17</v>
      </c>
      <c r="AU13" s="26">
        <v>1000</v>
      </c>
      <c r="AX13" s="6">
        <v>6</v>
      </c>
      <c r="AY13" s="81" t="s">
        <v>2177</v>
      </c>
      <c r="AZ13" s="6">
        <v>1000.8</v>
      </c>
      <c r="BA13" s="6">
        <v>1000</v>
      </c>
      <c r="BB13" s="6">
        <v>-0.8</v>
      </c>
      <c r="BC13" s="6">
        <v>-0.08</v>
      </c>
      <c r="BD13" s="6">
        <v>1</v>
      </c>
      <c r="BE13" s="6">
        <v>12</v>
      </c>
      <c r="BM13">
        <f t="shared" si="5"/>
        <v>24</v>
      </c>
      <c r="BN13">
        <f t="shared" si="3"/>
        <v>4</v>
      </c>
      <c r="BO13">
        <f t="shared" si="3"/>
        <v>15</v>
      </c>
      <c r="BP13">
        <f t="shared" si="3"/>
        <v>22</v>
      </c>
      <c r="BQ13">
        <f t="shared" si="3"/>
        <v>23</v>
      </c>
      <c r="BR13">
        <v>1000</v>
      </c>
      <c r="BV13" s="24" t="s">
        <v>142</v>
      </c>
      <c r="BW13" s="26">
        <v>24</v>
      </c>
      <c r="BX13" s="26">
        <v>10</v>
      </c>
      <c r="BY13" s="26">
        <v>13</v>
      </c>
      <c r="BZ13" s="26">
        <v>17</v>
      </c>
      <c r="CA13" s="26">
        <v>23</v>
      </c>
      <c r="CB13" s="26">
        <v>1000</v>
      </c>
    </row>
    <row r="14" spans="2:85" ht="15" thickBot="1" x14ac:dyDescent="0.35">
      <c r="B14" s="6" t="str">
        <f>Rank_All!F22</f>
        <v>student_10</v>
      </c>
      <c r="C14" s="6">
        <f>Rank_All!T22</f>
        <v>1</v>
      </c>
      <c r="D14" s="6">
        <f>Rank_All!U22</f>
        <v>3</v>
      </c>
      <c r="E14" s="6">
        <f>Rank_All!W22</f>
        <v>23</v>
      </c>
      <c r="F14" s="6">
        <f>Rank_All!X22</f>
        <v>12</v>
      </c>
      <c r="G14" s="6">
        <f>Rank_All!AD22</f>
        <v>2</v>
      </c>
      <c r="H14" s="6">
        <v>1000</v>
      </c>
      <c r="I14" s="6">
        <f t="shared" si="0"/>
        <v>1005.6</v>
      </c>
      <c r="J14" s="6">
        <f t="shared" si="1"/>
        <v>1</v>
      </c>
      <c r="K14" s="6">
        <f t="shared" si="2"/>
        <v>5</v>
      </c>
      <c r="M14" s="24" t="s">
        <v>143</v>
      </c>
      <c r="N14" s="26">
        <v>9</v>
      </c>
      <c r="O14" s="26">
        <v>10</v>
      </c>
      <c r="P14" s="77">
        <v>13</v>
      </c>
      <c r="Q14" s="77">
        <v>12</v>
      </c>
      <c r="R14" s="26">
        <v>2</v>
      </c>
      <c r="S14" s="26">
        <v>1000</v>
      </c>
      <c r="Z14" s="6">
        <f t="shared" si="6"/>
        <v>13</v>
      </c>
      <c r="AA14" s="6">
        <f t="shared" si="7"/>
        <v>12</v>
      </c>
      <c r="AB14" s="6">
        <f t="shared" si="8"/>
        <v>1000</v>
      </c>
      <c r="AE14" s="24" t="s">
        <v>143</v>
      </c>
      <c r="AF14" s="26">
        <v>13</v>
      </c>
      <c r="AG14" s="26">
        <v>12</v>
      </c>
      <c r="AH14" s="26">
        <v>1000</v>
      </c>
      <c r="AL14" s="6">
        <f t="shared" si="9"/>
        <v>12</v>
      </c>
      <c r="AM14" s="6">
        <f t="shared" si="10"/>
        <v>13</v>
      </c>
      <c r="AN14" s="6">
        <v>1000</v>
      </c>
      <c r="AR14" s="24" t="s">
        <v>143</v>
      </c>
      <c r="AS14" s="26">
        <v>12</v>
      </c>
      <c r="AT14" s="26">
        <v>13</v>
      </c>
      <c r="AU14" s="26">
        <v>1000</v>
      </c>
      <c r="AX14" s="6">
        <v>7</v>
      </c>
      <c r="AY14" s="81" t="s">
        <v>2178</v>
      </c>
      <c r="AZ14" s="6">
        <v>995.8</v>
      </c>
      <c r="BA14" s="6">
        <v>1000</v>
      </c>
      <c r="BB14" s="6">
        <v>4.2</v>
      </c>
      <c r="BC14" s="6">
        <v>0.42</v>
      </c>
      <c r="BD14" s="6">
        <v>1</v>
      </c>
      <c r="BE14" s="6">
        <v>16</v>
      </c>
      <c r="BM14">
        <f t="shared" si="5"/>
        <v>16</v>
      </c>
      <c r="BN14">
        <f t="shared" si="3"/>
        <v>12</v>
      </c>
      <c r="BO14">
        <f t="shared" si="3"/>
        <v>22</v>
      </c>
      <c r="BP14">
        <f t="shared" si="3"/>
        <v>13</v>
      </c>
      <c r="BQ14">
        <f t="shared" si="3"/>
        <v>23</v>
      </c>
      <c r="BR14">
        <v>1000</v>
      </c>
      <c r="BV14" s="24" t="s">
        <v>143</v>
      </c>
      <c r="BW14" s="26">
        <v>16</v>
      </c>
      <c r="BX14" s="26">
        <v>15</v>
      </c>
      <c r="BY14" s="26">
        <v>12</v>
      </c>
      <c r="BZ14" s="26">
        <v>13</v>
      </c>
      <c r="CA14" s="26">
        <v>23</v>
      </c>
      <c r="CB14" s="26">
        <v>1000</v>
      </c>
    </row>
    <row r="15" spans="2:85" ht="15" thickBot="1" x14ac:dyDescent="0.35">
      <c r="B15" s="6" t="str">
        <f>Rank_All!F23</f>
        <v>student_11</v>
      </c>
      <c r="C15" s="6">
        <f>Rank_All!T23</f>
        <v>13</v>
      </c>
      <c r="D15" s="6">
        <f>Rank_All!U23</f>
        <v>2</v>
      </c>
      <c r="E15" s="6">
        <f>Rank_All!W23</f>
        <v>11</v>
      </c>
      <c r="F15" s="6">
        <f>Rank_All!X23</f>
        <v>8</v>
      </c>
      <c r="G15" s="6">
        <f>Rank_All!AD23</f>
        <v>2</v>
      </c>
      <c r="H15" s="6">
        <v>1000</v>
      </c>
      <c r="I15" s="6">
        <f t="shared" si="0"/>
        <v>1009</v>
      </c>
      <c r="J15" s="6">
        <f t="shared" si="1"/>
        <v>1</v>
      </c>
      <c r="K15" s="6">
        <f t="shared" si="2"/>
        <v>4</v>
      </c>
      <c r="M15" s="24" t="s">
        <v>144</v>
      </c>
      <c r="N15" s="26">
        <v>1</v>
      </c>
      <c r="O15" s="26">
        <v>21</v>
      </c>
      <c r="P15" s="77">
        <v>10</v>
      </c>
      <c r="Q15" s="77">
        <v>3</v>
      </c>
      <c r="R15" s="26">
        <v>2</v>
      </c>
      <c r="S15" s="26">
        <v>1000</v>
      </c>
      <c r="Z15" s="6">
        <f t="shared" si="6"/>
        <v>10</v>
      </c>
      <c r="AA15" s="6">
        <f t="shared" si="7"/>
        <v>3</v>
      </c>
      <c r="AB15" s="6">
        <f t="shared" si="8"/>
        <v>1000</v>
      </c>
      <c r="AE15" s="24" t="s">
        <v>144</v>
      </c>
      <c r="AF15" s="26">
        <v>10</v>
      </c>
      <c r="AG15" s="26">
        <v>3</v>
      </c>
      <c r="AH15" s="26">
        <v>1000</v>
      </c>
      <c r="AL15" s="6">
        <f t="shared" si="9"/>
        <v>15</v>
      </c>
      <c r="AM15" s="6">
        <f t="shared" si="10"/>
        <v>22</v>
      </c>
      <c r="AN15" s="6">
        <v>1000</v>
      </c>
      <c r="AR15" s="24" t="s">
        <v>144</v>
      </c>
      <c r="AS15" s="26">
        <v>15</v>
      </c>
      <c r="AT15" s="26">
        <v>22</v>
      </c>
      <c r="AU15" s="26">
        <v>1000</v>
      </c>
      <c r="AX15" s="6">
        <v>8</v>
      </c>
      <c r="AY15" s="81" t="s">
        <v>2179</v>
      </c>
      <c r="AZ15" s="6">
        <v>1007.8</v>
      </c>
      <c r="BA15" s="6">
        <v>1000</v>
      </c>
      <c r="BB15" s="6">
        <v>-7.8</v>
      </c>
      <c r="BC15" s="6">
        <v>-0.78</v>
      </c>
      <c r="BD15" s="6">
        <v>1</v>
      </c>
      <c r="BE15" s="6">
        <v>5</v>
      </c>
      <c r="BM15">
        <f t="shared" si="5"/>
        <v>24</v>
      </c>
      <c r="BN15">
        <f t="shared" si="3"/>
        <v>22</v>
      </c>
      <c r="BO15">
        <f t="shared" si="3"/>
        <v>2</v>
      </c>
      <c r="BP15">
        <f t="shared" si="3"/>
        <v>13</v>
      </c>
      <c r="BQ15">
        <f t="shared" si="3"/>
        <v>23</v>
      </c>
      <c r="BR15">
        <v>1000</v>
      </c>
      <c r="BV15" s="24" t="s">
        <v>144</v>
      </c>
      <c r="BW15" s="26">
        <v>24</v>
      </c>
      <c r="BX15" s="26">
        <v>4</v>
      </c>
      <c r="BY15" s="26">
        <v>15</v>
      </c>
      <c r="BZ15" s="26">
        <v>22</v>
      </c>
      <c r="CA15" s="26">
        <v>23</v>
      </c>
      <c r="CB15" s="26">
        <v>1000</v>
      </c>
    </row>
    <row r="16" spans="2:85" ht="15" thickBot="1" x14ac:dyDescent="0.35">
      <c r="B16" s="6" t="str">
        <f>Rank_All!F24</f>
        <v>student_12</v>
      </c>
      <c r="C16" s="6">
        <f>Rank_All!T24</f>
        <v>13</v>
      </c>
      <c r="D16" s="6">
        <f>Rank_All!U24</f>
        <v>11</v>
      </c>
      <c r="E16" s="6">
        <f>Rank_All!W24</f>
        <v>18</v>
      </c>
      <c r="F16" s="6">
        <f>Rank_All!X24</f>
        <v>8</v>
      </c>
      <c r="G16" s="6">
        <f>Rank_All!AD24</f>
        <v>2</v>
      </c>
      <c r="H16" s="6">
        <v>1000</v>
      </c>
      <c r="I16" s="6">
        <f t="shared" si="0"/>
        <v>993.1</v>
      </c>
      <c r="J16" s="6">
        <f t="shared" si="1"/>
        <v>1</v>
      </c>
      <c r="K16" s="6">
        <f t="shared" si="2"/>
        <v>9</v>
      </c>
      <c r="M16" s="24" t="s">
        <v>145</v>
      </c>
      <c r="N16" s="26">
        <v>9</v>
      </c>
      <c r="O16" s="26">
        <v>13</v>
      </c>
      <c r="P16" s="77">
        <v>3</v>
      </c>
      <c r="Q16" s="77">
        <v>12</v>
      </c>
      <c r="R16" s="26">
        <v>2</v>
      </c>
      <c r="S16" s="26">
        <v>1000</v>
      </c>
      <c r="Z16" s="6">
        <f t="shared" si="6"/>
        <v>3</v>
      </c>
      <c r="AA16" s="6">
        <f t="shared" si="7"/>
        <v>12</v>
      </c>
      <c r="AB16" s="6">
        <f t="shared" si="8"/>
        <v>1000</v>
      </c>
      <c r="AE16" s="24" t="s">
        <v>145</v>
      </c>
      <c r="AF16" s="26">
        <v>3</v>
      </c>
      <c r="AG16" s="26">
        <v>12</v>
      </c>
      <c r="AH16" s="26">
        <v>1000</v>
      </c>
      <c r="AL16" s="6">
        <f t="shared" si="9"/>
        <v>22</v>
      </c>
      <c r="AM16" s="6">
        <f t="shared" si="10"/>
        <v>13</v>
      </c>
      <c r="AN16" s="6">
        <v>1000</v>
      </c>
      <c r="AR16" s="24" t="s">
        <v>145</v>
      </c>
      <c r="AS16" s="26">
        <v>22</v>
      </c>
      <c r="AT16" s="26">
        <v>13</v>
      </c>
      <c r="AU16" s="26">
        <v>1000</v>
      </c>
      <c r="AX16" s="6">
        <v>9</v>
      </c>
      <c r="AY16" s="81" t="s">
        <v>2180</v>
      </c>
      <c r="AZ16" s="6">
        <v>1005.8</v>
      </c>
      <c r="BA16" s="6">
        <v>1000</v>
      </c>
      <c r="BB16" s="6">
        <v>-5.8</v>
      </c>
      <c r="BC16" s="6">
        <v>-0.57999999999999996</v>
      </c>
      <c r="BD16" s="6">
        <v>1</v>
      </c>
      <c r="BE16" s="6">
        <v>6</v>
      </c>
      <c r="BM16">
        <f t="shared" si="5"/>
        <v>12</v>
      </c>
      <c r="BN16">
        <f t="shared" si="3"/>
        <v>23</v>
      </c>
      <c r="BO16">
        <f t="shared" si="3"/>
        <v>14</v>
      </c>
      <c r="BP16">
        <f t="shared" si="3"/>
        <v>17</v>
      </c>
      <c r="BQ16">
        <f t="shared" si="3"/>
        <v>23</v>
      </c>
      <c r="BR16">
        <v>1000</v>
      </c>
      <c r="BV16" s="24" t="s">
        <v>145</v>
      </c>
      <c r="BW16" s="26">
        <v>16</v>
      </c>
      <c r="BX16" s="26">
        <v>12</v>
      </c>
      <c r="BY16" s="26">
        <v>22</v>
      </c>
      <c r="BZ16" s="26">
        <v>13</v>
      </c>
      <c r="CA16" s="26">
        <v>23</v>
      </c>
      <c r="CB16" s="26">
        <v>1000</v>
      </c>
    </row>
    <row r="17" spans="2:80" ht="15" thickBot="1" x14ac:dyDescent="0.35">
      <c r="B17" s="6" t="str">
        <f>Rank_All!F25</f>
        <v>student_13</v>
      </c>
      <c r="C17" s="6">
        <f>Rank_All!T25</f>
        <v>13</v>
      </c>
      <c r="D17" s="6">
        <f>Rank_All!U25</f>
        <v>23</v>
      </c>
      <c r="E17" s="6">
        <f>Rank_All!W25</f>
        <v>7</v>
      </c>
      <c r="F17" s="6">
        <f>Rank_All!X25</f>
        <v>12</v>
      </c>
      <c r="G17" s="6">
        <f>Rank_All!AD25</f>
        <v>2</v>
      </c>
      <c r="H17" s="6">
        <v>1000</v>
      </c>
      <c r="I17" s="6">
        <f t="shared" si="0"/>
        <v>979.2</v>
      </c>
      <c r="J17" s="6">
        <f t="shared" si="1"/>
        <v>1</v>
      </c>
      <c r="K17" s="6">
        <f t="shared" si="2"/>
        <v>12</v>
      </c>
      <c r="M17" s="24" t="s">
        <v>146</v>
      </c>
      <c r="N17" s="26">
        <v>1</v>
      </c>
      <c r="O17" s="26">
        <v>3</v>
      </c>
      <c r="P17" s="77">
        <v>23</v>
      </c>
      <c r="Q17" s="77">
        <v>12</v>
      </c>
      <c r="R17" s="26">
        <v>2</v>
      </c>
      <c r="S17" s="26">
        <v>1000</v>
      </c>
      <c r="Z17" s="6">
        <f t="shared" si="6"/>
        <v>23</v>
      </c>
      <c r="AA17" s="6">
        <f t="shared" si="7"/>
        <v>12</v>
      </c>
      <c r="AB17" s="6">
        <f t="shared" si="8"/>
        <v>1000</v>
      </c>
      <c r="AE17" s="24" t="s">
        <v>146</v>
      </c>
      <c r="AF17" s="26">
        <v>23</v>
      </c>
      <c r="AG17" s="26">
        <v>12</v>
      </c>
      <c r="AH17" s="26">
        <v>1000</v>
      </c>
      <c r="AL17" s="6">
        <f t="shared" si="9"/>
        <v>2</v>
      </c>
      <c r="AM17" s="6">
        <f t="shared" si="10"/>
        <v>13</v>
      </c>
      <c r="AN17" s="6">
        <v>1000</v>
      </c>
      <c r="AR17" s="24" t="s">
        <v>146</v>
      </c>
      <c r="AS17" s="26">
        <v>2</v>
      </c>
      <c r="AT17" s="26">
        <v>13</v>
      </c>
      <c r="AU17" s="26">
        <v>1000</v>
      </c>
      <c r="AX17" s="6">
        <v>10</v>
      </c>
      <c r="AY17" s="81" t="s">
        <v>2181</v>
      </c>
      <c r="AZ17" s="6">
        <v>985.8</v>
      </c>
      <c r="BA17" s="6">
        <v>1000</v>
      </c>
      <c r="BB17" s="6">
        <v>14.2</v>
      </c>
      <c r="BC17" s="6">
        <v>1.42</v>
      </c>
      <c r="BD17" s="6">
        <v>1</v>
      </c>
      <c r="BE17" s="6">
        <v>23</v>
      </c>
      <c r="BM17">
        <f t="shared" si="5"/>
        <v>12</v>
      </c>
      <c r="BN17">
        <f t="shared" si="3"/>
        <v>14</v>
      </c>
      <c r="BO17">
        <f t="shared" si="3"/>
        <v>7</v>
      </c>
      <c r="BP17">
        <f t="shared" si="3"/>
        <v>17</v>
      </c>
      <c r="BQ17">
        <f t="shared" si="3"/>
        <v>23</v>
      </c>
      <c r="BR17">
        <v>1000</v>
      </c>
      <c r="BV17" s="24" t="s">
        <v>146</v>
      </c>
      <c r="BW17" s="26">
        <v>24</v>
      </c>
      <c r="BX17" s="26">
        <v>22</v>
      </c>
      <c r="BY17" s="26">
        <v>2</v>
      </c>
      <c r="BZ17" s="26">
        <v>13</v>
      </c>
      <c r="CA17" s="26">
        <v>23</v>
      </c>
      <c r="CB17" s="26">
        <v>1000</v>
      </c>
    </row>
    <row r="18" spans="2:80" ht="15" thickBot="1" x14ac:dyDescent="0.35">
      <c r="B18" s="6" t="str">
        <f>Rank_All!F26</f>
        <v>student_14</v>
      </c>
      <c r="C18" s="6">
        <f>Rank_All!T26</f>
        <v>13</v>
      </c>
      <c r="D18" s="6">
        <f>Rank_All!U26</f>
        <v>9</v>
      </c>
      <c r="E18" s="6">
        <f>Rank_All!W26</f>
        <v>22</v>
      </c>
      <c r="F18" s="6">
        <f>Rank_All!X26</f>
        <v>12</v>
      </c>
      <c r="G18" s="6">
        <f>Rank_All!AD26</f>
        <v>2</v>
      </c>
      <c r="H18" s="6">
        <v>1000</v>
      </c>
      <c r="I18" s="6">
        <f t="shared" si="0"/>
        <v>986.2</v>
      </c>
      <c r="J18" s="6">
        <f t="shared" si="1"/>
        <v>1</v>
      </c>
      <c r="K18" s="6">
        <f t="shared" si="2"/>
        <v>11</v>
      </c>
      <c r="M18" s="24" t="s">
        <v>147</v>
      </c>
      <c r="N18" s="26">
        <v>13</v>
      </c>
      <c r="O18" s="26">
        <v>2</v>
      </c>
      <c r="P18" s="77">
        <v>11</v>
      </c>
      <c r="Q18" s="77">
        <v>8</v>
      </c>
      <c r="R18" s="26">
        <v>2</v>
      </c>
      <c r="S18" s="26">
        <v>1000</v>
      </c>
      <c r="Z18" s="6">
        <f t="shared" si="6"/>
        <v>11</v>
      </c>
      <c r="AA18" s="6">
        <f t="shared" si="7"/>
        <v>8</v>
      </c>
      <c r="AB18" s="6">
        <f t="shared" si="8"/>
        <v>1000</v>
      </c>
      <c r="AE18" s="24" t="s">
        <v>147</v>
      </c>
      <c r="AF18" s="26">
        <v>11</v>
      </c>
      <c r="AG18" s="26">
        <v>8</v>
      </c>
      <c r="AH18" s="26">
        <v>1000</v>
      </c>
      <c r="AL18" s="6">
        <f t="shared" si="9"/>
        <v>14</v>
      </c>
      <c r="AM18" s="6">
        <f t="shared" si="10"/>
        <v>17</v>
      </c>
      <c r="AN18" s="6">
        <v>1000</v>
      </c>
      <c r="AR18" s="24" t="s">
        <v>147</v>
      </c>
      <c r="AS18" s="26">
        <v>14</v>
      </c>
      <c r="AT18" s="26">
        <v>17</v>
      </c>
      <c r="AU18" s="26">
        <v>1000</v>
      </c>
      <c r="AX18" s="6">
        <v>11</v>
      </c>
      <c r="AY18" s="81" t="s">
        <v>2182</v>
      </c>
      <c r="AZ18" s="6">
        <v>1001.8</v>
      </c>
      <c r="BA18" s="6">
        <v>1000</v>
      </c>
      <c r="BB18" s="6">
        <v>-1.8</v>
      </c>
      <c r="BC18" s="6">
        <v>-0.18</v>
      </c>
      <c r="BD18" s="6">
        <v>1</v>
      </c>
      <c r="BE18" s="6">
        <v>10</v>
      </c>
      <c r="BM18">
        <f t="shared" si="5"/>
        <v>12</v>
      </c>
      <c r="BN18">
        <f t="shared" si="3"/>
        <v>2</v>
      </c>
      <c r="BO18">
        <f t="shared" si="3"/>
        <v>18</v>
      </c>
      <c r="BP18">
        <f t="shared" si="3"/>
        <v>13</v>
      </c>
      <c r="BQ18">
        <f t="shared" si="3"/>
        <v>23</v>
      </c>
      <c r="BR18">
        <v>1000</v>
      </c>
      <c r="BV18" s="24" t="s">
        <v>147</v>
      </c>
      <c r="BW18" s="26">
        <v>12</v>
      </c>
      <c r="BX18" s="26">
        <v>23</v>
      </c>
      <c r="BY18" s="26">
        <v>14</v>
      </c>
      <c r="BZ18" s="26">
        <v>17</v>
      </c>
      <c r="CA18" s="26">
        <v>23</v>
      </c>
      <c r="CB18" s="26">
        <v>1000</v>
      </c>
    </row>
    <row r="19" spans="2:80" ht="15" thickBot="1" x14ac:dyDescent="0.35">
      <c r="B19" s="6" t="str">
        <f>Rank_All!F27</f>
        <v>student_15</v>
      </c>
      <c r="C19" s="6">
        <f>Rank_All!T27</f>
        <v>13</v>
      </c>
      <c r="D19" s="6">
        <f>Rank_All!U27</f>
        <v>8</v>
      </c>
      <c r="E19" s="6">
        <f>Rank_All!W27</f>
        <v>4</v>
      </c>
      <c r="F19" s="6">
        <f>Rank_All!X27</f>
        <v>12</v>
      </c>
      <c r="G19" s="6">
        <f>Rank_All!AD27</f>
        <v>2</v>
      </c>
      <c r="H19" s="6">
        <v>1000</v>
      </c>
      <c r="I19" s="6">
        <f t="shared" si="0"/>
        <v>1005.1</v>
      </c>
      <c r="J19" s="6">
        <f t="shared" si="1"/>
        <v>1</v>
      </c>
      <c r="K19" s="6">
        <f t="shared" si="2"/>
        <v>4</v>
      </c>
      <c r="M19" s="24" t="s">
        <v>148</v>
      </c>
      <c r="N19" s="26">
        <v>13</v>
      </c>
      <c r="O19" s="26">
        <v>11</v>
      </c>
      <c r="P19" s="77">
        <v>18</v>
      </c>
      <c r="Q19" s="77">
        <v>8</v>
      </c>
      <c r="R19" s="26">
        <v>2</v>
      </c>
      <c r="S19" s="26">
        <v>1000</v>
      </c>
      <c r="Z19" s="6">
        <f t="shared" si="6"/>
        <v>18</v>
      </c>
      <c r="AA19" s="6">
        <f t="shared" si="7"/>
        <v>8</v>
      </c>
      <c r="AB19" s="6">
        <f t="shared" si="8"/>
        <v>1000</v>
      </c>
      <c r="AE19" s="24" t="s">
        <v>148</v>
      </c>
      <c r="AF19" s="26">
        <v>18</v>
      </c>
      <c r="AG19" s="26">
        <v>8</v>
      </c>
      <c r="AH19" s="26">
        <v>1000</v>
      </c>
      <c r="AL19" s="6">
        <f t="shared" si="9"/>
        <v>7</v>
      </c>
      <c r="AM19" s="6">
        <f t="shared" si="10"/>
        <v>17</v>
      </c>
      <c r="AN19" s="6">
        <v>1000</v>
      </c>
      <c r="AR19" s="24" t="s">
        <v>148</v>
      </c>
      <c r="AS19" s="26">
        <v>7</v>
      </c>
      <c r="AT19" s="26">
        <v>17</v>
      </c>
      <c r="AU19" s="26">
        <v>1000</v>
      </c>
      <c r="AX19" s="6">
        <v>12</v>
      </c>
      <c r="AY19" s="81" t="s">
        <v>2183</v>
      </c>
      <c r="AZ19" s="6">
        <v>994.8</v>
      </c>
      <c r="BA19" s="6">
        <v>1000</v>
      </c>
      <c r="BB19" s="6">
        <v>5.2</v>
      </c>
      <c r="BC19" s="6">
        <v>0.52</v>
      </c>
      <c r="BD19" s="6">
        <v>1</v>
      </c>
      <c r="BE19" s="6">
        <v>17</v>
      </c>
      <c r="BM19">
        <f t="shared" si="5"/>
        <v>12</v>
      </c>
      <c r="BN19">
        <f t="shared" si="3"/>
        <v>16</v>
      </c>
      <c r="BO19">
        <f t="shared" si="3"/>
        <v>3</v>
      </c>
      <c r="BP19">
        <f t="shared" si="3"/>
        <v>13</v>
      </c>
      <c r="BQ19">
        <f t="shared" si="3"/>
        <v>23</v>
      </c>
      <c r="BR19">
        <v>1000</v>
      </c>
      <c r="BV19" s="24" t="s">
        <v>148</v>
      </c>
      <c r="BW19" s="26">
        <v>12</v>
      </c>
      <c r="BX19" s="26">
        <v>14</v>
      </c>
      <c r="BY19" s="26">
        <v>7</v>
      </c>
      <c r="BZ19" s="26">
        <v>17</v>
      </c>
      <c r="CA19" s="26">
        <v>23</v>
      </c>
      <c r="CB19" s="26">
        <v>1000</v>
      </c>
    </row>
    <row r="20" spans="2:80" ht="15" thickBot="1" x14ac:dyDescent="0.35">
      <c r="B20" s="6" t="str">
        <f>Rank_All!F28</f>
        <v>student_16</v>
      </c>
      <c r="C20" s="6">
        <f>Rank_All!T28</f>
        <v>13</v>
      </c>
      <c r="D20" s="6">
        <f>Rank_All!U28</f>
        <v>20</v>
      </c>
      <c r="E20" s="6">
        <f>Rank_All!W28</f>
        <v>2</v>
      </c>
      <c r="F20" s="6">
        <f>Rank_All!X28</f>
        <v>3</v>
      </c>
      <c r="G20" s="6">
        <f>Rank_All!AD28</f>
        <v>2</v>
      </c>
      <c r="H20" s="6">
        <v>1000</v>
      </c>
      <c r="I20" s="6">
        <f t="shared" si="0"/>
        <v>999.1</v>
      </c>
      <c r="J20" s="6">
        <f t="shared" si="1"/>
        <v>1</v>
      </c>
      <c r="K20" s="6">
        <f t="shared" si="2"/>
        <v>6</v>
      </c>
      <c r="M20" s="24" t="s">
        <v>149</v>
      </c>
      <c r="N20" s="26">
        <v>13</v>
      </c>
      <c r="O20" s="26">
        <v>23</v>
      </c>
      <c r="P20" s="77">
        <v>7</v>
      </c>
      <c r="Q20" s="77">
        <v>12</v>
      </c>
      <c r="R20" s="26">
        <v>2</v>
      </c>
      <c r="S20" s="26">
        <v>1000</v>
      </c>
      <c r="Z20" s="6">
        <f t="shared" si="6"/>
        <v>7</v>
      </c>
      <c r="AA20" s="6">
        <f t="shared" si="7"/>
        <v>12</v>
      </c>
      <c r="AB20" s="6">
        <f t="shared" si="8"/>
        <v>1000</v>
      </c>
      <c r="AE20" s="24" t="s">
        <v>149</v>
      </c>
      <c r="AF20" s="26">
        <v>7</v>
      </c>
      <c r="AG20" s="26">
        <v>12</v>
      </c>
      <c r="AH20" s="26">
        <v>1000</v>
      </c>
      <c r="AL20" s="6">
        <f t="shared" si="9"/>
        <v>18</v>
      </c>
      <c r="AM20" s="6">
        <f t="shared" si="10"/>
        <v>13</v>
      </c>
      <c r="AN20" s="6">
        <v>1000</v>
      </c>
      <c r="AR20" s="24" t="s">
        <v>149</v>
      </c>
      <c r="AS20" s="26">
        <v>18</v>
      </c>
      <c r="AT20" s="26">
        <v>13</v>
      </c>
      <c r="AU20" s="26">
        <v>1000</v>
      </c>
      <c r="AX20" s="6">
        <v>13</v>
      </c>
      <c r="AY20" s="81" t="s">
        <v>2184</v>
      </c>
      <c r="AZ20" s="6">
        <v>1001.8</v>
      </c>
      <c r="BA20" s="6">
        <v>1000</v>
      </c>
      <c r="BB20" s="6">
        <v>-1.8</v>
      </c>
      <c r="BC20" s="6">
        <v>-0.18</v>
      </c>
      <c r="BD20" s="6">
        <v>1</v>
      </c>
      <c r="BE20" s="6">
        <v>10</v>
      </c>
      <c r="BM20">
        <f t="shared" si="5"/>
        <v>12</v>
      </c>
      <c r="BN20">
        <f t="shared" si="3"/>
        <v>17</v>
      </c>
      <c r="BO20">
        <f t="shared" si="3"/>
        <v>21</v>
      </c>
      <c r="BP20">
        <f t="shared" si="3"/>
        <v>13</v>
      </c>
      <c r="BQ20">
        <f t="shared" si="3"/>
        <v>23</v>
      </c>
      <c r="BR20">
        <v>1000</v>
      </c>
      <c r="BV20" s="24" t="s">
        <v>149</v>
      </c>
      <c r="BW20" s="26">
        <v>12</v>
      </c>
      <c r="BX20" s="26">
        <v>2</v>
      </c>
      <c r="BY20" s="26">
        <v>18</v>
      </c>
      <c r="BZ20" s="26">
        <v>13</v>
      </c>
      <c r="CA20" s="26">
        <v>23</v>
      </c>
      <c r="CB20" s="26">
        <v>1000</v>
      </c>
    </row>
    <row r="21" spans="2:80" ht="15" thickBot="1" x14ac:dyDescent="0.35">
      <c r="B21" s="6" t="str">
        <f>Rank_All!F29</f>
        <v>student_17</v>
      </c>
      <c r="C21" s="6">
        <f>Rank_All!T29</f>
        <v>13</v>
      </c>
      <c r="D21" s="6">
        <f>Rank_All!U29</f>
        <v>12</v>
      </c>
      <c r="E21" s="6">
        <f>Rank_All!W29</f>
        <v>8</v>
      </c>
      <c r="F21" s="6">
        <f>Rank_All!X29</f>
        <v>8</v>
      </c>
      <c r="G21" s="6">
        <f>Rank_All!AD29</f>
        <v>2</v>
      </c>
      <c r="H21" s="6">
        <v>1000</v>
      </c>
      <c r="I21" s="6">
        <f t="shared" si="0"/>
        <v>1002.1</v>
      </c>
      <c r="J21" s="6">
        <f t="shared" si="1"/>
        <v>1</v>
      </c>
      <c r="K21" s="6">
        <f t="shared" si="2"/>
        <v>5</v>
      </c>
      <c r="M21" s="24" t="s">
        <v>150</v>
      </c>
      <c r="N21" s="26">
        <v>13</v>
      </c>
      <c r="O21" s="26">
        <v>9</v>
      </c>
      <c r="P21" s="77">
        <v>22</v>
      </c>
      <c r="Q21" s="77">
        <v>12</v>
      </c>
      <c r="R21" s="26">
        <v>2</v>
      </c>
      <c r="S21" s="26">
        <v>1000</v>
      </c>
      <c r="Z21" s="6">
        <f t="shared" si="6"/>
        <v>22</v>
      </c>
      <c r="AA21" s="6">
        <f t="shared" si="7"/>
        <v>12</v>
      </c>
      <c r="AB21" s="6">
        <f t="shared" si="8"/>
        <v>1000</v>
      </c>
      <c r="AE21" s="24" t="s">
        <v>150</v>
      </c>
      <c r="AF21" s="26">
        <v>22</v>
      </c>
      <c r="AG21" s="26">
        <v>12</v>
      </c>
      <c r="AH21" s="26">
        <v>1000</v>
      </c>
      <c r="AL21" s="6">
        <f t="shared" si="9"/>
        <v>3</v>
      </c>
      <c r="AM21" s="6">
        <f t="shared" si="10"/>
        <v>13</v>
      </c>
      <c r="AN21" s="6">
        <v>1000</v>
      </c>
      <c r="AR21" s="24" t="s">
        <v>150</v>
      </c>
      <c r="AS21" s="26">
        <v>3</v>
      </c>
      <c r="AT21" s="26">
        <v>13</v>
      </c>
      <c r="AU21" s="26">
        <v>1000</v>
      </c>
      <c r="AX21" s="6">
        <v>14</v>
      </c>
      <c r="AY21" s="81" t="s">
        <v>2185</v>
      </c>
      <c r="AZ21" s="6">
        <v>986.8</v>
      </c>
      <c r="BA21" s="6">
        <v>1000</v>
      </c>
      <c r="BB21" s="6">
        <v>13.2</v>
      </c>
      <c r="BC21" s="6">
        <v>1.32</v>
      </c>
      <c r="BD21" s="6">
        <v>1</v>
      </c>
      <c r="BE21" s="6">
        <v>22</v>
      </c>
      <c r="BM21">
        <f t="shared" si="5"/>
        <v>12</v>
      </c>
      <c r="BN21">
        <f t="shared" si="3"/>
        <v>5</v>
      </c>
      <c r="BO21">
        <f t="shared" si="3"/>
        <v>23</v>
      </c>
      <c r="BP21">
        <f t="shared" si="3"/>
        <v>22</v>
      </c>
      <c r="BQ21">
        <f t="shared" si="3"/>
        <v>23</v>
      </c>
      <c r="BR21">
        <v>1000</v>
      </c>
      <c r="BV21" s="24" t="s">
        <v>150</v>
      </c>
      <c r="BW21" s="26">
        <v>12</v>
      </c>
      <c r="BX21" s="26">
        <v>16</v>
      </c>
      <c r="BY21" s="26">
        <v>3</v>
      </c>
      <c r="BZ21" s="26">
        <v>13</v>
      </c>
      <c r="CA21" s="26">
        <v>23</v>
      </c>
      <c r="CB21" s="26">
        <v>1000</v>
      </c>
    </row>
    <row r="22" spans="2:80" ht="15" thickBot="1" x14ac:dyDescent="0.35">
      <c r="B22" s="6" t="str">
        <f>Rank_All!F30</f>
        <v>student_18</v>
      </c>
      <c r="C22" s="6">
        <f>Rank_All!T30</f>
        <v>13</v>
      </c>
      <c r="D22" s="6">
        <f>Rank_All!U30</f>
        <v>5</v>
      </c>
      <c r="E22" s="6">
        <f>Rank_All!W30</f>
        <v>19</v>
      </c>
      <c r="F22" s="6">
        <f>Rank_All!X30</f>
        <v>3</v>
      </c>
      <c r="G22" s="6">
        <f>Rank_All!AD30</f>
        <v>2</v>
      </c>
      <c r="H22" s="6">
        <v>1000</v>
      </c>
      <c r="I22" s="6">
        <f t="shared" si="0"/>
        <v>1003.1</v>
      </c>
      <c r="J22" s="6">
        <f t="shared" si="1"/>
        <v>1</v>
      </c>
      <c r="K22" s="6">
        <f t="shared" si="2"/>
        <v>4</v>
      </c>
      <c r="M22" s="24" t="s">
        <v>151</v>
      </c>
      <c r="N22" s="26">
        <v>13</v>
      </c>
      <c r="O22" s="26">
        <v>8</v>
      </c>
      <c r="P22" s="77">
        <v>4</v>
      </c>
      <c r="Q22" s="77">
        <v>12</v>
      </c>
      <c r="R22" s="26">
        <v>2</v>
      </c>
      <c r="S22" s="26">
        <v>1000</v>
      </c>
      <c r="Z22" s="6">
        <f t="shared" si="6"/>
        <v>4</v>
      </c>
      <c r="AA22" s="6">
        <f t="shared" si="7"/>
        <v>12</v>
      </c>
      <c r="AB22" s="6">
        <f t="shared" si="8"/>
        <v>1000</v>
      </c>
      <c r="AE22" s="24" t="s">
        <v>151</v>
      </c>
      <c r="AF22" s="26">
        <v>4</v>
      </c>
      <c r="AG22" s="26">
        <v>12</v>
      </c>
      <c r="AH22" s="26">
        <v>1000</v>
      </c>
      <c r="AL22" s="6">
        <f t="shared" si="9"/>
        <v>21</v>
      </c>
      <c r="AM22" s="6">
        <f t="shared" si="10"/>
        <v>13</v>
      </c>
      <c r="AN22" s="6">
        <v>1000</v>
      </c>
      <c r="AR22" s="24" t="s">
        <v>151</v>
      </c>
      <c r="AS22" s="26">
        <v>21</v>
      </c>
      <c r="AT22" s="26">
        <v>13</v>
      </c>
      <c r="AU22" s="26">
        <v>1000</v>
      </c>
      <c r="AX22" s="6">
        <v>15</v>
      </c>
      <c r="AY22" s="81" t="s">
        <v>2186</v>
      </c>
      <c r="AZ22" s="6">
        <v>1004.8</v>
      </c>
      <c r="BA22" s="6">
        <v>1000</v>
      </c>
      <c r="BB22" s="6">
        <v>-4.8</v>
      </c>
      <c r="BC22" s="6">
        <v>-0.48</v>
      </c>
      <c r="BD22" s="6">
        <v>1</v>
      </c>
      <c r="BE22" s="6">
        <v>7</v>
      </c>
      <c r="BM22">
        <f t="shared" si="5"/>
        <v>12</v>
      </c>
      <c r="BN22">
        <f t="shared" ref="BN22:BN30" si="11">24-O24+1</f>
        <v>13</v>
      </c>
      <c r="BO22">
        <f t="shared" ref="BO22:BO30" si="12">24-P24+1</f>
        <v>17</v>
      </c>
      <c r="BP22">
        <f t="shared" ref="BP22:BP30" si="13">24-Q24+1</f>
        <v>17</v>
      </c>
      <c r="BQ22">
        <f t="shared" ref="BQ22:BQ30" si="14">24-R24+1</f>
        <v>23</v>
      </c>
      <c r="BR22">
        <v>1000</v>
      </c>
      <c r="BV22" s="24" t="s">
        <v>151</v>
      </c>
      <c r="BW22" s="26">
        <v>12</v>
      </c>
      <c r="BX22" s="26">
        <v>17</v>
      </c>
      <c r="BY22" s="26">
        <v>21</v>
      </c>
      <c r="BZ22" s="26">
        <v>13</v>
      </c>
      <c r="CA22" s="26">
        <v>23</v>
      </c>
      <c r="CB22" s="26">
        <v>1000</v>
      </c>
    </row>
    <row r="23" spans="2:80" ht="15" thickBot="1" x14ac:dyDescent="0.35">
      <c r="B23" s="6" t="str">
        <f>Rank_All!F31</f>
        <v>student_19</v>
      </c>
      <c r="C23" s="6">
        <f>Rank_All!T31</f>
        <v>1</v>
      </c>
      <c r="D23" s="6">
        <f>Rank_All!U31</f>
        <v>24</v>
      </c>
      <c r="E23" s="6">
        <f>Rank_All!W31</f>
        <v>6</v>
      </c>
      <c r="F23" s="6">
        <f>Rank_All!X31</f>
        <v>12</v>
      </c>
      <c r="G23" s="6">
        <f>Rank_All!AD31</f>
        <v>1</v>
      </c>
      <c r="H23" s="6">
        <v>1000</v>
      </c>
      <c r="I23" s="6">
        <f t="shared" si="0"/>
        <v>995.1</v>
      </c>
      <c r="J23" s="6">
        <f t="shared" si="1"/>
        <v>1</v>
      </c>
      <c r="K23" s="6">
        <f t="shared" si="2"/>
        <v>4</v>
      </c>
      <c r="M23" s="24" t="s">
        <v>152</v>
      </c>
      <c r="N23" s="26">
        <v>13</v>
      </c>
      <c r="O23" s="26">
        <v>20</v>
      </c>
      <c r="P23" s="77">
        <v>2</v>
      </c>
      <c r="Q23" s="77">
        <v>3</v>
      </c>
      <c r="R23" s="26">
        <v>2</v>
      </c>
      <c r="S23" s="26">
        <v>1000</v>
      </c>
      <c r="Z23" s="6">
        <f t="shared" si="6"/>
        <v>2</v>
      </c>
      <c r="AA23" s="6">
        <f t="shared" si="7"/>
        <v>3</v>
      </c>
      <c r="AB23" s="6">
        <f t="shared" si="8"/>
        <v>1000</v>
      </c>
      <c r="AE23" s="24" t="s">
        <v>152</v>
      </c>
      <c r="AF23" s="26">
        <v>2</v>
      </c>
      <c r="AG23" s="26">
        <v>3</v>
      </c>
      <c r="AH23" s="26">
        <v>1000</v>
      </c>
      <c r="AL23" s="6">
        <f t="shared" si="9"/>
        <v>23</v>
      </c>
      <c r="AM23" s="6">
        <f t="shared" si="10"/>
        <v>22</v>
      </c>
      <c r="AN23" s="6">
        <v>1000</v>
      </c>
      <c r="AR23" s="24" t="s">
        <v>152</v>
      </c>
      <c r="AS23" s="26">
        <v>23</v>
      </c>
      <c r="AT23" s="26">
        <v>22</v>
      </c>
      <c r="AU23" s="26">
        <v>1000</v>
      </c>
      <c r="AX23" s="6">
        <v>16</v>
      </c>
      <c r="AY23" s="81" t="s">
        <v>2187</v>
      </c>
      <c r="AZ23" s="6">
        <v>1015.8</v>
      </c>
      <c r="BA23" s="6">
        <v>1000</v>
      </c>
      <c r="BB23" s="6">
        <v>-15.8</v>
      </c>
      <c r="BC23" s="6">
        <v>-1.58</v>
      </c>
      <c r="BD23" s="6">
        <v>1</v>
      </c>
      <c r="BE23" s="6">
        <v>1</v>
      </c>
      <c r="BM23">
        <f t="shared" si="5"/>
        <v>12</v>
      </c>
      <c r="BN23">
        <f t="shared" si="11"/>
        <v>20</v>
      </c>
      <c r="BO23">
        <f t="shared" si="12"/>
        <v>6</v>
      </c>
      <c r="BP23">
        <f t="shared" si="13"/>
        <v>22</v>
      </c>
      <c r="BQ23">
        <f t="shared" si="14"/>
        <v>23</v>
      </c>
      <c r="BR23">
        <v>1000</v>
      </c>
      <c r="BV23" s="24" t="s">
        <v>152</v>
      </c>
      <c r="BW23" s="26">
        <v>12</v>
      </c>
      <c r="BX23" s="26">
        <v>5</v>
      </c>
      <c r="BY23" s="26">
        <v>23</v>
      </c>
      <c r="BZ23" s="26">
        <v>22</v>
      </c>
      <c r="CA23" s="26">
        <v>23</v>
      </c>
      <c r="CB23" s="26">
        <v>1000</v>
      </c>
    </row>
    <row r="24" spans="2:80" ht="15" thickBot="1" x14ac:dyDescent="0.35">
      <c r="B24" s="6" t="str">
        <f>Rank_All!F32</f>
        <v>student_20</v>
      </c>
      <c r="C24" s="6">
        <f>Rank_All!T32</f>
        <v>1</v>
      </c>
      <c r="D24" s="6">
        <f>Rank_All!U32</f>
        <v>16</v>
      </c>
      <c r="E24" s="6">
        <f>Rank_All!W32</f>
        <v>16</v>
      </c>
      <c r="F24" s="6">
        <f>Rank_All!X32</f>
        <v>1</v>
      </c>
      <c r="G24" s="6">
        <f>Rank_All!AD32</f>
        <v>2</v>
      </c>
      <c r="H24" s="6">
        <v>1000</v>
      </c>
      <c r="I24" s="6">
        <f t="shared" si="0"/>
        <v>1011.5</v>
      </c>
      <c r="J24" s="6">
        <f t="shared" si="1"/>
        <v>1</v>
      </c>
      <c r="K24" s="6">
        <f t="shared" si="2"/>
        <v>2</v>
      </c>
      <c r="M24" s="24" t="s">
        <v>153</v>
      </c>
      <c r="N24" s="26">
        <v>13</v>
      </c>
      <c r="O24" s="26">
        <v>12</v>
      </c>
      <c r="P24" s="77">
        <v>8</v>
      </c>
      <c r="Q24" s="77">
        <v>8</v>
      </c>
      <c r="R24" s="26">
        <v>2</v>
      </c>
      <c r="S24" s="26">
        <v>1000</v>
      </c>
      <c r="Z24" s="6">
        <f t="shared" si="6"/>
        <v>8</v>
      </c>
      <c r="AA24" s="6">
        <f t="shared" si="7"/>
        <v>8</v>
      </c>
      <c r="AB24" s="6">
        <f t="shared" si="8"/>
        <v>1000</v>
      </c>
      <c r="AE24" s="24" t="s">
        <v>153</v>
      </c>
      <c r="AF24" s="26">
        <v>8</v>
      </c>
      <c r="AG24" s="26">
        <v>8</v>
      </c>
      <c r="AH24" s="26">
        <v>1000</v>
      </c>
      <c r="AL24" s="6">
        <f t="shared" si="9"/>
        <v>17</v>
      </c>
      <c r="AM24" s="6">
        <f t="shared" si="10"/>
        <v>17</v>
      </c>
      <c r="AN24" s="6">
        <v>1000</v>
      </c>
      <c r="AR24" s="24" t="s">
        <v>153</v>
      </c>
      <c r="AS24" s="26">
        <v>17</v>
      </c>
      <c r="AT24" s="26">
        <v>17</v>
      </c>
      <c r="AU24" s="26">
        <v>1000</v>
      </c>
      <c r="AX24" s="6">
        <v>17</v>
      </c>
      <c r="AY24" s="81" t="s">
        <v>2188</v>
      </c>
      <c r="AZ24" s="6">
        <v>1004.8</v>
      </c>
      <c r="BA24" s="6">
        <v>1000</v>
      </c>
      <c r="BB24" s="6">
        <v>-4.8</v>
      </c>
      <c r="BC24" s="6">
        <v>-0.48</v>
      </c>
      <c r="BD24" s="6">
        <v>1</v>
      </c>
      <c r="BE24" s="6">
        <v>7</v>
      </c>
      <c r="BM24">
        <f t="shared" si="5"/>
        <v>24</v>
      </c>
      <c r="BN24">
        <f t="shared" si="11"/>
        <v>1</v>
      </c>
      <c r="BO24">
        <f t="shared" si="12"/>
        <v>19</v>
      </c>
      <c r="BP24">
        <f t="shared" si="13"/>
        <v>13</v>
      </c>
      <c r="BQ24">
        <f t="shared" si="14"/>
        <v>24</v>
      </c>
      <c r="BR24">
        <v>1000</v>
      </c>
      <c r="BV24" s="24" t="s">
        <v>153</v>
      </c>
      <c r="BW24" s="26">
        <v>12</v>
      </c>
      <c r="BX24" s="26">
        <v>13</v>
      </c>
      <c r="BY24" s="26">
        <v>17</v>
      </c>
      <c r="BZ24" s="26">
        <v>17</v>
      </c>
      <c r="CA24" s="26">
        <v>23</v>
      </c>
      <c r="CB24" s="26">
        <v>1000</v>
      </c>
    </row>
    <row r="25" spans="2:80" ht="15" thickBot="1" x14ac:dyDescent="0.35">
      <c r="B25" s="6" t="str">
        <f>Rank_All!F33</f>
        <v>student_21</v>
      </c>
      <c r="C25" s="6">
        <f>Rank_All!T33</f>
        <v>1</v>
      </c>
      <c r="D25" s="6">
        <f>Rank_All!U33</f>
        <v>6</v>
      </c>
      <c r="E25" s="6">
        <f>Rank_All!W33</f>
        <v>20</v>
      </c>
      <c r="F25" s="6">
        <f>Rank_All!X33</f>
        <v>7</v>
      </c>
      <c r="G25" s="6">
        <f>Rank_All!AD33</f>
        <v>2</v>
      </c>
      <c r="H25" s="6">
        <v>1000</v>
      </c>
      <c r="I25" s="6">
        <f t="shared" si="0"/>
        <v>1011.5</v>
      </c>
      <c r="J25" s="6">
        <f t="shared" si="1"/>
        <v>1</v>
      </c>
      <c r="K25" s="6">
        <f t="shared" si="2"/>
        <v>2</v>
      </c>
      <c r="M25" s="24" t="s">
        <v>154</v>
      </c>
      <c r="N25" s="26">
        <v>13</v>
      </c>
      <c r="O25" s="26">
        <v>5</v>
      </c>
      <c r="P25" s="77">
        <v>19</v>
      </c>
      <c r="Q25" s="77">
        <v>3</v>
      </c>
      <c r="R25" s="26">
        <v>2</v>
      </c>
      <c r="S25" s="26">
        <v>1000</v>
      </c>
      <c r="Z25" s="6">
        <f t="shared" si="6"/>
        <v>19</v>
      </c>
      <c r="AA25" s="6">
        <f t="shared" si="7"/>
        <v>3</v>
      </c>
      <c r="AB25" s="6">
        <f t="shared" si="8"/>
        <v>1000</v>
      </c>
      <c r="AE25" s="24" t="s">
        <v>154</v>
      </c>
      <c r="AF25" s="26">
        <v>19</v>
      </c>
      <c r="AG25" s="26">
        <v>3</v>
      </c>
      <c r="AH25" s="26">
        <v>1000</v>
      </c>
      <c r="AL25" s="6">
        <f t="shared" si="9"/>
        <v>6</v>
      </c>
      <c r="AM25" s="6">
        <f t="shared" si="10"/>
        <v>22</v>
      </c>
      <c r="AN25" s="6">
        <v>1000</v>
      </c>
      <c r="AR25" s="24" t="s">
        <v>154</v>
      </c>
      <c r="AS25" s="26">
        <v>6</v>
      </c>
      <c r="AT25" s="26">
        <v>22</v>
      </c>
      <c r="AU25" s="26">
        <v>1000</v>
      </c>
      <c r="AX25" s="6">
        <v>18</v>
      </c>
      <c r="AY25" s="81" t="s">
        <v>2189</v>
      </c>
      <c r="AZ25" s="6">
        <v>998.8</v>
      </c>
      <c r="BA25" s="6">
        <v>1000</v>
      </c>
      <c r="BB25" s="6">
        <v>1.2</v>
      </c>
      <c r="BC25" s="6">
        <v>0.12</v>
      </c>
      <c r="BD25" s="6">
        <v>1</v>
      </c>
      <c r="BE25" s="6">
        <v>15</v>
      </c>
      <c r="BM25">
        <f t="shared" si="5"/>
        <v>24</v>
      </c>
      <c r="BN25">
        <f t="shared" si="11"/>
        <v>9</v>
      </c>
      <c r="BO25">
        <f t="shared" si="12"/>
        <v>9</v>
      </c>
      <c r="BP25">
        <f t="shared" si="13"/>
        <v>24</v>
      </c>
      <c r="BQ25">
        <f t="shared" si="14"/>
        <v>23</v>
      </c>
      <c r="BR25">
        <v>1000</v>
      </c>
      <c r="BV25" s="24" t="s">
        <v>154</v>
      </c>
      <c r="BW25" s="26">
        <v>12</v>
      </c>
      <c r="BX25" s="26">
        <v>20</v>
      </c>
      <c r="BY25" s="26">
        <v>6</v>
      </c>
      <c r="BZ25" s="26">
        <v>22</v>
      </c>
      <c r="CA25" s="26">
        <v>23</v>
      </c>
      <c r="CB25" s="26">
        <v>1000</v>
      </c>
    </row>
    <row r="26" spans="2:80" ht="15" thickBot="1" x14ac:dyDescent="0.35">
      <c r="B26" s="6" t="str">
        <f>Rank_All!F34</f>
        <v>student_22</v>
      </c>
      <c r="C26" s="6">
        <f>Rank_All!T34</f>
        <v>9</v>
      </c>
      <c r="D26" s="6">
        <f>Rank_All!U34</f>
        <v>19</v>
      </c>
      <c r="E26" s="6">
        <f>Rank_All!W34</f>
        <v>9</v>
      </c>
      <c r="F26" s="6">
        <f>Rank_All!X34</f>
        <v>12</v>
      </c>
      <c r="G26" s="6">
        <f>Rank_All!AD34</f>
        <v>2</v>
      </c>
      <c r="H26" s="6">
        <v>1000</v>
      </c>
      <c r="I26" s="6">
        <f t="shared" si="0"/>
        <v>989.6</v>
      </c>
      <c r="J26" s="6">
        <f t="shared" si="1"/>
        <v>1</v>
      </c>
      <c r="K26" s="6">
        <f t="shared" si="2"/>
        <v>2</v>
      </c>
      <c r="M26" s="24" t="s">
        <v>155</v>
      </c>
      <c r="N26" s="26">
        <v>1</v>
      </c>
      <c r="O26" s="26">
        <v>24</v>
      </c>
      <c r="P26" s="77">
        <v>6</v>
      </c>
      <c r="Q26" s="77">
        <v>12</v>
      </c>
      <c r="R26" s="26">
        <v>1</v>
      </c>
      <c r="S26" s="26">
        <v>1000</v>
      </c>
      <c r="Z26" s="6">
        <f t="shared" si="6"/>
        <v>6</v>
      </c>
      <c r="AA26" s="6">
        <f t="shared" si="7"/>
        <v>12</v>
      </c>
      <c r="AB26" s="6">
        <f t="shared" si="8"/>
        <v>1000</v>
      </c>
      <c r="AE26" s="24" t="s">
        <v>155</v>
      </c>
      <c r="AF26" s="26">
        <v>6</v>
      </c>
      <c r="AG26" s="26">
        <v>12</v>
      </c>
      <c r="AH26" s="26">
        <v>1000</v>
      </c>
      <c r="AL26" s="6">
        <f t="shared" si="9"/>
        <v>19</v>
      </c>
      <c r="AM26" s="6">
        <f t="shared" si="10"/>
        <v>13</v>
      </c>
      <c r="AN26" s="6">
        <v>1000</v>
      </c>
      <c r="AR26" s="24" t="s">
        <v>155</v>
      </c>
      <c r="AS26" s="26">
        <v>19</v>
      </c>
      <c r="AT26" s="26">
        <v>13</v>
      </c>
      <c r="AU26" s="26">
        <v>1000</v>
      </c>
      <c r="AX26" s="6">
        <v>19</v>
      </c>
      <c r="AY26" s="81" t="s">
        <v>2190</v>
      </c>
      <c r="AZ26" s="6">
        <v>1002.8</v>
      </c>
      <c r="BA26" s="6">
        <v>1000</v>
      </c>
      <c r="BB26" s="6">
        <v>-2.8</v>
      </c>
      <c r="BC26" s="6">
        <v>-0.28000000000000003</v>
      </c>
      <c r="BD26" s="6">
        <v>1</v>
      </c>
      <c r="BE26" s="6">
        <v>9</v>
      </c>
      <c r="BM26">
        <f t="shared" si="5"/>
        <v>24</v>
      </c>
      <c r="BN26">
        <f t="shared" si="11"/>
        <v>19</v>
      </c>
      <c r="BO26">
        <f t="shared" si="12"/>
        <v>5</v>
      </c>
      <c r="BP26">
        <f t="shared" si="13"/>
        <v>18</v>
      </c>
      <c r="BQ26">
        <f t="shared" si="14"/>
        <v>23</v>
      </c>
      <c r="BR26">
        <v>1000</v>
      </c>
      <c r="BV26" s="24" t="s">
        <v>155</v>
      </c>
      <c r="BW26" s="26">
        <v>24</v>
      </c>
      <c r="BX26" s="26">
        <v>1</v>
      </c>
      <c r="BY26" s="26">
        <v>19</v>
      </c>
      <c r="BZ26" s="26">
        <v>13</v>
      </c>
      <c r="CA26" s="26">
        <v>24</v>
      </c>
      <c r="CB26" s="26">
        <v>1000</v>
      </c>
    </row>
    <row r="27" spans="2:80" ht="15" thickBot="1" x14ac:dyDescent="0.35">
      <c r="B27" s="6" t="str">
        <f>Rank_All!F35</f>
        <v>student_23</v>
      </c>
      <c r="C27" s="6">
        <f>Rank_All!T35</f>
        <v>13</v>
      </c>
      <c r="D27" s="6">
        <f>Rank_All!U35</f>
        <v>7</v>
      </c>
      <c r="E27" s="6">
        <f>Rank_All!W35</f>
        <v>21</v>
      </c>
      <c r="F27" s="6">
        <f>Rank_All!X35</f>
        <v>12</v>
      </c>
      <c r="G27" s="6">
        <f>Rank_All!AD35</f>
        <v>2</v>
      </c>
      <c r="H27" s="6">
        <v>1000</v>
      </c>
      <c r="I27" s="6">
        <f t="shared" si="0"/>
        <v>989.1</v>
      </c>
      <c r="J27" s="6">
        <f t="shared" si="1"/>
        <v>1</v>
      </c>
      <c r="K27" s="6">
        <f t="shared" si="2"/>
        <v>2</v>
      </c>
      <c r="M27" s="24" t="s">
        <v>156</v>
      </c>
      <c r="N27" s="26">
        <v>1</v>
      </c>
      <c r="O27" s="26">
        <v>16</v>
      </c>
      <c r="P27" s="77">
        <v>16</v>
      </c>
      <c r="Q27" s="77">
        <v>1</v>
      </c>
      <c r="R27" s="26">
        <v>2</v>
      </c>
      <c r="S27" s="26">
        <v>1000</v>
      </c>
      <c r="Z27" s="6">
        <f t="shared" si="6"/>
        <v>16</v>
      </c>
      <c r="AA27" s="6">
        <f t="shared" si="7"/>
        <v>1</v>
      </c>
      <c r="AB27" s="6">
        <f t="shared" si="8"/>
        <v>1000</v>
      </c>
      <c r="AE27" s="24" t="s">
        <v>156</v>
      </c>
      <c r="AF27" s="26">
        <v>16</v>
      </c>
      <c r="AG27" s="26">
        <v>1</v>
      </c>
      <c r="AH27" s="26">
        <v>1000</v>
      </c>
      <c r="AL27" s="6">
        <f t="shared" si="9"/>
        <v>9</v>
      </c>
      <c r="AM27" s="6">
        <f t="shared" si="10"/>
        <v>24</v>
      </c>
      <c r="AN27" s="6">
        <v>1000</v>
      </c>
      <c r="AR27" s="24" t="s">
        <v>156</v>
      </c>
      <c r="AS27" s="26">
        <v>9</v>
      </c>
      <c r="AT27" s="26">
        <v>24</v>
      </c>
      <c r="AU27" s="26">
        <v>1000</v>
      </c>
      <c r="AX27" s="6">
        <v>20</v>
      </c>
      <c r="AY27" s="81" t="s">
        <v>2191</v>
      </c>
      <c r="AZ27" s="6">
        <v>1009.8</v>
      </c>
      <c r="BA27" s="6">
        <v>1000</v>
      </c>
      <c r="BB27" s="6">
        <v>-9.8000000000000007</v>
      </c>
      <c r="BC27" s="6">
        <v>-0.98</v>
      </c>
      <c r="BD27" s="6">
        <v>1</v>
      </c>
      <c r="BE27" s="6">
        <v>4</v>
      </c>
      <c r="BM27">
        <f t="shared" si="5"/>
        <v>16</v>
      </c>
      <c r="BN27">
        <f t="shared" si="11"/>
        <v>6</v>
      </c>
      <c r="BO27">
        <f t="shared" si="12"/>
        <v>16</v>
      </c>
      <c r="BP27">
        <f t="shared" si="13"/>
        <v>13</v>
      </c>
      <c r="BQ27">
        <f t="shared" si="14"/>
        <v>23</v>
      </c>
      <c r="BR27">
        <v>1000</v>
      </c>
      <c r="BV27" s="24" t="s">
        <v>156</v>
      </c>
      <c r="BW27" s="26">
        <v>24</v>
      </c>
      <c r="BX27" s="26">
        <v>9</v>
      </c>
      <c r="BY27" s="26">
        <v>9</v>
      </c>
      <c r="BZ27" s="26">
        <v>24</v>
      </c>
      <c r="CA27" s="26">
        <v>23</v>
      </c>
      <c r="CB27" s="26">
        <v>1000</v>
      </c>
    </row>
    <row r="28" spans="2:80" ht="15" thickBot="1" x14ac:dyDescent="0.35">
      <c r="B28" s="6" t="str">
        <f>Rank_All!F36</f>
        <v>student_24</v>
      </c>
      <c r="C28" s="6">
        <f>Rank_All!T36</f>
        <v>13</v>
      </c>
      <c r="D28" s="6">
        <f>Rank_All!U36</f>
        <v>1</v>
      </c>
      <c r="E28" s="6">
        <f>Rank_All!W36</f>
        <v>1</v>
      </c>
      <c r="F28" s="6">
        <f>Rank_All!X36</f>
        <v>12</v>
      </c>
      <c r="G28" s="6">
        <f>Rank_All!AD36</f>
        <v>2</v>
      </c>
      <c r="H28" s="6">
        <v>1000</v>
      </c>
      <c r="I28" s="6">
        <f t="shared" si="0"/>
        <v>1015</v>
      </c>
      <c r="J28" s="6">
        <f t="shared" si="1"/>
        <v>1</v>
      </c>
      <c r="K28" s="6">
        <f t="shared" si="2"/>
        <v>1</v>
      </c>
      <c r="M28" s="24" t="s">
        <v>157</v>
      </c>
      <c r="N28" s="26">
        <v>1</v>
      </c>
      <c r="O28" s="26">
        <v>6</v>
      </c>
      <c r="P28" s="77">
        <v>20</v>
      </c>
      <c r="Q28" s="77">
        <v>7</v>
      </c>
      <c r="R28" s="26">
        <v>2</v>
      </c>
      <c r="S28" s="26">
        <v>1000</v>
      </c>
      <c r="Z28" s="6">
        <f t="shared" si="6"/>
        <v>20</v>
      </c>
      <c r="AA28" s="6">
        <f t="shared" si="7"/>
        <v>7</v>
      </c>
      <c r="AB28" s="6">
        <f t="shared" si="8"/>
        <v>1000</v>
      </c>
      <c r="AE28" s="24" t="s">
        <v>157</v>
      </c>
      <c r="AF28" s="26">
        <v>20</v>
      </c>
      <c r="AG28" s="26">
        <v>7</v>
      </c>
      <c r="AH28" s="26">
        <v>1000</v>
      </c>
      <c r="AL28" s="6">
        <f t="shared" si="9"/>
        <v>5</v>
      </c>
      <c r="AM28" s="6">
        <f t="shared" si="10"/>
        <v>18</v>
      </c>
      <c r="AN28" s="6">
        <v>1000</v>
      </c>
      <c r="AR28" s="24" t="s">
        <v>157</v>
      </c>
      <c r="AS28" s="26">
        <v>5</v>
      </c>
      <c r="AT28" s="26">
        <v>18</v>
      </c>
      <c r="AU28" s="26">
        <v>1000</v>
      </c>
      <c r="AX28" s="6">
        <v>21</v>
      </c>
      <c r="AY28" s="81" t="s">
        <v>2192</v>
      </c>
      <c r="AZ28" s="6">
        <v>993.8</v>
      </c>
      <c r="BA28" s="6">
        <v>1000</v>
      </c>
      <c r="BB28" s="6">
        <v>6.2</v>
      </c>
      <c r="BC28" s="6">
        <v>0.62</v>
      </c>
      <c r="BD28" s="6">
        <v>1</v>
      </c>
      <c r="BE28" s="6">
        <v>19</v>
      </c>
      <c r="BM28">
        <f t="shared" si="5"/>
        <v>12</v>
      </c>
      <c r="BN28">
        <f t="shared" si="11"/>
        <v>18</v>
      </c>
      <c r="BO28">
        <f t="shared" si="12"/>
        <v>4</v>
      </c>
      <c r="BP28">
        <f t="shared" si="13"/>
        <v>13</v>
      </c>
      <c r="BQ28">
        <f t="shared" si="14"/>
        <v>23</v>
      </c>
      <c r="BR28">
        <v>1000</v>
      </c>
      <c r="BV28" s="24" t="s">
        <v>157</v>
      </c>
      <c r="BW28" s="26">
        <v>24</v>
      </c>
      <c r="BX28" s="26">
        <v>19</v>
      </c>
      <c r="BY28" s="26">
        <v>5</v>
      </c>
      <c r="BZ28" s="26">
        <v>18</v>
      </c>
      <c r="CA28" s="26">
        <v>23</v>
      </c>
      <c r="CB28" s="26">
        <v>1000</v>
      </c>
    </row>
    <row r="29" spans="2:80" ht="15" thickBot="1" x14ac:dyDescent="0.35">
      <c r="M29" s="24" t="s">
        <v>158</v>
      </c>
      <c r="N29" s="26">
        <v>9</v>
      </c>
      <c r="O29" s="26">
        <v>19</v>
      </c>
      <c r="P29" s="77">
        <v>9</v>
      </c>
      <c r="Q29" s="77">
        <v>12</v>
      </c>
      <c r="R29" s="26">
        <v>2</v>
      </c>
      <c r="S29" s="26">
        <v>1000</v>
      </c>
      <c r="Z29" s="6">
        <f t="shared" si="6"/>
        <v>9</v>
      </c>
      <c r="AA29" s="6">
        <f t="shared" si="7"/>
        <v>12</v>
      </c>
      <c r="AB29" s="6">
        <f t="shared" si="8"/>
        <v>1000</v>
      </c>
      <c r="AE29" s="24" t="s">
        <v>158</v>
      </c>
      <c r="AF29" s="26">
        <v>9</v>
      </c>
      <c r="AG29" s="26">
        <v>12</v>
      </c>
      <c r="AH29" s="26">
        <v>1000</v>
      </c>
      <c r="AL29" s="6">
        <f t="shared" si="9"/>
        <v>16</v>
      </c>
      <c r="AM29" s="6">
        <f t="shared" si="10"/>
        <v>13</v>
      </c>
      <c r="AN29" s="6">
        <v>1000</v>
      </c>
      <c r="AR29" s="24" t="s">
        <v>158</v>
      </c>
      <c r="AS29" s="26">
        <v>16</v>
      </c>
      <c r="AT29" s="26">
        <v>13</v>
      </c>
      <c r="AU29" s="26">
        <v>1000</v>
      </c>
      <c r="AX29" s="6">
        <v>22</v>
      </c>
      <c r="AY29" s="81" t="s">
        <v>2193</v>
      </c>
      <c r="AZ29" s="6">
        <v>999.8</v>
      </c>
      <c r="BA29" s="6">
        <v>1000</v>
      </c>
      <c r="BB29" s="6">
        <v>0.2</v>
      </c>
      <c r="BC29" s="6">
        <v>0.02</v>
      </c>
      <c r="BD29" s="6">
        <v>1</v>
      </c>
      <c r="BE29" s="6">
        <v>14</v>
      </c>
      <c r="BM29">
        <f t="shared" si="5"/>
        <v>12</v>
      </c>
      <c r="BN29">
        <f t="shared" si="11"/>
        <v>24</v>
      </c>
      <c r="BO29">
        <f t="shared" si="12"/>
        <v>24</v>
      </c>
      <c r="BP29">
        <f t="shared" si="13"/>
        <v>13</v>
      </c>
      <c r="BQ29">
        <f t="shared" si="14"/>
        <v>23</v>
      </c>
      <c r="BR29">
        <v>1000</v>
      </c>
      <c r="BV29" s="24" t="s">
        <v>158</v>
      </c>
      <c r="BW29" s="26">
        <v>16</v>
      </c>
      <c r="BX29" s="26">
        <v>6</v>
      </c>
      <c r="BY29" s="26">
        <v>16</v>
      </c>
      <c r="BZ29" s="26">
        <v>13</v>
      </c>
      <c r="CA29" s="26">
        <v>23</v>
      </c>
      <c r="CB29" s="26">
        <v>1000</v>
      </c>
    </row>
    <row r="30" spans="2:80" ht="15" thickBot="1" x14ac:dyDescent="0.35">
      <c r="M30" s="24" t="s">
        <v>159</v>
      </c>
      <c r="N30" s="26">
        <v>13</v>
      </c>
      <c r="O30" s="26">
        <v>7</v>
      </c>
      <c r="P30" s="77">
        <v>21</v>
      </c>
      <c r="Q30" s="77">
        <v>12</v>
      </c>
      <c r="R30" s="26">
        <v>2</v>
      </c>
      <c r="S30" s="26">
        <v>1000</v>
      </c>
      <c r="Z30" s="6">
        <f t="shared" si="6"/>
        <v>21</v>
      </c>
      <c r="AA30" s="6">
        <f t="shared" si="7"/>
        <v>12</v>
      </c>
      <c r="AB30" s="6">
        <f t="shared" si="8"/>
        <v>1000</v>
      </c>
      <c r="AE30" s="24" t="s">
        <v>159</v>
      </c>
      <c r="AF30" s="26">
        <v>21</v>
      </c>
      <c r="AG30" s="26">
        <v>12</v>
      </c>
      <c r="AH30" s="26">
        <v>1000</v>
      </c>
      <c r="AL30" s="6">
        <f t="shared" si="9"/>
        <v>4</v>
      </c>
      <c r="AM30" s="6">
        <f t="shared" si="10"/>
        <v>13</v>
      </c>
      <c r="AN30" s="6">
        <v>1000</v>
      </c>
      <c r="AR30" s="24" t="s">
        <v>159</v>
      </c>
      <c r="AS30" s="26">
        <v>4</v>
      </c>
      <c r="AT30" s="26">
        <v>13</v>
      </c>
      <c r="AU30" s="26">
        <v>1000</v>
      </c>
      <c r="AX30" s="6">
        <v>23</v>
      </c>
      <c r="AY30" s="81" t="s">
        <v>2194</v>
      </c>
      <c r="AZ30" s="6">
        <v>987.8</v>
      </c>
      <c r="BA30" s="6">
        <v>1000</v>
      </c>
      <c r="BB30" s="6">
        <v>12.2</v>
      </c>
      <c r="BC30" s="6">
        <v>1.22</v>
      </c>
      <c r="BD30" s="6">
        <v>1</v>
      </c>
      <c r="BE30" s="6">
        <v>21</v>
      </c>
      <c r="BM30">
        <f t="shared" si="5"/>
        <v>25</v>
      </c>
      <c r="BN30">
        <f t="shared" si="11"/>
        <v>25</v>
      </c>
      <c r="BO30">
        <f t="shared" si="12"/>
        <v>25</v>
      </c>
      <c r="BP30">
        <f t="shared" si="13"/>
        <v>25</v>
      </c>
      <c r="BQ30">
        <f t="shared" si="14"/>
        <v>25</v>
      </c>
      <c r="BR30">
        <v>1000</v>
      </c>
      <c r="BV30" s="24" t="s">
        <v>159</v>
      </c>
      <c r="BW30" s="26">
        <v>12</v>
      </c>
      <c r="BX30" s="26">
        <v>18</v>
      </c>
      <c r="BY30" s="26">
        <v>4</v>
      </c>
      <c r="BZ30" s="26">
        <v>13</v>
      </c>
      <c r="CA30" s="26">
        <v>23</v>
      </c>
      <c r="CB30" s="26">
        <v>1000</v>
      </c>
    </row>
    <row r="31" spans="2:80" ht="15" thickBot="1" x14ac:dyDescent="0.35">
      <c r="B31" s="144" t="s">
        <v>1564</v>
      </c>
      <c r="C31" s="144"/>
      <c r="D31" s="144"/>
      <c r="E31" s="144"/>
      <c r="F31" s="144"/>
      <c r="M31" s="24" t="s">
        <v>160</v>
      </c>
      <c r="N31" s="26">
        <v>13</v>
      </c>
      <c r="O31" s="26">
        <v>1</v>
      </c>
      <c r="P31" s="77">
        <v>1</v>
      </c>
      <c r="Q31" s="77">
        <v>12</v>
      </c>
      <c r="R31" s="26">
        <v>2</v>
      </c>
      <c r="S31" s="26">
        <v>1000</v>
      </c>
      <c r="Z31" s="6">
        <f t="shared" si="6"/>
        <v>1</v>
      </c>
      <c r="AA31" s="6">
        <f t="shared" si="7"/>
        <v>12</v>
      </c>
      <c r="AB31" s="6">
        <f t="shared" si="8"/>
        <v>1000</v>
      </c>
      <c r="AE31" s="24" t="s">
        <v>160</v>
      </c>
      <c r="AF31" s="26">
        <v>1</v>
      </c>
      <c r="AG31" s="26">
        <v>12</v>
      </c>
      <c r="AH31" s="26">
        <v>1000</v>
      </c>
      <c r="AL31" s="6">
        <f t="shared" si="9"/>
        <v>24</v>
      </c>
      <c r="AM31" s="6">
        <f t="shared" si="10"/>
        <v>13</v>
      </c>
      <c r="AN31" s="6">
        <v>1000</v>
      </c>
      <c r="AR31" s="24" t="s">
        <v>160</v>
      </c>
      <c r="AS31" s="26">
        <v>24</v>
      </c>
      <c r="AT31" s="26">
        <v>13</v>
      </c>
      <c r="AU31" s="26">
        <v>1000</v>
      </c>
      <c r="AX31" s="6">
        <v>24</v>
      </c>
      <c r="AY31" s="81" t="s">
        <v>2195</v>
      </c>
      <c r="AZ31" s="6">
        <v>1011.8</v>
      </c>
      <c r="BA31" s="6">
        <v>1000</v>
      </c>
      <c r="BB31" s="6">
        <v>-11.8</v>
      </c>
      <c r="BC31" s="6">
        <v>-1.18</v>
      </c>
      <c r="BD31" s="6">
        <v>1</v>
      </c>
      <c r="BE31" s="6">
        <v>3</v>
      </c>
      <c r="BV31" s="24" t="s">
        <v>160</v>
      </c>
      <c r="BW31" s="26">
        <v>12</v>
      </c>
      <c r="BX31" s="26">
        <v>24</v>
      </c>
      <c r="BY31" s="26">
        <v>24</v>
      </c>
      <c r="BZ31" s="26">
        <v>13</v>
      </c>
      <c r="CA31" s="26">
        <v>23</v>
      </c>
      <c r="CB31" s="26">
        <v>1000</v>
      </c>
    </row>
    <row r="32" spans="2:80" ht="18.600000000000001" thickBot="1" x14ac:dyDescent="0.35">
      <c r="B32" s="144"/>
      <c r="C32" s="144"/>
      <c r="D32" s="144"/>
      <c r="E32" s="144"/>
      <c r="F32" s="144"/>
      <c r="M32" s="20"/>
      <c r="AE32" s="20"/>
      <c r="AR32" s="20"/>
      <c r="BV32" s="24" t="s">
        <v>2199</v>
      </c>
      <c r="BW32" s="26">
        <v>25</v>
      </c>
      <c r="BX32" s="26">
        <v>25</v>
      </c>
      <c r="BY32" s="26">
        <v>25</v>
      </c>
      <c r="BZ32" s="26">
        <v>25</v>
      </c>
      <c r="CA32" s="26">
        <v>25</v>
      </c>
      <c r="CB32" s="26">
        <v>1000</v>
      </c>
    </row>
    <row r="33" spans="1:79" ht="18.600000000000001" thickBot="1" x14ac:dyDescent="0.35">
      <c r="B33" s="6" t="str">
        <f>AE85</f>
        <v>COCO:Y0</v>
      </c>
      <c r="C33" s="6" t="s">
        <v>179</v>
      </c>
      <c r="D33" s="6" t="s">
        <v>181</v>
      </c>
      <c r="E33" s="6" t="str">
        <f>AH85</f>
        <v>Estimation</v>
      </c>
      <c r="F33" s="6" t="str">
        <f>AI85</f>
        <v>Fact+0</v>
      </c>
      <c r="G33" s="6" t="str">
        <f>AJ85</f>
        <v>Delta</v>
      </c>
      <c r="H33" s="6" t="str">
        <f>AK85</f>
        <v>Delta/Fact</v>
      </c>
      <c r="I33" s="6" t="s">
        <v>136</v>
      </c>
      <c r="J33" s="6" t="s">
        <v>166</v>
      </c>
      <c r="M33" s="24" t="s">
        <v>1167</v>
      </c>
      <c r="N33" s="24" t="s">
        <v>72</v>
      </c>
      <c r="O33" s="24" t="s">
        <v>73</v>
      </c>
      <c r="P33" s="76" t="s">
        <v>74</v>
      </c>
      <c r="Q33" s="76" t="s">
        <v>75</v>
      </c>
      <c r="R33" s="24" t="s">
        <v>76</v>
      </c>
      <c r="AE33" s="24" t="s">
        <v>1167</v>
      </c>
      <c r="AF33" s="24" t="s">
        <v>72</v>
      </c>
      <c r="AG33" s="24" t="s">
        <v>73</v>
      </c>
      <c r="AR33" s="24" t="s">
        <v>1167</v>
      </c>
      <c r="AS33" s="24" t="s">
        <v>72</v>
      </c>
      <c r="AT33" s="24" t="s">
        <v>73</v>
      </c>
      <c r="BV33" s="20"/>
    </row>
    <row r="34" spans="1:79" ht="15" thickBot="1" x14ac:dyDescent="0.35">
      <c r="A34" s="6">
        <f>J34</f>
        <v>24</v>
      </c>
      <c r="B34" s="6" t="str">
        <f>B5</f>
        <v>student_1</v>
      </c>
      <c r="C34" s="6">
        <f t="shared" ref="C34:C57" si="15">AF86</f>
        <v>972.8</v>
      </c>
      <c r="D34" s="6">
        <f t="shared" ref="D34:D57" si="16">AG86</f>
        <v>12</v>
      </c>
      <c r="E34" s="6">
        <f t="shared" ref="E34:E57" si="17">AH86</f>
        <v>984.8</v>
      </c>
      <c r="F34" s="6">
        <f t="shared" ref="F34:F57" si="18">AI86</f>
        <v>1000</v>
      </c>
      <c r="G34" s="6">
        <f t="shared" ref="G34:G57" si="19">AJ86</f>
        <v>15.2</v>
      </c>
      <c r="H34" s="6">
        <f t="shared" ref="H34:H57" si="20">AK86</f>
        <v>1.52</v>
      </c>
      <c r="I34" s="6">
        <f>IF(H34*AX86&lt;=0,1,0)</f>
        <v>1</v>
      </c>
      <c r="J34" s="6">
        <f>RANK(E34,E$34:E$57,0)</f>
        <v>24</v>
      </c>
      <c r="M34" s="24" t="s">
        <v>88</v>
      </c>
      <c r="N34" s="26" t="s">
        <v>1168</v>
      </c>
      <c r="O34" s="26" t="s">
        <v>1169</v>
      </c>
      <c r="P34" s="77" t="s">
        <v>1170</v>
      </c>
      <c r="Q34" s="77" t="s">
        <v>1171</v>
      </c>
      <c r="R34" s="26" t="s">
        <v>1172</v>
      </c>
      <c r="AE34" s="24" t="s">
        <v>88</v>
      </c>
      <c r="AF34" s="26" t="s">
        <v>1572</v>
      </c>
      <c r="AG34" s="26" t="s">
        <v>1573</v>
      </c>
      <c r="AR34" s="24" t="s">
        <v>88</v>
      </c>
      <c r="AS34" s="26" t="s">
        <v>1601</v>
      </c>
      <c r="AT34" s="26" t="s">
        <v>1602</v>
      </c>
      <c r="BV34" s="24" t="s">
        <v>367</v>
      </c>
      <c r="BW34" s="24" t="s">
        <v>72</v>
      </c>
      <c r="BX34" s="24" t="s">
        <v>73</v>
      </c>
      <c r="BY34" s="24" t="s">
        <v>74</v>
      </c>
      <c r="BZ34" s="24" t="s">
        <v>75</v>
      </c>
      <c r="CA34" s="24" t="s">
        <v>76</v>
      </c>
    </row>
    <row r="35" spans="1:79" ht="15" thickBot="1" x14ac:dyDescent="0.35">
      <c r="A35" s="6">
        <f t="shared" ref="A35:A57" si="21">J35</f>
        <v>17</v>
      </c>
      <c r="B35" s="6" t="str">
        <f t="shared" ref="B35:B57" si="22">B6</f>
        <v>student_2</v>
      </c>
      <c r="C35" s="6">
        <f t="shared" si="15"/>
        <v>982.8</v>
      </c>
      <c r="D35" s="6">
        <f t="shared" si="16"/>
        <v>12</v>
      </c>
      <c r="E35" s="6">
        <f t="shared" si="17"/>
        <v>994.8</v>
      </c>
      <c r="F35" s="6">
        <f t="shared" si="18"/>
        <v>1000</v>
      </c>
      <c r="G35" s="6">
        <f t="shared" si="19"/>
        <v>5.2</v>
      </c>
      <c r="H35" s="6">
        <f t="shared" si="20"/>
        <v>0.52</v>
      </c>
      <c r="I35" s="6">
        <f t="shared" ref="I35:I57" si="23">IF(H35*AX87&lt;=0,1,0)</f>
        <v>1</v>
      </c>
      <c r="J35" s="6">
        <f t="shared" ref="J35:J57" si="24">RANK(E35,E$34:E$57,0)</f>
        <v>17</v>
      </c>
      <c r="M35" s="24" t="s">
        <v>89</v>
      </c>
      <c r="N35" s="26" t="s">
        <v>1173</v>
      </c>
      <c r="O35" s="26" t="s">
        <v>1174</v>
      </c>
      <c r="P35" s="77" t="s">
        <v>1175</v>
      </c>
      <c r="Q35" s="77" t="s">
        <v>1176</v>
      </c>
      <c r="R35" s="26" t="s">
        <v>1175</v>
      </c>
      <c r="AE35" s="24" t="s">
        <v>89</v>
      </c>
      <c r="AF35" s="26" t="s">
        <v>1574</v>
      </c>
      <c r="AG35" s="26" t="s">
        <v>1575</v>
      </c>
      <c r="AR35" s="24" t="s">
        <v>89</v>
      </c>
      <c r="AS35" s="26" t="s">
        <v>1603</v>
      </c>
      <c r="AT35" s="26" t="s">
        <v>1604</v>
      </c>
      <c r="BV35" s="24" t="s">
        <v>88</v>
      </c>
      <c r="BW35" s="26" t="s">
        <v>2200</v>
      </c>
      <c r="BX35" s="26" t="s">
        <v>2201</v>
      </c>
      <c r="BY35" s="26" t="s">
        <v>2200</v>
      </c>
      <c r="BZ35" s="26" t="s">
        <v>2200</v>
      </c>
      <c r="CA35" s="26" t="s">
        <v>2200</v>
      </c>
    </row>
    <row r="36" spans="1:79" ht="15" thickBot="1" x14ac:dyDescent="0.35">
      <c r="A36" s="6">
        <f t="shared" si="21"/>
        <v>19</v>
      </c>
      <c r="B36" s="6" t="str">
        <f t="shared" si="22"/>
        <v>student_3</v>
      </c>
      <c r="C36" s="6">
        <f t="shared" si="15"/>
        <v>981.8</v>
      </c>
      <c r="D36" s="6">
        <f t="shared" si="16"/>
        <v>12</v>
      </c>
      <c r="E36" s="6">
        <f t="shared" si="17"/>
        <v>993.8</v>
      </c>
      <c r="F36" s="6">
        <f t="shared" si="18"/>
        <v>1000</v>
      </c>
      <c r="G36" s="6">
        <f t="shared" si="19"/>
        <v>6.2</v>
      </c>
      <c r="H36" s="6">
        <f t="shared" si="20"/>
        <v>0.62</v>
      </c>
      <c r="I36" s="6">
        <f t="shared" si="23"/>
        <v>1</v>
      </c>
      <c r="J36" s="6">
        <f t="shared" si="24"/>
        <v>19</v>
      </c>
      <c r="M36" s="24" t="s">
        <v>90</v>
      </c>
      <c r="N36" s="26" t="s">
        <v>1177</v>
      </c>
      <c r="O36" s="26" t="s">
        <v>1178</v>
      </c>
      <c r="P36" s="77" t="s">
        <v>1179</v>
      </c>
      <c r="Q36" s="77" t="s">
        <v>1180</v>
      </c>
      <c r="R36" s="26" t="s">
        <v>1179</v>
      </c>
      <c r="AE36" s="24" t="s">
        <v>90</v>
      </c>
      <c r="AF36" s="26" t="s">
        <v>1576</v>
      </c>
      <c r="AG36" s="26" t="s">
        <v>210</v>
      </c>
      <c r="AR36" s="24" t="s">
        <v>90</v>
      </c>
      <c r="AS36" s="26" t="s">
        <v>1605</v>
      </c>
      <c r="AT36" s="26" t="s">
        <v>1606</v>
      </c>
      <c r="BH36" s="6" t="s">
        <v>1656</v>
      </c>
      <c r="BI36" s="6" t="s">
        <v>1659</v>
      </c>
      <c r="BV36" s="24" t="s">
        <v>89</v>
      </c>
      <c r="BW36" s="26" t="s">
        <v>2202</v>
      </c>
      <c r="BX36" s="26" t="s">
        <v>2203</v>
      </c>
      <c r="BY36" s="26" t="s">
        <v>2202</v>
      </c>
      <c r="BZ36" s="26" t="s">
        <v>2202</v>
      </c>
      <c r="CA36" s="26" t="s">
        <v>2202</v>
      </c>
    </row>
    <row r="37" spans="1:79" ht="15" thickBot="1" x14ac:dyDescent="0.35">
      <c r="A37" s="6">
        <f t="shared" si="21"/>
        <v>2</v>
      </c>
      <c r="B37" s="6" t="str">
        <f t="shared" si="22"/>
        <v>student_4</v>
      </c>
      <c r="C37" s="6">
        <f t="shared" si="15"/>
        <v>991.8</v>
      </c>
      <c r="D37" s="6">
        <f t="shared" si="16"/>
        <v>23</v>
      </c>
      <c r="E37" s="6">
        <f t="shared" si="17"/>
        <v>1014.8</v>
      </c>
      <c r="F37" s="6">
        <f t="shared" si="18"/>
        <v>1000</v>
      </c>
      <c r="G37" s="6">
        <f t="shared" si="19"/>
        <v>-14.8</v>
      </c>
      <c r="H37" s="6">
        <f t="shared" si="20"/>
        <v>-1.48</v>
      </c>
      <c r="I37" s="6">
        <f t="shared" si="23"/>
        <v>1</v>
      </c>
      <c r="J37" s="6">
        <f t="shared" si="24"/>
        <v>2</v>
      </c>
      <c r="M37" s="24" t="s">
        <v>91</v>
      </c>
      <c r="N37" s="26" t="s">
        <v>1181</v>
      </c>
      <c r="O37" s="26" t="s">
        <v>1182</v>
      </c>
      <c r="P37" s="77" t="s">
        <v>1183</v>
      </c>
      <c r="Q37" s="77" t="s">
        <v>1184</v>
      </c>
      <c r="R37" s="26" t="s">
        <v>1183</v>
      </c>
      <c r="AE37" s="24" t="s">
        <v>91</v>
      </c>
      <c r="AF37" s="26" t="s">
        <v>1577</v>
      </c>
      <c r="AG37" s="26" t="s">
        <v>211</v>
      </c>
      <c r="AR37" s="24" t="s">
        <v>91</v>
      </c>
      <c r="AS37" s="26" t="s">
        <v>1607</v>
      </c>
      <c r="AT37" s="26" t="s">
        <v>1608</v>
      </c>
      <c r="BH37" s="6" t="s">
        <v>1657</v>
      </c>
      <c r="BI37" s="85">
        <f>CORREL(BE8:BE31,Diligence!DQ8:DQ31)</f>
        <v>-0.27077056772219582</v>
      </c>
      <c r="BV37" s="24" t="s">
        <v>90</v>
      </c>
      <c r="BW37" s="26" t="s">
        <v>2204</v>
      </c>
      <c r="BX37" s="26" t="s">
        <v>2205</v>
      </c>
      <c r="BY37" s="26" t="s">
        <v>2204</v>
      </c>
      <c r="BZ37" s="26" t="s">
        <v>2204</v>
      </c>
      <c r="CA37" s="26" t="s">
        <v>2204</v>
      </c>
    </row>
    <row r="38" spans="1:79" ht="15" thickBot="1" x14ac:dyDescent="0.35">
      <c r="A38" s="6">
        <f t="shared" si="21"/>
        <v>12</v>
      </c>
      <c r="B38" s="6" t="str">
        <f t="shared" si="22"/>
        <v>student_5</v>
      </c>
      <c r="C38" s="6">
        <f t="shared" si="15"/>
        <v>979.8</v>
      </c>
      <c r="D38" s="6">
        <f t="shared" si="16"/>
        <v>21</v>
      </c>
      <c r="E38" s="6">
        <f t="shared" si="17"/>
        <v>1000.8</v>
      </c>
      <c r="F38" s="6">
        <f t="shared" si="18"/>
        <v>1000</v>
      </c>
      <c r="G38" s="6">
        <f t="shared" si="19"/>
        <v>-0.8</v>
      </c>
      <c r="H38" s="6">
        <f t="shared" si="20"/>
        <v>-0.08</v>
      </c>
      <c r="I38" s="6">
        <f t="shared" si="23"/>
        <v>1</v>
      </c>
      <c r="J38" s="6">
        <f t="shared" si="24"/>
        <v>12</v>
      </c>
      <c r="M38" s="24" t="s">
        <v>92</v>
      </c>
      <c r="N38" s="26" t="s">
        <v>1185</v>
      </c>
      <c r="O38" s="26" t="s">
        <v>1186</v>
      </c>
      <c r="P38" s="77" t="s">
        <v>1187</v>
      </c>
      <c r="Q38" s="77" t="s">
        <v>1188</v>
      </c>
      <c r="R38" s="26" t="s">
        <v>1187</v>
      </c>
      <c r="AE38" s="24" t="s">
        <v>92</v>
      </c>
      <c r="AF38" s="26" t="s">
        <v>1578</v>
      </c>
      <c r="AG38" s="26" t="s">
        <v>212</v>
      </c>
      <c r="AR38" s="24" t="s">
        <v>92</v>
      </c>
      <c r="AS38" s="26" t="s">
        <v>1609</v>
      </c>
      <c r="AT38" s="26" t="s">
        <v>1610</v>
      </c>
      <c r="BH38" s="6" t="s">
        <v>1658</v>
      </c>
      <c r="BI38" s="85">
        <f>CORREL(BE8:BE31,Rank_Excluded_attriubtes!X9:X32)</f>
        <v>-0.1944138393217604</v>
      </c>
      <c r="BV38" s="24" t="s">
        <v>91</v>
      </c>
      <c r="BW38" s="26" t="s">
        <v>2206</v>
      </c>
      <c r="BX38" s="26" t="s">
        <v>2207</v>
      </c>
      <c r="BY38" s="26" t="s">
        <v>2206</v>
      </c>
      <c r="BZ38" s="26" t="s">
        <v>2206</v>
      </c>
      <c r="CA38" s="26" t="s">
        <v>2206</v>
      </c>
    </row>
    <row r="39" spans="1:79" ht="15" thickBot="1" x14ac:dyDescent="0.35">
      <c r="A39" s="6">
        <f t="shared" si="21"/>
        <v>12</v>
      </c>
      <c r="B39" s="6" t="str">
        <f t="shared" si="22"/>
        <v>student_6</v>
      </c>
      <c r="C39" s="6">
        <f t="shared" si="15"/>
        <v>984.8</v>
      </c>
      <c r="D39" s="6">
        <f t="shared" si="16"/>
        <v>16</v>
      </c>
      <c r="E39" s="6">
        <f t="shared" si="17"/>
        <v>1000.8</v>
      </c>
      <c r="F39" s="6">
        <f t="shared" si="18"/>
        <v>1000</v>
      </c>
      <c r="G39" s="6">
        <f t="shared" si="19"/>
        <v>-0.8</v>
      </c>
      <c r="H39" s="6">
        <f t="shared" si="20"/>
        <v>-0.08</v>
      </c>
      <c r="I39" s="6">
        <f t="shared" si="23"/>
        <v>1</v>
      </c>
      <c r="J39" s="6">
        <f t="shared" si="24"/>
        <v>12</v>
      </c>
      <c r="M39" s="24" t="s">
        <v>93</v>
      </c>
      <c r="N39" s="26" t="s">
        <v>1189</v>
      </c>
      <c r="O39" s="26" t="s">
        <v>1190</v>
      </c>
      <c r="P39" s="77" t="s">
        <v>1191</v>
      </c>
      <c r="Q39" s="77" t="s">
        <v>1192</v>
      </c>
      <c r="R39" s="26" t="s">
        <v>1191</v>
      </c>
      <c r="AE39" s="24" t="s">
        <v>93</v>
      </c>
      <c r="AF39" s="26" t="s">
        <v>1579</v>
      </c>
      <c r="AG39" s="26" t="s">
        <v>213</v>
      </c>
      <c r="AR39" s="24" t="s">
        <v>93</v>
      </c>
      <c r="AS39" s="26" t="s">
        <v>1611</v>
      </c>
      <c r="AT39" s="26" t="s">
        <v>1612</v>
      </c>
      <c r="BV39" s="24" t="s">
        <v>92</v>
      </c>
      <c r="BW39" s="26" t="s">
        <v>2208</v>
      </c>
      <c r="BX39" s="26" t="s">
        <v>2209</v>
      </c>
      <c r="BY39" s="26" t="s">
        <v>2208</v>
      </c>
      <c r="BZ39" s="26" t="s">
        <v>2208</v>
      </c>
      <c r="CA39" s="26" t="s">
        <v>2208</v>
      </c>
    </row>
    <row r="40" spans="1:79" ht="15" thickBot="1" x14ac:dyDescent="0.35">
      <c r="A40" s="6">
        <f t="shared" si="21"/>
        <v>16</v>
      </c>
      <c r="B40" s="6" t="str">
        <f t="shared" si="22"/>
        <v>student_7</v>
      </c>
      <c r="C40" s="6">
        <f t="shared" si="15"/>
        <v>983.8</v>
      </c>
      <c r="D40" s="6">
        <f t="shared" si="16"/>
        <v>12</v>
      </c>
      <c r="E40" s="6">
        <f t="shared" si="17"/>
        <v>995.8</v>
      </c>
      <c r="F40" s="6">
        <f t="shared" si="18"/>
        <v>1000</v>
      </c>
      <c r="G40" s="6">
        <f t="shared" si="19"/>
        <v>4.2</v>
      </c>
      <c r="H40" s="6">
        <f t="shared" si="20"/>
        <v>0.42</v>
      </c>
      <c r="I40" s="6">
        <f t="shared" si="23"/>
        <v>1</v>
      </c>
      <c r="J40" s="6">
        <f t="shared" si="24"/>
        <v>16</v>
      </c>
      <c r="M40" s="24" t="s">
        <v>94</v>
      </c>
      <c r="N40" s="26" t="s">
        <v>1193</v>
      </c>
      <c r="O40" s="26" t="s">
        <v>1194</v>
      </c>
      <c r="P40" s="77" t="s">
        <v>1195</v>
      </c>
      <c r="Q40" s="77" t="s">
        <v>1196</v>
      </c>
      <c r="R40" s="26" t="s">
        <v>1195</v>
      </c>
      <c r="AE40" s="24" t="s">
        <v>94</v>
      </c>
      <c r="AF40" s="26" t="s">
        <v>1580</v>
      </c>
      <c r="AG40" s="26" t="s">
        <v>214</v>
      </c>
      <c r="AR40" s="24" t="s">
        <v>94</v>
      </c>
      <c r="AS40" s="26" t="s">
        <v>1613</v>
      </c>
      <c r="AT40" s="26" t="s">
        <v>1614</v>
      </c>
      <c r="BV40" s="24" t="s">
        <v>93</v>
      </c>
      <c r="BW40" s="26" t="s">
        <v>2210</v>
      </c>
      <c r="BX40" s="26" t="s">
        <v>2211</v>
      </c>
      <c r="BY40" s="26" t="s">
        <v>2210</v>
      </c>
      <c r="BZ40" s="26" t="s">
        <v>2210</v>
      </c>
      <c r="CA40" s="26" t="s">
        <v>2210</v>
      </c>
    </row>
    <row r="41" spans="1:79" ht="15" thickBot="1" x14ac:dyDescent="0.35">
      <c r="A41" s="6">
        <f t="shared" si="21"/>
        <v>5</v>
      </c>
      <c r="B41" s="6" t="str">
        <f t="shared" si="22"/>
        <v>student_8</v>
      </c>
      <c r="C41" s="6">
        <f t="shared" si="15"/>
        <v>986.8</v>
      </c>
      <c r="D41" s="6">
        <f t="shared" si="16"/>
        <v>21</v>
      </c>
      <c r="E41" s="6">
        <f t="shared" si="17"/>
        <v>1007.8</v>
      </c>
      <c r="F41" s="6">
        <f t="shared" si="18"/>
        <v>1000</v>
      </c>
      <c r="G41" s="6">
        <f t="shared" si="19"/>
        <v>-7.8</v>
      </c>
      <c r="H41" s="6">
        <f t="shared" si="20"/>
        <v>-0.78</v>
      </c>
      <c r="I41" s="6">
        <f t="shared" si="23"/>
        <v>1</v>
      </c>
      <c r="J41" s="6">
        <f t="shared" si="24"/>
        <v>5</v>
      </c>
      <c r="M41" s="24" t="s">
        <v>95</v>
      </c>
      <c r="N41" s="26" t="s">
        <v>1197</v>
      </c>
      <c r="O41" s="26" t="s">
        <v>1198</v>
      </c>
      <c r="P41" s="77" t="s">
        <v>1199</v>
      </c>
      <c r="Q41" s="77" t="s">
        <v>1200</v>
      </c>
      <c r="R41" s="26" t="s">
        <v>1199</v>
      </c>
      <c r="AE41" s="24" t="s">
        <v>95</v>
      </c>
      <c r="AF41" s="26" t="s">
        <v>1581</v>
      </c>
      <c r="AG41" s="26" t="s">
        <v>215</v>
      </c>
      <c r="AR41" s="24" t="s">
        <v>95</v>
      </c>
      <c r="AS41" s="26" t="s">
        <v>1615</v>
      </c>
      <c r="AT41" s="26" t="s">
        <v>1616</v>
      </c>
      <c r="BV41" s="24" t="s">
        <v>94</v>
      </c>
      <c r="BW41" s="26" t="s">
        <v>2212</v>
      </c>
      <c r="BX41" s="26" t="s">
        <v>2213</v>
      </c>
      <c r="BY41" s="26" t="s">
        <v>2212</v>
      </c>
      <c r="BZ41" s="26" t="s">
        <v>2212</v>
      </c>
      <c r="CA41" s="26" t="s">
        <v>2212</v>
      </c>
    </row>
    <row r="42" spans="1:79" ht="15" thickBot="1" x14ac:dyDescent="0.35">
      <c r="A42" s="6">
        <f t="shared" si="21"/>
        <v>6</v>
      </c>
      <c r="B42" s="6" t="str">
        <f t="shared" si="22"/>
        <v>student_9</v>
      </c>
      <c r="C42" s="6">
        <f t="shared" si="15"/>
        <v>993.8</v>
      </c>
      <c r="D42" s="6">
        <f t="shared" si="16"/>
        <v>12</v>
      </c>
      <c r="E42" s="6">
        <f t="shared" si="17"/>
        <v>1005.8</v>
      </c>
      <c r="F42" s="6">
        <f t="shared" si="18"/>
        <v>1000</v>
      </c>
      <c r="G42" s="6">
        <f t="shared" si="19"/>
        <v>-5.8</v>
      </c>
      <c r="H42" s="6">
        <f t="shared" si="20"/>
        <v>-0.57999999999999996</v>
      </c>
      <c r="I42" s="6">
        <f t="shared" si="23"/>
        <v>1</v>
      </c>
      <c r="J42" s="6">
        <f t="shared" si="24"/>
        <v>6</v>
      </c>
      <c r="M42" s="24" t="s">
        <v>96</v>
      </c>
      <c r="N42" s="26" t="s">
        <v>1201</v>
      </c>
      <c r="O42" s="26" t="s">
        <v>1202</v>
      </c>
      <c r="P42" s="77" t="s">
        <v>1203</v>
      </c>
      <c r="Q42" s="77" t="s">
        <v>1203</v>
      </c>
      <c r="R42" s="26" t="s">
        <v>1203</v>
      </c>
      <c r="AE42" s="24" t="s">
        <v>96</v>
      </c>
      <c r="AF42" s="26" t="s">
        <v>1582</v>
      </c>
      <c r="AG42" s="26" t="s">
        <v>216</v>
      </c>
      <c r="AR42" s="24" t="s">
        <v>96</v>
      </c>
      <c r="AS42" s="26" t="s">
        <v>1617</v>
      </c>
      <c r="AT42" s="26" t="s">
        <v>1618</v>
      </c>
      <c r="BV42" s="24" t="s">
        <v>95</v>
      </c>
      <c r="BW42" s="26" t="s">
        <v>2214</v>
      </c>
      <c r="BX42" s="26" t="s">
        <v>2215</v>
      </c>
      <c r="BY42" s="26" t="s">
        <v>2214</v>
      </c>
      <c r="BZ42" s="26" t="s">
        <v>2214</v>
      </c>
      <c r="CA42" s="26" t="s">
        <v>2214</v>
      </c>
    </row>
    <row r="43" spans="1:79" ht="15" thickBot="1" x14ac:dyDescent="0.35">
      <c r="A43" s="6">
        <f t="shared" si="21"/>
        <v>23</v>
      </c>
      <c r="B43" s="6" t="str">
        <f t="shared" si="22"/>
        <v>student_10</v>
      </c>
      <c r="C43" s="6">
        <f t="shared" si="15"/>
        <v>973.8</v>
      </c>
      <c r="D43" s="6">
        <f t="shared" si="16"/>
        <v>12</v>
      </c>
      <c r="E43" s="6">
        <f t="shared" si="17"/>
        <v>985.8</v>
      </c>
      <c r="F43" s="6">
        <f t="shared" si="18"/>
        <v>1000</v>
      </c>
      <c r="G43" s="6">
        <f t="shared" si="19"/>
        <v>14.2</v>
      </c>
      <c r="H43" s="6">
        <f t="shared" si="20"/>
        <v>1.42</v>
      </c>
      <c r="I43" s="6">
        <f t="shared" si="23"/>
        <v>1</v>
      </c>
      <c r="J43" s="6">
        <f t="shared" si="24"/>
        <v>23</v>
      </c>
      <c r="M43" s="24" t="s">
        <v>98</v>
      </c>
      <c r="N43" s="26" t="s">
        <v>1204</v>
      </c>
      <c r="O43" s="26" t="s">
        <v>1205</v>
      </c>
      <c r="P43" s="77" t="s">
        <v>1204</v>
      </c>
      <c r="Q43" s="77" t="s">
        <v>1204</v>
      </c>
      <c r="R43" s="26" t="s">
        <v>1204</v>
      </c>
      <c r="AE43" s="24" t="s">
        <v>98</v>
      </c>
      <c r="AF43" s="26" t="s">
        <v>1583</v>
      </c>
      <c r="AG43" s="26" t="s">
        <v>192</v>
      </c>
      <c r="AR43" s="24" t="s">
        <v>98</v>
      </c>
      <c r="AS43" s="26" t="s">
        <v>1619</v>
      </c>
      <c r="AT43" s="26" t="s">
        <v>1620</v>
      </c>
      <c r="BV43" s="24" t="s">
        <v>96</v>
      </c>
      <c r="BW43" s="26" t="s">
        <v>2216</v>
      </c>
      <c r="BX43" s="26" t="s">
        <v>2217</v>
      </c>
      <c r="BY43" s="26" t="s">
        <v>2216</v>
      </c>
      <c r="BZ43" s="26" t="s">
        <v>2216</v>
      </c>
      <c r="CA43" s="26" t="s">
        <v>2216</v>
      </c>
    </row>
    <row r="44" spans="1:79" ht="15" thickBot="1" x14ac:dyDescent="0.35">
      <c r="A44" s="6">
        <f t="shared" si="21"/>
        <v>10</v>
      </c>
      <c r="B44" s="6" t="str">
        <f t="shared" si="22"/>
        <v>student_11</v>
      </c>
      <c r="C44" s="6">
        <f t="shared" si="15"/>
        <v>985.8</v>
      </c>
      <c r="D44" s="6">
        <f t="shared" si="16"/>
        <v>16</v>
      </c>
      <c r="E44" s="6">
        <f t="shared" si="17"/>
        <v>1001.8</v>
      </c>
      <c r="F44" s="6">
        <f t="shared" si="18"/>
        <v>1000</v>
      </c>
      <c r="G44" s="6">
        <f t="shared" si="19"/>
        <v>-1.8</v>
      </c>
      <c r="H44" s="6">
        <f t="shared" si="20"/>
        <v>-0.18</v>
      </c>
      <c r="I44" s="6">
        <f t="shared" si="23"/>
        <v>1</v>
      </c>
      <c r="J44" s="6">
        <f t="shared" si="24"/>
        <v>10</v>
      </c>
      <c r="M44" s="24" t="s">
        <v>99</v>
      </c>
      <c r="N44" s="26" t="s">
        <v>1206</v>
      </c>
      <c r="O44" s="26" t="s">
        <v>1207</v>
      </c>
      <c r="P44" s="77" t="s">
        <v>1206</v>
      </c>
      <c r="Q44" s="77" t="s">
        <v>1206</v>
      </c>
      <c r="R44" s="26" t="s">
        <v>1206</v>
      </c>
      <c r="AE44" s="24" t="s">
        <v>99</v>
      </c>
      <c r="AF44" s="26" t="s">
        <v>1584</v>
      </c>
      <c r="AG44" s="26" t="s">
        <v>193</v>
      </c>
      <c r="AR44" s="24" t="s">
        <v>99</v>
      </c>
      <c r="AS44" s="26" t="s">
        <v>1621</v>
      </c>
      <c r="AT44" s="26" t="s">
        <v>1622</v>
      </c>
      <c r="BV44" s="24" t="s">
        <v>98</v>
      </c>
      <c r="BW44" s="26" t="s">
        <v>2218</v>
      </c>
      <c r="BX44" s="26" t="s">
        <v>2219</v>
      </c>
      <c r="BY44" s="26" t="s">
        <v>2218</v>
      </c>
      <c r="BZ44" s="26" t="s">
        <v>2218</v>
      </c>
      <c r="CA44" s="26" t="s">
        <v>2218</v>
      </c>
    </row>
    <row r="45" spans="1:79" ht="15" thickBot="1" x14ac:dyDescent="0.35">
      <c r="A45" s="6">
        <f t="shared" si="21"/>
        <v>17</v>
      </c>
      <c r="B45" s="6" t="str">
        <f t="shared" si="22"/>
        <v>student_12</v>
      </c>
      <c r="C45" s="6">
        <f t="shared" si="15"/>
        <v>978.8</v>
      </c>
      <c r="D45" s="6">
        <f t="shared" si="16"/>
        <v>16</v>
      </c>
      <c r="E45" s="6">
        <f t="shared" si="17"/>
        <v>994.8</v>
      </c>
      <c r="F45" s="6">
        <f t="shared" si="18"/>
        <v>1000</v>
      </c>
      <c r="G45" s="6">
        <f t="shared" si="19"/>
        <v>5.2</v>
      </c>
      <c r="H45" s="6">
        <f t="shared" si="20"/>
        <v>0.52</v>
      </c>
      <c r="I45" s="6">
        <f t="shared" si="23"/>
        <v>1</v>
      </c>
      <c r="J45" s="6">
        <f t="shared" si="24"/>
        <v>17</v>
      </c>
      <c r="M45" s="24" t="s">
        <v>100</v>
      </c>
      <c r="N45" s="26" t="s">
        <v>1208</v>
      </c>
      <c r="O45" s="26" t="s">
        <v>1209</v>
      </c>
      <c r="P45" s="77" t="s">
        <v>1208</v>
      </c>
      <c r="Q45" s="77" t="s">
        <v>1208</v>
      </c>
      <c r="R45" s="26" t="s">
        <v>1208</v>
      </c>
      <c r="AE45" s="24" t="s">
        <v>100</v>
      </c>
      <c r="AF45" s="26" t="s">
        <v>1585</v>
      </c>
      <c r="AG45" s="26" t="s">
        <v>194</v>
      </c>
      <c r="AR45" s="24" t="s">
        <v>100</v>
      </c>
      <c r="AS45" s="26" t="s">
        <v>1623</v>
      </c>
      <c r="AT45" s="26" t="s">
        <v>1624</v>
      </c>
      <c r="BV45" s="24" t="s">
        <v>99</v>
      </c>
      <c r="BW45" s="26" t="s">
        <v>2220</v>
      </c>
      <c r="BX45" s="26" t="s">
        <v>2221</v>
      </c>
      <c r="BY45" s="26" t="s">
        <v>2220</v>
      </c>
      <c r="BZ45" s="26" t="s">
        <v>2220</v>
      </c>
      <c r="CA45" s="26" t="s">
        <v>2220</v>
      </c>
    </row>
    <row r="46" spans="1:79" ht="15" thickBot="1" x14ac:dyDescent="0.35">
      <c r="A46" s="6">
        <f t="shared" si="21"/>
        <v>10</v>
      </c>
      <c r="B46" s="6" t="str">
        <f t="shared" si="22"/>
        <v>student_13</v>
      </c>
      <c r="C46" s="6">
        <f t="shared" si="15"/>
        <v>989.8</v>
      </c>
      <c r="D46" s="6">
        <f t="shared" si="16"/>
        <v>12</v>
      </c>
      <c r="E46" s="6">
        <f t="shared" si="17"/>
        <v>1001.8</v>
      </c>
      <c r="F46" s="6">
        <f t="shared" si="18"/>
        <v>1000</v>
      </c>
      <c r="G46" s="6">
        <f t="shared" si="19"/>
        <v>-1.8</v>
      </c>
      <c r="H46" s="6">
        <f t="shared" si="20"/>
        <v>-0.18</v>
      </c>
      <c r="I46" s="6">
        <f t="shared" si="23"/>
        <v>1</v>
      </c>
      <c r="J46" s="6">
        <f t="shared" si="24"/>
        <v>10</v>
      </c>
      <c r="M46" s="24" t="s">
        <v>102</v>
      </c>
      <c r="N46" s="26" t="s">
        <v>1210</v>
      </c>
      <c r="O46" s="26" t="s">
        <v>1211</v>
      </c>
      <c r="P46" s="77" t="s">
        <v>1210</v>
      </c>
      <c r="Q46" s="77" t="s">
        <v>1210</v>
      </c>
      <c r="R46" s="26" t="s">
        <v>1210</v>
      </c>
      <c r="AE46" s="24" t="s">
        <v>102</v>
      </c>
      <c r="AF46" s="26" t="s">
        <v>1586</v>
      </c>
      <c r="AG46" s="26" t="s">
        <v>195</v>
      </c>
      <c r="AR46" s="24" t="s">
        <v>102</v>
      </c>
      <c r="AS46" s="26" t="s">
        <v>1625</v>
      </c>
      <c r="AT46" s="26" t="s">
        <v>1626</v>
      </c>
      <c r="BV46" s="24" t="s">
        <v>100</v>
      </c>
      <c r="BW46" s="26" t="s">
        <v>2222</v>
      </c>
      <c r="BX46" s="26" t="s">
        <v>2223</v>
      </c>
      <c r="BY46" s="26" t="s">
        <v>2222</v>
      </c>
      <c r="BZ46" s="26" t="s">
        <v>2222</v>
      </c>
      <c r="CA46" s="26" t="s">
        <v>2222</v>
      </c>
    </row>
    <row r="47" spans="1:79" ht="15" thickBot="1" x14ac:dyDescent="0.35">
      <c r="A47" s="6">
        <f t="shared" si="21"/>
        <v>22</v>
      </c>
      <c r="B47" s="6" t="str">
        <f t="shared" si="22"/>
        <v>student_14</v>
      </c>
      <c r="C47" s="6">
        <f t="shared" si="15"/>
        <v>974.8</v>
      </c>
      <c r="D47" s="6">
        <f t="shared" si="16"/>
        <v>12</v>
      </c>
      <c r="E47" s="6">
        <f t="shared" si="17"/>
        <v>986.8</v>
      </c>
      <c r="F47" s="6">
        <f t="shared" si="18"/>
        <v>1000</v>
      </c>
      <c r="G47" s="6">
        <f t="shared" si="19"/>
        <v>13.2</v>
      </c>
      <c r="H47" s="6">
        <f t="shared" si="20"/>
        <v>1.32</v>
      </c>
      <c r="I47" s="6">
        <f t="shared" si="23"/>
        <v>1</v>
      </c>
      <c r="J47" s="6">
        <f t="shared" si="24"/>
        <v>22</v>
      </c>
      <c r="M47" s="24" t="s">
        <v>103</v>
      </c>
      <c r="N47" s="26" t="s">
        <v>1212</v>
      </c>
      <c r="O47" s="26" t="s">
        <v>1213</v>
      </c>
      <c r="P47" s="77" t="s">
        <v>1212</v>
      </c>
      <c r="Q47" s="77" t="s">
        <v>1212</v>
      </c>
      <c r="R47" s="26" t="s">
        <v>1212</v>
      </c>
      <c r="AE47" s="24" t="s">
        <v>103</v>
      </c>
      <c r="AF47" s="26" t="s">
        <v>1587</v>
      </c>
      <c r="AG47" s="26" t="s">
        <v>196</v>
      </c>
      <c r="AR47" s="24" t="s">
        <v>103</v>
      </c>
      <c r="AS47" s="26" t="s">
        <v>1627</v>
      </c>
      <c r="AT47" s="26" t="s">
        <v>1628</v>
      </c>
      <c r="BV47" s="24" t="s">
        <v>102</v>
      </c>
      <c r="BW47" s="26" t="s">
        <v>2224</v>
      </c>
      <c r="BX47" s="26" t="s">
        <v>2225</v>
      </c>
      <c r="BY47" s="26" t="s">
        <v>2224</v>
      </c>
      <c r="BZ47" s="26" t="s">
        <v>2224</v>
      </c>
      <c r="CA47" s="26" t="s">
        <v>2224</v>
      </c>
    </row>
    <row r="48" spans="1:79" ht="15" thickBot="1" x14ac:dyDescent="0.35">
      <c r="A48" s="6">
        <f t="shared" si="21"/>
        <v>7</v>
      </c>
      <c r="B48" s="6" t="str">
        <f t="shared" si="22"/>
        <v>student_15</v>
      </c>
      <c r="C48" s="6">
        <f t="shared" si="15"/>
        <v>992.8</v>
      </c>
      <c r="D48" s="6">
        <f t="shared" si="16"/>
        <v>12</v>
      </c>
      <c r="E48" s="6">
        <f t="shared" si="17"/>
        <v>1004.8</v>
      </c>
      <c r="F48" s="6">
        <f t="shared" si="18"/>
        <v>1000</v>
      </c>
      <c r="G48" s="6">
        <f t="shared" si="19"/>
        <v>-4.8</v>
      </c>
      <c r="H48" s="6">
        <f t="shared" si="20"/>
        <v>-0.48</v>
      </c>
      <c r="I48" s="6">
        <f t="shared" si="23"/>
        <v>1</v>
      </c>
      <c r="J48" s="6">
        <f t="shared" si="24"/>
        <v>7</v>
      </c>
      <c r="M48" s="24" t="s">
        <v>104</v>
      </c>
      <c r="N48" s="26" t="s">
        <v>1214</v>
      </c>
      <c r="O48" s="26" t="s">
        <v>1215</v>
      </c>
      <c r="P48" s="77" t="s">
        <v>1214</v>
      </c>
      <c r="Q48" s="77" t="s">
        <v>1214</v>
      </c>
      <c r="R48" s="26" t="s">
        <v>1214</v>
      </c>
      <c r="AE48" s="24" t="s">
        <v>104</v>
      </c>
      <c r="AF48" s="26" t="s">
        <v>1588</v>
      </c>
      <c r="AG48" s="26" t="s">
        <v>197</v>
      </c>
      <c r="AR48" s="24" t="s">
        <v>104</v>
      </c>
      <c r="AS48" s="26" t="s">
        <v>1629</v>
      </c>
      <c r="AT48" s="26" t="s">
        <v>1630</v>
      </c>
      <c r="BV48" s="24" t="s">
        <v>103</v>
      </c>
      <c r="BW48" s="26" t="s">
        <v>2226</v>
      </c>
      <c r="BX48" s="26" t="s">
        <v>2227</v>
      </c>
      <c r="BY48" s="26" t="s">
        <v>2226</v>
      </c>
      <c r="BZ48" s="26" t="s">
        <v>2226</v>
      </c>
      <c r="CA48" s="26" t="s">
        <v>2226</v>
      </c>
    </row>
    <row r="49" spans="1:79" ht="15" thickBot="1" x14ac:dyDescent="0.35">
      <c r="A49" s="6">
        <f t="shared" si="21"/>
        <v>1</v>
      </c>
      <c r="B49" s="6" t="str">
        <f t="shared" si="22"/>
        <v>student_16</v>
      </c>
      <c r="C49" s="6">
        <f t="shared" si="15"/>
        <v>994.8</v>
      </c>
      <c r="D49" s="6">
        <f t="shared" si="16"/>
        <v>21</v>
      </c>
      <c r="E49" s="6">
        <f t="shared" si="17"/>
        <v>1015.8</v>
      </c>
      <c r="F49" s="6">
        <f t="shared" si="18"/>
        <v>1000</v>
      </c>
      <c r="G49" s="6">
        <f t="shared" si="19"/>
        <v>-15.8</v>
      </c>
      <c r="H49" s="6">
        <f t="shared" si="20"/>
        <v>-1.58</v>
      </c>
      <c r="I49" s="6">
        <f t="shared" si="23"/>
        <v>1</v>
      </c>
      <c r="J49" s="6">
        <f t="shared" si="24"/>
        <v>1</v>
      </c>
      <c r="M49" s="24" t="s">
        <v>106</v>
      </c>
      <c r="N49" s="26" t="s">
        <v>1216</v>
      </c>
      <c r="O49" s="26" t="s">
        <v>1217</v>
      </c>
      <c r="P49" s="77" t="s">
        <v>1216</v>
      </c>
      <c r="Q49" s="77" t="s">
        <v>1216</v>
      </c>
      <c r="R49" s="26" t="s">
        <v>1216</v>
      </c>
      <c r="AE49" s="24" t="s">
        <v>106</v>
      </c>
      <c r="AF49" s="26" t="s">
        <v>1589</v>
      </c>
      <c r="AG49" s="26" t="s">
        <v>198</v>
      </c>
      <c r="AR49" s="24" t="s">
        <v>106</v>
      </c>
      <c r="AS49" s="26" t="s">
        <v>1631</v>
      </c>
      <c r="AT49" s="26" t="s">
        <v>1632</v>
      </c>
      <c r="BV49" s="24" t="s">
        <v>104</v>
      </c>
      <c r="BW49" s="26" t="s">
        <v>2228</v>
      </c>
      <c r="BX49" s="26" t="s">
        <v>2229</v>
      </c>
      <c r="BY49" s="26" t="s">
        <v>2228</v>
      </c>
      <c r="BZ49" s="26" t="s">
        <v>2228</v>
      </c>
      <c r="CA49" s="26" t="s">
        <v>2228</v>
      </c>
    </row>
    <row r="50" spans="1:79" ht="15" thickBot="1" x14ac:dyDescent="0.35">
      <c r="A50" s="6">
        <f t="shared" si="21"/>
        <v>7</v>
      </c>
      <c r="B50" s="6" t="str">
        <f t="shared" si="22"/>
        <v>student_17</v>
      </c>
      <c r="C50" s="6">
        <f t="shared" si="15"/>
        <v>988.8</v>
      </c>
      <c r="D50" s="6">
        <f t="shared" si="16"/>
        <v>16</v>
      </c>
      <c r="E50" s="6">
        <f t="shared" si="17"/>
        <v>1004.8</v>
      </c>
      <c r="F50" s="6">
        <f t="shared" si="18"/>
        <v>1000</v>
      </c>
      <c r="G50" s="6">
        <f t="shared" si="19"/>
        <v>-4.8</v>
      </c>
      <c r="H50" s="6">
        <f t="shared" si="20"/>
        <v>-0.48</v>
      </c>
      <c r="I50" s="6">
        <f t="shared" si="23"/>
        <v>1</v>
      </c>
      <c r="J50" s="6">
        <f t="shared" si="24"/>
        <v>7</v>
      </c>
      <c r="M50" s="24" t="s">
        <v>107</v>
      </c>
      <c r="N50" s="26" t="s">
        <v>1218</v>
      </c>
      <c r="O50" s="26" t="s">
        <v>1219</v>
      </c>
      <c r="P50" s="77" t="s">
        <v>1218</v>
      </c>
      <c r="Q50" s="77" t="s">
        <v>1218</v>
      </c>
      <c r="R50" s="26" t="s">
        <v>1218</v>
      </c>
      <c r="AE50" s="24" t="s">
        <v>107</v>
      </c>
      <c r="AF50" s="26" t="s">
        <v>1590</v>
      </c>
      <c r="AG50" s="26" t="s">
        <v>199</v>
      </c>
      <c r="AR50" s="24" t="s">
        <v>107</v>
      </c>
      <c r="AS50" s="26" t="s">
        <v>1633</v>
      </c>
      <c r="AT50" s="26" t="s">
        <v>1634</v>
      </c>
      <c r="BV50" s="24" t="s">
        <v>106</v>
      </c>
      <c r="BW50" s="26" t="s">
        <v>2230</v>
      </c>
      <c r="BX50" s="26" t="s">
        <v>2231</v>
      </c>
      <c r="BY50" s="26" t="s">
        <v>2230</v>
      </c>
      <c r="BZ50" s="26" t="s">
        <v>2230</v>
      </c>
      <c r="CA50" s="26" t="s">
        <v>2230</v>
      </c>
    </row>
    <row r="51" spans="1:79" ht="15" thickBot="1" x14ac:dyDescent="0.35">
      <c r="A51" s="6">
        <f t="shared" si="21"/>
        <v>15</v>
      </c>
      <c r="B51" s="6" t="str">
        <f t="shared" si="22"/>
        <v>student_18</v>
      </c>
      <c r="C51" s="6">
        <f t="shared" si="15"/>
        <v>977.8</v>
      </c>
      <c r="D51" s="6">
        <f t="shared" si="16"/>
        <v>21</v>
      </c>
      <c r="E51" s="6">
        <f t="shared" si="17"/>
        <v>998.8</v>
      </c>
      <c r="F51" s="6">
        <f t="shared" si="18"/>
        <v>1000</v>
      </c>
      <c r="G51" s="6">
        <f t="shared" si="19"/>
        <v>1.2</v>
      </c>
      <c r="H51" s="6">
        <f t="shared" si="20"/>
        <v>0.12</v>
      </c>
      <c r="I51" s="6">
        <f t="shared" si="23"/>
        <v>1</v>
      </c>
      <c r="J51" s="6">
        <f t="shared" si="24"/>
        <v>15</v>
      </c>
      <c r="M51" s="24" t="s">
        <v>108</v>
      </c>
      <c r="N51" s="26" t="s">
        <v>1220</v>
      </c>
      <c r="O51" s="26" t="s">
        <v>1221</v>
      </c>
      <c r="P51" s="77" t="s">
        <v>1220</v>
      </c>
      <c r="Q51" s="77" t="s">
        <v>1220</v>
      </c>
      <c r="R51" s="26" t="s">
        <v>1220</v>
      </c>
      <c r="AE51" s="24" t="s">
        <v>108</v>
      </c>
      <c r="AF51" s="26" t="s">
        <v>1591</v>
      </c>
      <c r="AG51" s="26" t="s">
        <v>200</v>
      </c>
      <c r="AR51" s="24" t="s">
        <v>108</v>
      </c>
      <c r="AS51" s="26" t="s">
        <v>1635</v>
      </c>
      <c r="AT51" s="26" t="s">
        <v>1636</v>
      </c>
      <c r="BV51" s="24" t="s">
        <v>107</v>
      </c>
      <c r="BW51" s="26" t="s">
        <v>2232</v>
      </c>
      <c r="BX51" s="26" t="s">
        <v>2233</v>
      </c>
      <c r="BY51" s="26" t="s">
        <v>2232</v>
      </c>
      <c r="BZ51" s="26" t="s">
        <v>2232</v>
      </c>
      <c r="CA51" s="26" t="s">
        <v>2232</v>
      </c>
    </row>
    <row r="52" spans="1:79" ht="15" thickBot="1" x14ac:dyDescent="0.35">
      <c r="A52" s="6">
        <f t="shared" si="21"/>
        <v>9</v>
      </c>
      <c r="B52" s="6" t="str">
        <f t="shared" si="22"/>
        <v>student_19</v>
      </c>
      <c r="C52" s="6">
        <f t="shared" si="15"/>
        <v>990.8</v>
      </c>
      <c r="D52" s="6">
        <f t="shared" si="16"/>
        <v>12</v>
      </c>
      <c r="E52" s="6">
        <f t="shared" si="17"/>
        <v>1002.8</v>
      </c>
      <c r="F52" s="6">
        <f t="shared" si="18"/>
        <v>1000</v>
      </c>
      <c r="G52" s="6">
        <f t="shared" si="19"/>
        <v>-2.8</v>
      </c>
      <c r="H52" s="6">
        <f t="shared" si="20"/>
        <v>-0.28000000000000003</v>
      </c>
      <c r="I52" s="6">
        <f t="shared" si="23"/>
        <v>1</v>
      </c>
      <c r="J52" s="6">
        <f t="shared" si="24"/>
        <v>9</v>
      </c>
      <c r="M52" s="24" t="s">
        <v>110</v>
      </c>
      <c r="N52" s="26" t="s">
        <v>201</v>
      </c>
      <c r="O52" s="26" t="s">
        <v>1222</v>
      </c>
      <c r="P52" s="77" t="s">
        <v>201</v>
      </c>
      <c r="Q52" s="77" t="s">
        <v>201</v>
      </c>
      <c r="R52" s="26" t="s">
        <v>201</v>
      </c>
      <c r="AE52" s="24" t="s">
        <v>110</v>
      </c>
      <c r="AF52" s="26" t="s">
        <v>1592</v>
      </c>
      <c r="AG52" s="26" t="s">
        <v>201</v>
      </c>
      <c r="AR52" s="24" t="s">
        <v>110</v>
      </c>
      <c r="AS52" s="26" t="s">
        <v>1637</v>
      </c>
      <c r="AT52" s="26" t="s">
        <v>1638</v>
      </c>
      <c r="BV52" s="24" t="s">
        <v>108</v>
      </c>
      <c r="BW52" s="26" t="s">
        <v>2234</v>
      </c>
      <c r="BX52" s="26" t="s">
        <v>2235</v>
      </c>
      <c r="BY52" s="26" t="s">
        <v>2234</v>
      </c>
      <c r="BZ52" s="26" t="s">
        <v>2234</v>
      </c>
      <c r="CA52" s="26" t="s">
        <v>2234</v>
      </c>
    </row>
    <row r="53" spans="1:79" ht="15" thickBot="1" x14ac:dyDescent="0.35">
      <c r="A53" s="6">
        <f t="shared" si="21"/>
        <v>4</v>
      </c>
      <c r="B53" s="6" t="str">
        <f t="shared" si="22"/>
        <v>student_20</v>
      </c>
      <c r="C53" s="6">
        <f t="shared" si="15"/>
        <v>980.8</v>
      </c>
      <c r="D53" s="6">
        <f t="shared" si="16"/>
        <v>29</v>
      </c>
      <c r="E53" s="6">
        <f t="shared" si="17"/>
        <v>1009.8</v>
      </c>
      <c r="F53" s="6">
        <f t="shared" si="18"/>
        <v>1000</v>
      </c>
      <c r="G53" s="6">
        <f t="shared" si="19"/>
        <v>-9.8000000000000007</v>
      </c>
      <c r="H53" s="6">
        <f t="shared" si="20"/>
        <v>-0.98</v>
      </c>
      <c r="I53" s="6">
        <f t="shared" si="23"/>
        <v>1</v>
      </c>
      <c r="J53" s="6">
        <f t="shared" si="24"/>
        <v>4</v>
      </c>
      <c r="M53" s="24" t="s">
        <v>111</v>
      </c>
      <c r="N53" s="26" t="s">
        <v>202</v>
      </c>
      <c r="O53" s="26" t="s">
        <v>1223</v>
      </c>
      <c r="P53" s="77" t="s">
        <v>202</v>
      </c>
      <c r="Q53" s="77" t="s">
        <v>202</v>
      </c>
      <c r="R53" s="26" t="s">
        <v>202</v>
      </c>
      <c r="AE53" s="24" t="s">
        <v>111</v>
      </c>
      <c r="AF53" s="26" t="s">
        <v>1593</v>
      </c>
      <c r="AG53" s="26" t="s">
        <v>202</v>
      </c>
      <c r="AR53" s="24" t="s">
        <v>111</v>
      </c>
      <c r="AS53" s="26" t="s">
        <v>1639</v>
      </c>
      <c r="AT53" s="26" t="s">
        <v>1640</v>
      </c>
      <c r="BV53" s="24" t="s">
        <v>110</v>
      </c>
      <c r="BW53" s="26" t="s">
        <v>2236</v>
      </c>
      <c r="BX53" s="26" t="s">
        <v>2237</v>
      </c>
      <c r="BY53" s="26" t="s">
        <v>2236</v>
      </c>
      <c r="BZ53" s="26" t="s">
        <v>2236</v>
      </c>
      <c r="CA53" s="26" t="s">
        <v>2236</v>
      </c>
    </row>
    <row r="54" spans="1:79" ht="15" thickBot="1" x14ac:dyDescent="0.35">
      <c r="A54" s="6">
        <f t="shared" si="21"/>
        <v>19</v>
      </c>
      <c r="B54" s="6" t="str">
        <f t="shared" si="22"/>
        <v>student_21</v>
      </c>
      <c r="C54" s="6">
        <f t="shared" si="15"/>
        <v>976.8</v>
      </c>
      <c r="D54" s="6">
        <f t="shared" si="16"/>
        <v>17</v>
      </c>
      <c r="E54" s="6">
        <f t="shared" si="17"/>
        <v>993.8</v>
      </c>
      <c r="F54" s="6">
        <f t="shared" si="18"/>
        <v>1000</v>
      </c>
      <c r="G54" s="6">
        <f t="shared" si="19"/>
        <v>6.2</v>
      </c>
      <c r="H54" s="6">
        <f t="shared" si="20"/>
        <v>0.62</v>
      </c>
      <c r="I54" s="6">
        <f t="shared" si="23"/>
        <v>1</v>
      </c>
      <c r="J54" s="6">
        <f t="shared" si="24"/>
        <v>19</v>
      </c>
      <c r="M54" s="24" t="s">
        <v>112</v>
      </c>
      <c r="N54" s="26" t="s">
        <v>203</v>
      </c>
      <c r="O54" s="26" t="s">
        <v>1224</v>
      </c>
      <c r="P54" s="77" t="s">
        <v>203</v>
      </c>
      <c r="Q54" s="77" t="s">
        <v>203</v>
      </c>
      <c r="R54" s="26" t="s">
        <v>203</v>
      </c>
      <c r="AE54" s="24" t="s">
        <v>112</v>
      </c>
      <c r="AF54" s="26" t="s">
        <v>1594</v>
      </c>
      <c r="AG54" s="26" t="s">
        <v>203</v>
      </c>
      <c r="AR54" s="24" t="s">
        <v>112</v>
      </c>
      <c r="AS54" s="26" t="s">
        <v>1641</v>
      </c>
      <c r="AT54" s="26" t="s">
        <v>1642</v>
      </c>
      <c r="BV54" s="24" t="s">
        <v>111</v>
      </c>
      <c r="BW54" s="26" t="s">
        <v>2238</v>
      </c>
      <c r="BX54" s="26" t="s">
        <v>2239</v>
      </c>
      <c r="BY54" s="26" t="s">
        <v>2238</v>
      </c>
      <c r="BZ54" s="26" t="s">
        <v>2238</v>
      </c>
      <c r="CA54" s="26" t="s">
        <v>2238</v>
      </c>
    </row>
    <row r="55" spans="1:79" ht="15" thickBot="1" x14ac:dyDescent="0.35">
      <c r="A55" s="6">
        <f t="shared" si="21"/>
        <v>14</v>
      </c>
      <c r="B55" s="6" t="str">
        <f t="shared" si="22"/>
        <v>student_22</v>
      </c>
      <c r="C55" s="6">
        <f t="shared" si="15"/>
        <v>987.8</v>
      </c>
      <c r="D55" s="6">
        <f t="shared" si="16"/>
        <v>12</v>
      </c>
      <c r="E55" s="6">
        <f t="shared" si="17"/>
        <v>999.8</v>
      </c>
      <c r="F55" s="6">
        <f t="shared" si="18"/>
        <v>1000</v>
      </c>
      <c r="G55" s="6">
        <f t="shared" si="19"/>
        <v>0.2</v>
      </c>
      <c r="H55" s="6">
        <f t="shared" si="20"/>
        <v>0.02</v>
      </c>
      <c r="I55" s="6">
        <f t="shared" si="23"/>
        <v>1</v>
      </c>
      <c r="J55" s="6">
        <f t="shared" si="24"/>
        <v>14</v>
      </c>
      <c r="M55" s="24" t="s">
        <v>114</v>
      </c>
      <c r="N55" s="26" t="s">
        <v>204</v>
      </c>
      <c r="O55" s="26" t="s">
        <v>1225</v>
      </c>
      <c r="P55" s="77" t="s">
        <v>204</v>
      </c>
      <c r="Q55" s="77" t="s">
        <v>204</v>
      </c>
      <c r="R55" s="26" t="s">
        <v>204</v>
      </c>
      <c r="AE55" s="24" t="s">
        <v>114</v>
      </c>
      <c r="AF55" s="26" t="s">
        <v>1595</v>
      </c>
      <c r="AG55" s="26" t="s">
        <v>204</v>
      </c>
      <c r="AR55" s="24" t="s">
        <v>114</v>
      </c>
      <c r="AS55" s="26" t="s">
        <v>1643</v>
      </c>
      <c r="AT55" s="26" t="s">
        <v>1644</v>
      </c>
      <c r="BV55" s="24" t="s">
        <v>112</v>
      </c>
      <c r="BW55" s="26" t="s">
        <v>2240</v>
      </c>
      <c r="BX55" s="26" t="s">
        <v>2241</v>
      </c>
      <c r="BY55" s="26" t="s">
        <v>2240</v>
      </c>
      <c r="BZ55" s="26" t="s">
        <v>2240</v>
      </c>
      <c r="CA55" s="26" t="s">
        <v>2240</v>
      </c>
    </row>
    <row r="56" spans="1:79" ht="15" thickBot="1" x14ac:dyDescent="0.35">
      <c r="A56" s="6">
        <f t="shared" si="21"/>
        <v>21</v>
      </c>
      <c r="B56" s="6" t="str">
        <f t="shared" si="22"/>
        <v>student_23</v>
      </c>
      <c r="C56" s="6">
        <f t="shared" si="15"/>
        <v>975.8</v>
      </c>
      <c r="D56" s="6">
        <f t="shared" si="16"/>
        <v>12</v>
      </c>
      <c r="E56" s="6">
        <f t="shared" si="17"/>
        <v>987.8</v>
      </c>
      <c r="F56" s="6">
        <f t="shared" si="18"/>
        <v>1000</v>
      </c>
      <c r="G56" s="6">
        <f t="shared" si="19"/>
        <v>12.2</v>
      </c>
      <c r="H56" s="6">
        <f t="shared" si="20"/>
        <v>1.22</v>
      </c>
      <c r="I56" s="6">
        <f t="shared" si="23"/>
        <v>1</v>
      </c>
      <c r="J56" s="6">
        <f t="shared" si="24"/>
        <v>21</v>
      </c>
      <c r="M56" s="24" t="s">
        <v>115</v>
      </c>
      <c r="N56" s="26" t="s">
        <v>205</v>
      </c>
      <c r="O56" s="26" t="s">
        <v>1226</v>
      </c>
      <c r="P56" s="77" t="s">
        <v>205</v>
      </c>
      <c r="Q56" s="77" t="s">
        <v>205</v>
      </c>
      <c r="R56" s="26" t="s">
        <v>205</v>
      </c>
      <c r="AE56" s="24" t="s">
        <v>115</v>
      </c>
      <c r="AF56" s="26" t="s">
        <v>1596</v>
      </c>
      <c r="AG56" s="26" t="s">
        <v>205</v>
      </c>
      <c r="AR56" s="24" t="s">
        <v>115</v>
      </c>
      <c r="AS56" s="26" t="s">
        <v>1645</v>
      </c>
      <c r="AT56" s="26" t="s">
        <v>1646</v>
      </c>
      <c r="BV56" s="24" t="s">
        <v>114</v>
      </c>
      <c r="BW56" s="26" t="s">
        <v>2242</v>
      </c>
      <c r="BX56" s="26" t="s">
        <v>2243</v>
      </c>
      <c r="BY56" s="26" t="s">
        <v>2242</v>
      </c>
      <c r="BZ56" s="26" t="s">
        <v>2242</v>
      </c>
      <c r="CA56" s="26" t="s">
        <v>2242</v>
      </c>
    </row>
    <row r="57" spans="1:79" ht="15" thickBot="1" x14ac:dyDescent="0.35">
      <c r="A57" s="6">
        <f t="shared" si="21"/>
        <v>3</v>
      </c>
      <c r="B57" s="6" t="str">
        <f t="shared" si="22"/>
        <v>student_24</v>
      </c>
      <c r="C57" s="6">
        <f t="shared" si="15"/>
        <v>999.8</v>
      </c>
      <c r="D57" s="6">
        <f t="shared" si="16"/>
        <v>12</v>
      </c>
      <c r="E57" s="6">
        <f t="shared" si="17"/>
        <v>1011.8</v>
      </c>
      <c r="F57" s="6">
        <f t="shared" si="18"/>
        <v>1000</v>
      </c>
      <c r="G57" s="6">
        <f t="shared" si="19"/>
        <v>-11.8</v>
      </c>
      <c r="H57" s="6">
        <f t="shared" si="20"/>
        <v>-1.18</v>
      </c>
      <c r="I57" s="6">
        <f t="shared" si="23"/>
        <v>1</v>
      </c>
      <c r="J57" s="6">
        <f t="shared" si="24"/>
        <v>3</v>
      </c>
      <c r="M57" s="24" t="s">
        <v>116</v>
      </c>
      <c r="N57" s="26" t="s">
        <v>206</v>
      </c>
      <c r="O57" s="26" t="s">
        <v>1227</v>
      </c>
      <c r="P57" s="77" t="s">
        <v>206</v>
      </c>
      <c r="Q57" s="77" t="s">
        <v>206</v>
      </c>
      <c r="R57" s="26" t="s">
        <v>206</v>
      </c>
      <c r="AE57" s="24" t="s">
        <v>116</v>
      </c>
      <c r="AF57" s="26" t="s">
        <v>1597</v>
      </c>
      <c r="AG57" s="26" t="s">
        <v>206</v>
      </c>
      <c r="AR57" s="24" t="s">
        <v>116</v>
      </c>
      <c r="AS57" s="26" t="s">
        <v>1647</v>
      </c>
      <c r="AT57" s="26" t="s">
        <v>1648</v>
      </c>
      <c r="BV57" s="24" t="s">
        <v>115</v>
      </c>
      <c r="BW57" s="26" t="s">
        <v>204</v>
      </c>
      <c r="BX57" s="26" t="s">
        <v>2244</v>
      </c>
      <c r="BY57" s="26" t="s">
        <v>204</v>
      </c>
      <c r="BZ57" s="26" t="s">
        <v>204</v>
      </c>
      <c r="CA57" s="26" t="s">
        <v>204</v>
      </c>
    </row>
    <row r="58" spans="1:79" ht="18.600000000000001" thickBot="1" x14ac:dyDescent="0.35">
      <c r="M58" s="20"/>
      <c r="AE58" s="20"/>
      <c r="AR58" s="20"/>
      <c r="BV58" s="24" t="s">
        <v>116</v>
      </c>
      <c r="BW58" s="26" t="s">
        <v>205</v>
      </c>
      <c r="BX58" s="26" t="s">
        <v>2245</v>
      </c>
      <c r="BY58" s="26" t="s">
        <v>205</v>
      </c>
      <c r="BZ58" s="26" t="s">
        <v>205</v>
      </c>
      <c r="CA58" s="26" t="s">
        <v>205</v>
      </c>
    </row>
    <row r="59" spans="1:79" ht="15" thickBot="1" x14ac:dyDescent="0.35">
      <c r="M59" s="24" t="s">
        <v>1228</v>
      </c>
      <c r="N59" s="24" t="s">
        <v>72</v>
      </c>
      <c r="O59" s="24" t="s">
        <v>73</v>
      </c>
      <c r="P59" s="76" t="s">
        <v>74</v>
      </c>
      <c r="Q59" s="76" t="s">
        <v>75</v>
      </c>
      <c r="R59" s="24" t="s">
        <v>76</v>
      </c>
      <c r="AE59" s="24" t="s">
        <v>1228</v>
      </c>
      <c r="AF59" s="24" t="s">
        <v>72</v>
      </c>
      <c r="AG59" s="24" t="s">
        <v>73</v>
      </c>
      <c r="AR59" s="24" t="s">
        <v>1228</v>
      </c>
      <c r="AS59" s="24" t="s">
        <v>72</v>
      </c>
      <c r="AT59" s="24" t="s">
        <v>73</v>
      </c>
      <c r="BV59" s="24" t="s">
        <v>2246</v>
      </c>
      <c r="BW59" s="26" t="s">
        <v>206</v>
      </c>
      <c r="BX59" s="26" t="s">
        <v>2247</v>
      </c>
      <c r="BY59" s="26" t="s">
        <v>206</v>
      </c>
      <c r="BZ59" s="26" t="s">
        <v>206</v>
      </c>
      <c r="CA59" s="26" t="s">
        <v>206</v>
      </c>
    </row>
    <row r="60" spans="1:79" ht="18.600000000000001" thickBot="1" x14ac:dyDescent="0.35">
      <c r="M60" s="24" t="s">
        <v>88</v>
      </c>
      <c r="N60" s="26">
        <v>25.4</v>
      </c>
      <c r="O60" s="26">
        <v>947.3</v>
      </c>
      <c r="P60" s="77">
        <v>22.9</v>
      </c>
      <c r="Q60" s="77">
        <v>23.9</v>
      </c>
      <c r="R60" s="26">
        <v>29.9</v>
      </c>
      <c r="AE60" s="24" t="s">
        <v>88</v>
      </c>
      <c r="AF60" s="26">
        <v>999.8</v>
      </c>
      <c r="AG60" s="26">
        <v>29</v>
      </c>
      <c r="AR60" s="24" t="s">
        <v>88</v>
      </c>
      <c r="AS60" s="26">
        <v>515.29999999999995</v>
      </c>
      <c r="AT60" s="26">
        <v>511.9</v>
      </c>
      <c r="BV60" s="20"/>
    </row>
    <row r="61" spans="1:79" ht="15" thickBot="1" x14ac:dyDescent="0.35">
      <c r="M61" s="24" t="s">
        <v>89</v>
      </c>
      <c r="N61" s="26">
        <v>24.4</v>
      </c>
      <c r="O61" s="26">
        <v>946.4</v>
      </c>
      <c r="P61" s="77">
        <v>21.9</v>
      </c>
      <c r="Q61" s="77">
        <v>22.9</v>
      </c>
      <c r="R61" s="26">
        <v>21.9</v>
      </c>
      <c r="AE61" s="24" t="s">
        <v>89</v>
      </c>
      <c r="AF61" s="26">
        <v>994.8</v>
      </c>
      <c r="AG61" s="26">
        <v>23</v>
      </c>
      <c r="AR61" s="24" t="s">
        <v>89</v>
      </c>
      <c r="AS61" s="26">
        <v>514.4</v>
      </c>
      <c r="AT61" s="26">
        <v>510.9</v>
      </c>
      <c r="BV61" s="24" t="s">
        <v>496</v>
      </c>
      <c r="BW61" s="24" t="s">
        <v>72</v>
      </c>
      <c r="BX61" s="24" t="s">
        <v>73</v>
      </c>
      <c r="BY61" s="24" t="s">
        <v>74</v>
      </c>
      <c r="BZ61" s="24" t="s">
        <v>75</v>
      </c>
      <c r="CA61" s="24" t="s">
        <v>76</v>
      </c>
    </row>
    <row r="62" spans="1:79" ht="15" thickBot="1" x14ac:dyDescent="0.35">
      <c r="M62" s="24" t="s">
        <v>90</v>
      </c>
      <c r="N62" s="26">
        <v>23.4</v>
      </c>
      <c r="O62" s="26">
        <v>945.4</v>
      </c>
      <c r="P62" s="77">
        <v>20.9</v>
      </c>
      <c r="Q62" s="77">
        <v>21.9</v>
      </c>
      <c r="R62" s="26">
        <v>20.9</v>
      </c>
      <c r="AE62" s="24" t="s">
        <v>90</v>
      </c>
      <c r="AF62" s="26">
        <v>993.8</v>
      </c>
      <c r="AG62" s="26">
        <v>21</v>
      </c>
      <c r="AR62" s="24" t="s">
        <v>90</v>
      </c>
      <c r="AS62" s="26">
        <v>513.4</v>
      </c>
      <c r="AT62" s="26">
        <v>509.9</v>
      </c>
      <c r="BV62" s="24" t="s">
        <v>88</v>
      </c>
      <c r="BW62" s="26">
        <v>23.8</v>
      </c>
      <c r="BX62" s="26">
        <v>992.7</v>
      </c>
      <c r="BY62" s="26">
        <v>23.8</v>
      </c>
      <c r="BZ62" s="26">
        <v>23.8</v>
      </c>
      <c r="CA62" s="26">
        <v>23.8</v>
      </c>
    </row>
    <row r="63" spans="1:79" ht="15" thickBot="1" x14ac:dyDescent="0.35">
      <c r="A63" s="143" t="s">
        <v>2285</v>
      </c>
      <c r="B63" s="139"/>
      <c r="C63" s="139"/>
      <c r="D63" s="139"/>
      <c r="E63" s="139"/>
      <c r="M63" s="24" t="s">
        <v>91</v>
      </c>
      <c r="N63" s="26">
        <v>22.4</v>
      </c>
      <c r="O63" s="26">
        <v>944.4</v>
      </c>
      <c r="P63" s="77">
        <v>19.899999999999999</v>
      </c>
      <c r="Q63" s="77">
        <v>20.9</v>
      </c>
      <c r="R63" s="26">
        <v>19.899999999999999</v>
      </c>
      <c r="AE63" s="24" t="s">
        <v>91</v>
      </c>
      <c r="AF63" s="26">
        <v>992.8</v>
      </c>
      <c r="AG63" s="26">
        <v>20</v>
      </c>
      <c r="AR63" s="24" t="s">
        <v>91</v>
      </c>
      <c r="AS63" s="26">
        <v>512.4</v>
      </c>
      <c r="AT63" s="26">
        <v>508.9</v>
      </c>
      <c r="BV63" s="24" t="s">
        <v>89</v>
      </c>
      <c r="BW63" s="26">
        <v>22.8</v>
      </c>
      <c r="BX63" s="26">
        <v>985.2</v>
      </c>
      <c r="BY63" s="26">
        <v>22.8</v>
      </c>
      <c r="BZ63" s="26">
        <v>22.8</v>
      </c>
      <c r="CA63" s="26">
        <v>22.8</v>
      </c>
    </row>
    <row r="64" spans="1:79" ht="15" thickBot="1" x14ac:dyDescent="0.35">
      <c r="A64" s="140"/>
      <c r="B64" s="140"/>
      <c r="C64" s="140"/>
      <c r="D64" s="140"/>
      <c r="E64" s="140"/>
      <c r="M64" s="24" t="s">
        <v>92</v>
      </c>
      <c r="N64" s="26">
        <v>21.4</v>
      </c>
      <c r="O64" s="26">
        <v>943.4</v>
      </c>
      <c r="P64" s="77">
        <v>18.899999999999999</v>
      </c>
      <c r="Q64" s="77">
        <v>19.899999999999999</v>
      </c>
      <c r="R64" s="26">
        <v>18.899999999999999</v>
      </c>
      <c r="AE64" s="24" t="s">
        <v>92</v>
      </c>
      <c r="AF64" s="26">
        <v>991.8</v>
      </c>
      <c r="AG64" s="26">
        <v>19</v>
      </c>
      <c r="AR64" s="24" t="s">
        <v>92</v>
      </c>
      <c r="AS64" s="26">
        <v>511.4</v>
      </c>
      <c r="AT64" s="26">
        <v>507.9</v>
      </c>
      <c r="BV64" s="24" t="s">
        <v>90</v>
      </c>
      <c r="BW64" s="26">
        <v>21.8</v>
      </c>
      <c r="BX64" s="26">
        <v>984.3</v>
      </c>
      <c r="BY64" s="26">
        <v>21.8</v>
      </c>
      <c r="BZ64" s="26">
        <v>21.8</v>
      </c>
      <c r="CA64" s="26">
        <v>21.8</v>
      </c>
    </row>
    <row r="65" spans="1:79" ht="15" thickBot="1" x14ac:dyDescent="0.35">
      <c r="A65" s="110" t="str">
        <f>Diligence!L62</f>
        <v>userid</v>
      </c>
      <c r="B65" s="110" t="str">
        <f>Diligence!M62</f>
        <v>username</v>
      </c>
      <c r="C65" s="110" t="str">
        <f>Diligence!N62</f>
        <v>Y</v>
      </c>
      <c r="D65" s="110" t="str">
        <f>Diligence!O62</f>
        <v>estimation</v>
      </c>
      <c r="E65" s="110" t="str">
        <f>Diligence!P62</f>
        <v>delta/fact</v>
      </c>
      <c r="F65" s="111" t="str">
        <f>Diligence!Q62</f>
        <v>delta/fact inv</v>
      </c>
      <c r="G65" s="110" t="str">
        <f>Diligence!R62</f>
        <v>validation</v>
      </c>
      <c r="H65" s="110" t="str">
        <f>Diligence!S62</f>
        <v>rank</v>
      </c>
      <c r="M65" s="24" t="s">
        <v>93</v>
      </c>
      <c r="N65" s="26">
        <v>20.399999999999999</v>
      </c>
      <c r="O65" s="26">
        <v>942.4</v>
      </c>
      <c r="P65" s="77">
        <v>17.899999999999999</v>
      </c>
      <c r="Q65" s="77">
        <v>18.899999999999999</v>
      </c>
      <c r="R65" s="26">
        <v>17.899999999999999</v>
      </c>
      <c r="AE65" s="24" t="s">
        <v>93</v>
      </c>
      <c r="AF65" s="26">
        <v>990.8</v>
      </c>
      <c r="AG65" s="26">
        <v>18</v>
      </c>
      <c r="AR65" s="24" t="s">
        <v>93</v>
      </c>
      <c r="AS65" s="26">
        <v>510.4</v>
      </c>
      <c r="AT65" s="26">
        <v>506.9</v>
      </c>
      <c r="BV65" s="24" t="s">
        <v>91</v>
      </c>
      <c r="BW65" s="26">
        <v>20.8</v>
      </c>
      <c r="BX65" s="26">
        <v>983.3</v>
      </c>
      <c r="BY65" s="26">
        <v>20.8</v>
      </c>
      <c r="BZ65" s="26">
        <v>20.8</v>
      </c>
      <c r="CA65" s="26">
        <v>20.8</v>
      </c>
    </row>
    <row r="66" spans="1:79" ht="15" thickBot="1" x14ac:dyDescent="0.35">
      <c r="A66" s="109">
        <f>Diligence!L63</f>
        <v>1</v>
      </c>
      <c r="B66" s="109" t="str">
        <f>Diligence!M63</f>
        <v>student_1</v>
      </c>
      <c r="C66" s="108">
        <f>Diligence!N63</f>
        <v>1000</v>
      </c>
      <c r="D66" s="108">
        <f>I5</f>
        <v>975.2</v>
      </c>
      <c r="E66" s="6">
        <f>V86</f>
        <v>2.48</v>
      </c>
      <c r="F66" s="6">
        <f>CE89</f>
        <v>-2.4900000000000002</v>
      </c>
      <c r="G66" s="6">
        <f>J5</f>
        <v>1</v>
      </c>
      <c r="H66" s="6">
        <f>K5</f>
        <v>24</v>
      </c>
      <c r="M66" s="24" t="s">
        <v>94</v>
      </c>
      <c r="N66" s="26">
        <v>19.399999999999999</v>
      </c>
      <c r="O66" s="26">
        <v>941.4</v>
      </c>
      <c r="P66" s="77">
        <v>16.899999999999999</v>
      </c>
      <c r="Q66" s="77">
        <v>17.899999999999999</v>
      </c>
      <c r="R66" s="26">
        <v>16.899999999999999</v>
      </c>
      <c r="AE66" s="24" t="s">
        <v>94</v>
      </c>
      <c r="AF66" s="26">
        <v>989.8</v>
      </c>
      <c r="AG66" s="26">
        <v>17</v>
      </c>
      <c r="AR66" s="24" t="s">
        <v>94</v>
      </c>
      <c r="AS66" s="26">
        <v>509.4</v>
      </c>
      <c r="AT66" s="26">
        <v>505.9</v>
      </c>
      <c r="BV66" s="24" t="s">
        <v>92</v>
      </c>
      <c r="BW66" s="26">
        <v>19.8</v>
      </c>
      <c r="BX66" s="26">
        <v>982.3</v>
      </c>
      <c r="BY66" s="26">
        <v>19.8</v>
      </c>
      <c r="BZ66" s="26">
        <v>19.8</v>
      </c>
      <c r="CA66" s="26">
        <v>19.8</v>
      </c>
    </row>
    <row r="67" spans="1:79" ht="15" thickBot="1" x14ac:dyDescent="0.35">
      <c r="A67" s="109">
        <f>Diligence!L64</f>
        <v>2</v>
      </c>
      <c r="B67" s="109" t="str">
        <f>Diligence!M64</f>
        <v>student_2</v>
      </c>
      <c r="C67" s="108">
        <f>Diligence!N64</f>
        <v>1000</v>
      </c>
      <c r="D67" s="108">
        <f t="shared" ref="D67:D89" si="25">I6</f>
        <v>992.6</v>
      </c>
      <c r="E67" s="6">
        <f t="shared" ref="E67:E89" si="26">V87</f>
        <v>0.74</v>
      </c>
      <c r="F67" s="6">
        <f t="shared" ref="F67:F89" si="27">CE90</f>
        <v>-1</v>
      </c>
      <c r="G67" s="6">
        <f t="shared" ref="G67:H67" si="28">J6</f>
        <v>1</v>
      </c>
      <c r="H67" s="6">
        <f t="shared" si="28"/>
        <v>19</v>
      </c>
      <c r="M67" s="24" t="s">
        <v>95</v>
      </c>
      <c r="N67" s="26">
        <v>18.399999999999999</v>
      </c>
      <c r="O67" s="26">
        <v>940.4</v>
      </c>
      <c r="P67" s="77">
        <v>15.9</v>
      </c>
      <c r="Q67" s="77">
        <v>16.899999999999999</v>
      </c>
      <c r="R67" s="26">
        <v>15.9</v>
      </c>
      <c r="AE67" s="24" t="s">
        <v>95</v>
      </c>
      <c r="AF67" s="26">
        <v>988.8</v>
      </c>
      <c r="AG67" s="26">
        <v>16</v>
      </c>
      <c r="AR67" s="24" t="s">
        <v>95</v>
      </c>
      <c r="AS67" s="26">
        <v>508.4</v>
      </c>
      <c r="AT67" s="26">
        <v>504.9</v>
      </c>
      <c r="BV67" s="24" t="s">
        <v>93</v>
      </c>
      <c r="BW67" s="26">
        <v>18.8</v>
      </c>
      <c r="BX67" s="26">
        <v>981.3</v>
      </c>
      <c r="BY67" s="26">
        <v>18.8</v>
      </c>
      <c r="BZ67" s="26">
        <v>18.8</v>
      </c>
      <c r="CA67" s="26">
        <v>18.8</v>
      </c>
    </row>
    <row r="68" spans="1:79" ht="15" thickBot="1" x14ac:dyDescent="0.35">
      <c r="A68" s="109">
        <f>Diligence!L65</f>
        <v>3</v>
      </c>
      <c r="B68" s="109" t="str">
        <f>Diligence!M65</f>
        <v>student_3</v>
      </c>
      <c r="C68" s="108">
        <f>Diligence!N65</f>
        <v>1000</v>
      </c>
      <c r="D68" s="108">
        <f t="shared" si="25"/>
        <v>1012.5</v>
      </c>
      <c r="E68" s="6">
        <f t="shared" si="26"/>
        <v>-1.25</v>
      </c>
      <c r="F68" s="6">
        <f t="shared" si="27"/>
        <v>0.98</v>
      </c>
      <c r="G68" s="6">
        <f t="shared" ref="G68:H68" si="29">J7</f>
        <v>1</v>
      </c>
      <c r="H68" s="6">
        <f t="shared" si="29"/>
        <v>2</v>
      </c>
      <c r="M68" s="24" t="s">
        <v>96</v>
      </c>
      <c r="N68" s="26">
        <v>17.399999999999999</v>
      </c>
      <c r="O68" s="26">
        <v>939.4</v>
      </c>
      <c r="P68" s="77">
        <v>14.9</v>
      </c>
      <c r="Q68" s="77">
        <v>14.9</v>
      </c>
      <c r="R68" s="26">
        <v>14.9</v>
      </c>
      <c r="AE68" s="24" t="s">
        <v>96</v>
      </c>
      <c r="AF68" s="26">
        <v>987.8</v>
      </c>
      <c r="AG68" s="26">
        <v>15</v>
      </c>
      <c r="AR68" s="24" t="s">
        <v>96</v>
      </c>
      <c r="AS68" s="26">
        <v>507.4</v>
      </c>
      <c r="AT68" s="26">
        <v>503.9</v>
      </c>
      <c r="BV68" s="24" t="s">
        <v>94</v>
      </c>
      <c r="BW68" s="26">
        <v>17.8</v>
      </c>
      <c r="BX68" s="26">
        <v>974.3</v>
      </c>
      <c r="BY68" s="26">
        <v>17.8</v>
      </c>
      <c r="BZ68" s="26">
        <v>17.8</v>
      </c>
      <c r="CA68" s="26">
        <v>17.8</v>
      </c>
    </row>
    <row r="69" spans="1:79" ht="15" thickBot="1" x14ac:dyDescent="0.35">
      <c r="A69" s="109">
        <f>Diligence!L66</f>
        <v>4</v>
      </c>
      <c r="B69" s="109" t="str">
        <f>Diligence!M66</f>
        <v>student_4</v>
      </c>
      <c r="C69" s="108">
        <f>Diligence!N66</f>
        <v>1000</v>
      </c>
      <c r="D69" s="108">
        <f t="shared" si="25"/>
        <v>1007.5</v>
      </c>
      <c r="E69" s="6">
        <f t="shared" si="26"/>
        <v>-0.75</v>
      </c>
      <c r="F69" s="6">
        <f t="shared" si="27"/>
        <v>0.57999999999999996</v>
      </c>
      <c r="G69" s="6">
        <f t="shared" ref="G69:H69" si="30">J8</f>
        <v>1</v>
      </c>
      <c r="H69" s="6">
        <f t="shared" si="30"/>
        <v>6</v>
      </c>
      <c r="M69" s="24" t="s">
        <v>98</v>
      </c>
      <c r="N69" s="26">
        <v>13.9</v>
      </c>
      <c r="O69" s="26">
        <v>938.4</v>
      </c>
      <c r="P69" s="77">
        <v>13.9</v>
      </c>
      <c r="Q69" s="77">
        <v>13.9</v>
      </c>
      <c r="R69" s="26">
        <v>13.9</v>
      </c>
      <c r="AE69" s="24" t="s">
        <v>98</v>
      </c>
      <c r="AF69" s="26">
        <v>986.8</v>
      </c>
      <c r="AG69" s="26">
        <v>14</v>
      </c>
      <c r="AR69" s="24" t="s">
        <v>98</v>
      </c>
      <c r="AS69" s="26">
        <v>506.4</v>
      </c>
      <c r="AT69" s="26">
        <v>502.9</v>
      </c>
      <c r="BV69" s="24" t="s">
        <v>95</v>
      </c>
      <c r="BW69" s="26">
        <v>16.8</v>
      </c>
      <c r="BX69" s="26">
        <v>973.4</v>
      </c>
      <c r="BY69" s="26">
        <v>16.8</v>
      </c>
      <c r="BZ69" s="26">
        <v>16.8</v>
      </c>
      <c r="CA69" s="26">
        <v>16.8</v>
      </c>
    </row>
    <row r="70" spans="1:79" ht="15" thickBot="1" x14ac:dyDescent="0.35">
      <c r="A70" s="109">
        <f>Diligence!L67</f>
        <v>5</v>
      </c>
      <c r="B70" s="109" t="str">
        <f>Diligence!M67</f>
        <v>student_5</v>
      </c>
      <c r="C70" s="108">
        <f>Diligence!N67</f>
        <v>1000</v>
      </c>
      <c r="D70" s="108">
        <f t="shared" si="25"/>
        <v>996.1</v>
      </c>
      <c r="E70" s="6">
        <f t="shared" si="26"/>
        <v>0.39</v>
      </c>
      <c r="F70" s="6">
        <f t="shared" si="27"/>
        <v>-0.51</v>
      </c>
      <c r="G70" s="6">
        <f t="shared" ref="G70:H70" si="31">J9</f>
        <v>1</v>
      </c>
      <c r="H70" s="6">
        <f t="shared" si="31"/>
        <v>14</v>
      </c>
      <c r="M70" s="24" t="s">
        <v>99</v>
      </c>
      <c r="N70" s="26">
        <v>12.9</v>
      </c>
      <c r="O70" s="26">
        <v>937.4</v>
      </c>
      <c r="P70" s="77">
        <v>12.9</v>
      </c>
      <c r="Q70" s="77">
        <v>12.9</v>
      </c>
      <c r="R70" s="26">
        <v>12.9</v>
      </c>
      <c r="AE70" s="24" t="s">
        <v>99</v>
      </c>
      <c r="AF70" s="26">
        <v>985.8</v>
      </c>
      <c r="AG70" s="26">
        <v>13</v>
      </c>
      <c r="AR70" s="24" t="s">
        <v>99</v>
      </c>
      <c r="AS70" s="26">
        <v>505.4</v>
      </c>
      <c r="AT70" s="26">
        <v>501.9</v>
      </c>
      <c r="BV70" s="24" t="s">
        <v>96</v>
      </c>
      <c r="BW70" s="26">
        <v>15.9</v>
      </c>
      <c r="BX70" s="26">
        <v>972.4</v>
      </c>
      <c r="BY70" s="26">
        <v>15.9</v>
      </c>
      <c r="BZ70" s="26">
        <v>15.9</v>
      </c>
      <c r="CA70" s="26">
        <v>15.9</v>
      </c>
    </row>
    <row r="71" spans="1:79" ht="15" thickBot="1" x14ac:dyDescent="0.35">
      <c r="A71" s="109">
        <f>Diligence!L68</f>
        <v>6</v>
      </c>
      <c r="B71" s="109" t="str">
        <f>Diligence!M68</f>
        <v>student_6</v>
      </c>
      <c r="C71" s="108">
        <f>Diligence!N68</f>
        <v>1000</v>
      </c>
      <c r="D71" s="108">
        <f t="shared" si="25"/>
        <v>1009.5</v>
      </c>
      <c r="E71" s="6">
        <f t="shared" si="26"/>
        <v>-0.95</v>
      </c>
      <c r="F71" s="6">
        <f t="shared" si="27"/>
        <v>0.57999999999999996</v>
      </c>
      <c r="G71" s="6">
        <f t="shared" ref="G71:H71" si="32">J10</f>
        <v>1</v>
      </c>
      <c r="H71" s="6">
        <f t="shared" si="32"/>
        <v>4</v>
      </c>
      <c r="M71" s="24" t="s">
        <v>100</v>
      </c>
      <c r="N71" s="26">
        <v>11.9</v>
      </c>
      <c r="O71" s="26">
        <v>936.4</v>
      </c>
      <c r="P71" s="77">
        <v>11.9</v>
      </c>
      <c r="Q71" s="77">
        <v>11.9</v>
      </c>
      <c r="R71" s="26">
        <v>11.9</v>
      </c>
      <c r="AE71" s="24" t="s">
        <v>100</v>
      </c>
      <c r="AF71" s="26">
        <v>984.8</v>
      </c>
      <c r="AG71" s="26">
        <v>12</v>
      </c>
      <c r="AR71" s="24" t="s">
        <v>100</v>
      </c>
      <c r="AS71" s="26">
        <v>504.4</v>
      </c>
      <c r="AT71" s="26">
        <v>500.9</v>
      </c>
      <c r="BV71" s="24" t="s">
        <v>98</v>
      </c>
      <c r="BW71" s="26">
        <v>14.9</v>
      </c>
      <c r="BX71" s="26">
        <v>971.4</v>
      </c>
      <c r="BY71" s="26">
        <v>14.9</v>
      </c>
      <c r="BZ71" s="26">
        <v>14.9</v>
      </c>
      <c r="CA71" s="26">
        <v>14.9</v>
      </c>
    </row>
    <row r="72" spans="1:79" ht="15" thickBot="1" x14ac:dyDescent="0.35">
      <c r="A72" s="109">
        <f>Diligence!L69</f>
        <v>7</v>
      </c>
      <c r="B72" s="109" t="str">
        <f>Diligence!M69</f>
        <v>student_7</v>
      </c>
      <c r="C72" s="108">
        <f>Diligence!N69</f>
        <v>1000</v>
      </c>
      <c r="D72" s="108">
        <f t="shared" si="25"/>
        <v>1000.6</v>
      </c>
      <c r="E72" s="6">
        <f t="shared" si="26"/>
        <v>-0.06</v>
      </c>
      <c r="F72" s="6">
        <f t="shared" si="27"/>
        <v>-0.21</v>
      </c>
      <c r="G72" s="6">
        <f t="shared" ref="G72:H72" si="33">J11</f>
        <v>0</v>
      </c>
      <c r="H72" s="6">
        <f t="shared" si="33"/>
        <v>11</v>
      </c>
      <c r="M72" s="24" t="s">
        <v>102</v>
      </c>
      <c r="N72" s="26">
        <v>10.9</v>
      </c>
      <c r="O72" s="26">
        <v>935.4</v>
      </c>
      <c r="P72" s="77">
        <v>10.9</v>
      </c>
      <c r="Q72" s="77">
        <v>10.9</v>
      </c>
      <c r="R72" s="26">
        <v>10.9</v>
      </c>
      <c r="AE72" s="24" t="s">
        <v>102</v>
      </c>
      <c r="AF72" s="26">
        <v>983.8</v>
      </c>
      <c r="AG72" s="26">
        <v>11</v>
      </c>
      <c r="AR72" s="24" t="s">
        <v>102</v>
      </c>
      <c r="AS72" s="26">
        <v>503.4</v>
      </c>
      <c r="AT72" s="26">
        <v>499.9</v>
      </c>
      <c r="BV72" s="24" t="s">
        <v>99</v>
      </c>
      <c r="BW72" s="26">
        <v>13.9</v>
      </c>
      <c r="BX72" s="26">
        <v>970.4</v>
      </c>
      <c r="BY72" s="26">
        <v>13.9</v>
      </c>
      <c r="BZ72" s="26">
        <v>13.9</v>
      </c>
      <c r="CA72" s="26">
        <v>13.9</v>
      </c>
    </row>
    <row r="73" spans="1:79" ht="15" thickBot="1" x14ac:dyDescent="0.35">
      <c r="A73" s="109">
        <f>Diligence!L70</f>
        <v>8</v>
      </c>
      <c r="B73" s="109" t="str">
        <f>Diligence!M70</f>
        <v>student_8</v>
      </c>
      <c r="C73" s="108">
        <f>Diligence!N70</f>
        <v>1000</v>
      </c>
      <c r="D73" s="108">
        <f t="shared" si="25"/>
        <v>1004.6</v>
      </c>
      <c r="E73" s="6">
        <f t="shared" si="26"/>
        <v>-0.46</v>
      </c>
      <c r="F73" s="6">
        <f t="shared" si="27"/>
        <v>0.09</v>
      </c>
      <c r="G73" s="6">
        <f t="shared" ref="G73:H73" si="34">J12</f>
        <v>1</v>
      </c>
      <c r="H73" s="6">
        <f t="shared" si="34"/>
        <v>8</v>
      </c>
      <c r="M73" s="24" t="s">
        <v>103</v>
      </c>
      <c r="N73" s="26">
        <v>10</v>
      </c>
      <c r="O73" s="26">
        <v>934.4</v>
      </c>
      <c r="P73" s="77">
        <v>10</v>
      </c>
      <c r="Q73" s="77">
        <v>10</v>
      </c>
      <c r="R73" s="26">
        <v>10</v>
      </c>
      <c r="AE73" s="24" t="s">
        <v>103</v>
      </c>
      <c r="AF73" s="26">
        <v>982.8</v>
      </c>
      <c r="AG73" s="26">
        <v>10</v>
      </c>
      <c r="AR73" s="24" t="s">
        <v>103</v>
      </c>
      <c r="AS73" s="26">
        <v>502.4</v>
      </c>
      <c r="AT73" s="26">
        <v>498.9</v>
      </c>
      <c r="BV73" s="24" t="s">
        <v>100</v>
      </c>
      <c r="BW73" s="26">
        <v>12.9</v>
      </c>
      <c r="BX73" s="26">
        <v>969.4</v>
      </c>
      <c r="BY73" s="26">
        <v>12.9</v>
      </c>
      <c r="BZ73" s="26">
        <v>12.9</v>
      </c>
      <c r="CA73" s="26">
        <v>12.9</v>
      </c>
    </row>
    <row r="74" spans="1:79" ht="15" thickBot="1" x14ac:dyDescent="0.35">
      <c r="A74" s="109">
        <f>Diligence!L71</f>
        <v>9</v>
      </c>
      <c r="B74" s="109" t="str">
        <f>Diligence!M71</f>
        <v>student_9</v>
      </c>
      <c r="C74" s="108">
        <f>Diligence!N71</f>
        <v>1000</v>
      </c>
      <c r="D74" s="108">
        <f t="shared" si="25"/>
        <v>1007.5</v>
      </c>
      <c r="E74" s="6">
        <f t="shared" si="26"/>
        <v>-0.75</v>
      </c>
      <c r="F74" s="6">
        <f t="shared" si="27"/>
        <v>0.48</v>
      </c>
      <c r="G74" s="6">
        <f t="shared" ref="G74:H74" si="35">J13</f>
        <v>1</v>
      </c>
      <c r="H74" s="6">
        <f t="shared" si="35"/>
        <v>5</v>
      </c>
      <c r="M74" s="24" t="s">
        <v>104</v>
      </c>
      <c r="N74" s="26">
        <v>9</v>
      </c>
      <c r="O74" s="26">
        <v>933.4</v>
      </c>
      <c r="P74" s="77">
        <v>9</v>
      </c>
      <c r="Q74" s="77">
        <v>9</v>
      </c>
      <c r="R74" s="26">
        <v>9</v>
      </c>
      <c r="AE74" s="24" t="s">
        <v>104</v>
      </c>
      <c r="AF74" s="26">
        <v>981.8</v>
      </c>
      <c r="AG74" s="26">
        <v>9</v>
      </c>
      <c r="AR74" s="24" t="s">
        <v>104</v>
      </c>
      <c r="AS74" s="26">
        <v>501.4</v>
      </c>
      <c r="AT74" s="26">
        <v>497.9</v>
      </c>
      <c r="BV74" s="24" t="s">
        <v>102</v>
      </c>
      <c r="BW74" s="26">
        <v>11.9</v>
      </c>
      <c r="BX74" s="26">
        <v>968.4</v>
      </c>
      <c r="BY74" s="26">
        <v>11.9</v>
      </c>
      <c r="BZ74" s="26">
        <v>11.9</v>
      </c>
      <c r="CA74" s="26">
        <v>11.9</v>
      </c>
    </row>
    <row r="75" spans="1:79" ht="15" thickBot="1" x14ac:dyDescent="0.35">
      <c r="A75" s="109">
        <f>Diligence!L72</f>
        <v>10</v>
      </c>
      <c r="B75" s="109" t="str">
        <f>Diligence!M72</f>
        <v>student_10</v>
      </c>
      <c r="C75" s="108">
        <f>Diligence!N72</f>
        <v>1000</v>
      </c>
      <c r="D75" s="108">
        <f t="shared" si="25"/>
        <v>1005.6</v>
      </c>
      <c r="E75" s="6">
        <f t="shared" si="26"/>
        <v>-0.56000000000000005</v>
      </c>
      <c r="F75" s="6">
        <f t="shared" si="27"/>
        <v>0.28999999999999998</v>
      </c>
      <c r="G75" s="6">
        <f t="shared" ref="G75:H75" si="36">J14</f>
        <v>1</v>
      </c>
      <c r="H75" s="6">
        <f t="shared" si="36"/>
        <v>5</v>
      </c>
      <c r="M75" s="24" t="s">
        <v>106</v>
      </c>
      <c r="N75" s="26">
        <v>8</v>
      </c>
      <c r="O75" s="26">
        <v>932.4</v>
      </c>
      <c r="P75" s="77">
        <v>8</v>
      </c>
      <c r="Q75" s="77">
        <v>8</v>
      </c>
      <c r="R75" s="26">
        <v>8</v>
      </c>
      <c r="AE75" s="24" t="s">
        <v>106</v>
      </c>
      <c r="AF75" s="26">
        <v>980.8</v>
      </c>
      <c r="AG75" s="26">
        <v>8</v>
      </c>
      <c r="AR75" s="24" t="s">
        <v>106</v>
      </c>
      <c r="AS75" s="26">
        <v>500.4</v>
      </c>
      <c r="AT75" s="26">
        <v>496.9</v>
      </c>
      <c r="BV75" s="24" t="s">
        <v>103</v>
      </c>
      <c r="BW75" s="26">
        <v>10.9</v>
      </c>
      <c r="BX75" s="26">
        <v>967.4</v>
      </c>
      <c r="BY75" s="26">
        <v>10.9</v>
      </c>
      <c r="BZ75" s="26">
        <v>10.9</v>
      </c>
      <c r="CA75" s="26">
        <v>10.9</v>
      </c>
    </row>
    <row r="76" spans="1:79" ht="15" thickBot="1" x14ac:dyDescent="0.35">
      <c r="A76" s="109">
        <f>Diligence!L73</f>
        <v>11</v>
      </c>
      <c r="B76" s="109" t="str">
        <f>Diligence!M73</f>
        <v>student_11</v>
      </c>
      <c r="C76" s="108">
        <f>Diligence!N73</f>
        <v>1000</v>
      </c>
      <c r="D76" s="108">
        <f t="shared" si="25"/>
        <v>1009</v>
      </c>
      <c r="E76" s="6">
        <f t="shared" si="26"/>
        <v>-0.9</v>
      </c>
      <c r="F76" s="6">
        <f t="shared" si="27"/>
        <v>0.78</v>
      </c>
      <c r="G76" s="6">
        <f t="shared" ref="G76:H76" si="37">J15</f>
        <v>1</v>
      </c>
      <c r="H76" s="6">
        <f t="shared" si="37"/>
        <v>4</v>
      </c>
      <c r="M76" s="24" t="s">
        <v>107</v>
      </c>
      <c r="N76" s="26">
        <v>7</v>
      </c>
      <c r="O76" s="26">
        <v>931.4</v>
      </c>
      <c r="P76" s="77">
        <v>7</v>
      </c>
      <c r="Q76" s="77">
        <v>7</v>
      </c>
      <c r="R76" s="26">
        <v>7</v>
      </c>
      <c r="AE76" s="24" t="s">
        <v>107</v>
      </c>
      <c r="AF76" s="26">
        <v>979.8</v>
      </c>
      <c r="AG76" s="26">
        <v>7</v>
      </c>
      <c r="AR76" s="24" t="s">
        <v>107</v>
      </c>
      <c r="AS76" s="26">
        <v>499.4</v>
      </c>
      <c r="AT76" s="26">
        <v>495.9</v>
      </c>
      <c r="BV76" s="24" t="s">
        <v>104</v>
      </c>
      <c r="BW76" s="26">
        <v>9.9</v>
      </c>
      <c r="BX76" s="26">
        <v>966.4</v>
      </c>
      <c r="BY76" s="26">
        <v>9.9</v>
      </c>
      <c r="BZ76" s="26">
        <v>9.9</v>
      </c>
      <c r="CA76" s="26">
        <v>9.9</v>
      </c>
    </row>
    <row r="77" spans="1:79" ht="15" thickBot="1" x14ac:dyDescent="0.35">
      <c r="A77" s="109">
        <f>Diligence!L74</f>
        <v>12</v>
      </c>
      <c r="B77" s="109" t="str">
        <f>Diligence!M74</f>
        <v>student_12</v>
      </c>
      <c r="C77" s="108">
        <f>Diligence!N74</f>
        <v>1000</v>
      </c>
      <c r="D77" s="108">
        <f t="shared" si="25"/>
        <v>993.1</v>
      </c>
      <c r="E77" s="6">
        <f t="shared" si="26"/>
        <v>0.69</v>
      </c>
      <c r="F77" s="6">
        <f t="shared" si="27"/>
        <v>-0.8</v>
      </c>
      <c r="G77" s="6">
        <f t="shared" ref="G77:H77" si="38">J16</f>
        <v>1</v>
      </c>
      <c r="H77" s="6">
        <f t="shared" si="38"/>
        <v>9</v>
      </c>
      <c r="M77" s="24" t="s">
        <v>108</v>
      </c>
      <c r="N77" s="26">
        <v>6</v>
      </c>
      <c r="O77" s="26">
        <v>930.4</v>
      </c>
      <c r="P77" s="77">
        <v>6</v>
      </c>
      <c r="Q77" s="77">
        <v>6</v>
      </c>
      <c r="R77" s="26">
        <v>6</v>
      </c>
      <c r="AE77" s="24" t="s">
        <v>108</v>
      </c>
      <c r="AF77" s="26">
        <v>978.8</v>
      </c>
      <c r="AG77" s="26">
        <v>6</v>
      </c>
      <c r="AR77" s="24" t="s">
        <v>108</v>
      </c>
      <c r="AS77" s="26">
        <v>498.4</v>
      </c>
      <c r="AT77" s="26">
        <v>494.9</v>
      </c>
      <c r="BV77" s="24" t="s">
        <v>106</v>
      </c>
      <c r="BW77" s="26">
        <v>8.9</v>
      </c>
      <c r="BX77" s="26">
        <v>965.4</v>
      </c>
      <c r="BY77" s="26">
        <v>8.9</v>
      </c>
      <c r="BZ77" s="26">
        <v>8.9</v>
      </c>
      <c r="CA77" s="26">
        <v>8.9</v>
      </c>
    </row>
    <row r="78" spans="1:79" ht="15" thickBot="1" x14ac:dyDescent="0.35">
      <c r="A78" s="109">
        <f>Diligence!L75</f>
        <v>13</v>
      </c>
      <c r="B78" s="109" t="str">
        <f>Diligence!M75</f>
        <v>student_13</v>
      </c>
      <c r="C78" s="108">
        <f>Diligence!N75</f>
        <v>1000</v>
      </c>
      <c r="D78" s="108">
        <f t="shared" si="25"/>
        <v>979.2</v>
      </c>
      <c r="E78" s="6">
        <f t="shared" si="26"/>
        <v>2.08</v>
      </c>
      <c r="F78" s="6">
        <f t="shared" si="27"/>
        <v>-1.89</v>
      </c>
      <c r="G78" s="6">
        <f t="shared" ref="G78:H78" si="39">J17</f>
        <v>1</v>
      </c>
      <c r="H78" s="6">
        <f t="shared" si="39"/>
        <v>12</v>
      </c>
      <c r="M78" s="24" t="s">
        <v>110</v>
      </c>
      <c r="N78" s="26">
        <v>5</v>
      </c>
      <c r="O78" s="26">
        <v>923.5</v>
      </c>
      <c r="P78" s="77">
        <v>5</v>
      </c>
      <c r="Q78" s="77">
        <v>5</v>
      </c>
      <c r="R78" s="26">
        <v>5</v>
      </c>
      <c r="AE78" s="24" t="s">
        <v>110</v>
      </c>
      <c r="AF78" s="26">
        <v>977.8</v>
      </c>
      <c r="AG78" s="26">
        <v>5</v>
      </c>
      <c r="AR78" s="24" t="s">
        <v>110</v>
      </c>
      <c r="AS78" s="26">
        <v>497.4</v>
      </c>
      <c r="AT78" s="26">
        <v>493.9</v>
      </c>
      <c r="BV78" s="24" t="s">
        <v>107</v>
      </c>
      <c r="BW78" s="26">
        <v>7.9</v>
      </c>
      <c r="BX78" s="26">
        <v>964.4</v>
      </c>
      <c r="BY78" s="26">
        <v>7.9</v>
      </c>
      <c r="BZ78" s="26">
        <v>7.9</v>
      </c>
      <c r="CA78" s="26">
        <v>7.9</v>
      </c>
    </row>
    <row r="79" spans="1:79" ht="15" thickBot="1" x14ac:dyDescent="0.35">
      <c r="A79" s="109">
        <f>Diligence!L76</f>
        <v>14</v>
      </c>
      <c r="B79" s="109" t="str">
        <f>Diligence!M76</f>
        <v>student_14</v>
      </c>
      <c r="C79" s="108">
        <f>Diligence!N76</f>
        <v>1000</v>
      </c>
      <c r="D79" s="108">
        <f t="shared" si="25"/>
        <v>986.2</v>
      </c>
      <c r="E79" s="6">
        <f t="shared" si="26"/>
        <v>1.38</v>
      </c>
      <c r="F79" s="6">
        <f t="shared" si="27"/>
        <v>-1.4</v>
      </c>
      <c r="G79" s="6">
        <f t="shared" ref="G79:H79" si="40">J18</f>
        <v>1</v>
      </c>
      <c r="H79" s="6">
        <f t="shared" si="40"/>
        <v>11</v>
      </c>
      <c r="M79" s="24" t="s">
        <v>111</v>
      </c>
      <c r="N79" s="26">
        <v>4</v>
      </c>
      <c r="O79" s="26">
        <v>922.5</v>
      </c>
      <c r="P79" s="77">
        <v>4</v>
      </c>
      <c r="Q79" s="77">
        <v>4</v>
      </c>
      <c r="R79" s="26">
        <v>4</v>
      </c>
      <c r="AE79" s="24" t="s">
        <v>111</v>
      </c>
      <c r="AF79" s="26">
        <v>976.8</v>
      </c>
      <c r="AG79" s="26">
        <v>4</v>
      </c>
      <c r="AR79" s="24" t="s">
        <v>111</v>
      </c>
      <c r="AS79" s="26">
        <v>496.4</v>
      </c>
      <c r="AT79" s="26">
        <v>492.9</v>
      </c>
      <c r="BV79" s="24" t="s">
        <v>108</v>
      </c>
      <c r="BW79" s="26">
        <v>6.9</v>
      </c>
      <c r="BX79" s="26">
        <v>963.5</v>
      </c>
      <c r="BY79" s="26">
        <v>6.9</v>
      </c>
      <c r="BZ79" s="26">
        <v>6.9</v>
      </c>
      <c r="CA79" s="26">
        <v>6.9</v>
      </c>
    </row>
    <row r="80" spans="1:79" ht="15" thickBot="1" x14ac:dyDescent="0.35">
      <c r="A80" s="109">
        <f>Diligence!L77</f>
        <v>15</v>
      </c>
      <c r="B80" s="109" t="str">
        <f>Diligence!M77</f>
        <v>student_15</v>
      </c>
      <c r="C80" s="108">
        <f>Diligence!N77</f>
        <v>1000</v>
      </c>
      <c r="D80" s="108">
        <f t="shared" si="25"/>
        <v>1005.1</v>
      </c>
      <c r="E80" s="6">
        <f t="shared" si="26"/>
        <v>-0.51</v>
      </c>
      <c r="F80" s="6">
        <f t="shared" si="27"/>
        <v>0.48</v>
      </c>
      <c r="G80" s="6">
        <f t="shared" ref="G80:H80" si="41">J19</f>
        <v>1</v>
      </c>
      <c r="H80" s="6">
        <f t="shared" si="41"/>
        <v>4</v>
      </c>
      <c r="M80" s="24" t="s">
        <v>112</v>
      </c>
      <c r="N80" s="26">
        <v>3</v>
      </c>
      <c r="O80" s="26">
        <v>921.5</v>
      </c>
      <c r="P80" s="77">
        <v>3</v>
      </c>
      <c r="Q80" s="77">
        <v>3</v>
      </c>
      <c r="R80" s="26">
        <v>3</v>
      </c>
      <c r="AE80" s="24" t="s">
        <v>112</v>
      </c>
      <c r="AF80" s="26">
        <v>975.8</v>
      </c>
      <c r="AG80" s="26">
        <v>3</v>
      </c>
      <c r="AR80" s="24" t="s">
        <v>112</v>
      </c>
      <c r="AS80" s="26">
        <v>495.4</v>
      </c>
      <c r="AT80" s="26">
        <v>491.9</v>
      </c>
      <c r="BV80" s="24" t="s">
        <v>110</v>
      </c>
      <c r="BW80" s="26">
        <v>5.9</v>
      </c>
      <c r="BX80" s="26">
        <v>962.5</v>
      </c>
      <c r="BY80" s="26">
        <v>5.9</v>
      </c>
      <c r="BZ80" s="26">
        <v>5.9</v>
      </c>
      <c r="CA80" s="26">
        <v>5.9</v>
      </c>
    </row>
    <row r="81" spans="1:83" ht="15" thickBot="1" x14ac:dyDescent="0.35">
      <c r="A81" s="109">
        <f>Diligence!L78</f>
        <v>16</v>
      </c>
      <c r="B81" s="109" t="str">
        <f>Diligence!M78</f>
        <v>student_16</v>
      </c>
      <c r="C81" s="108">
        <f>Diligence!N78</f>
        <v>1000</v>
      </c>
      <c r="D81" s="108">
        <f t="shared" si="25"/>
        <v>999.1</v>
      </c>
      <c r="E81" s="6">
        <f t="shared" si="26"/>
        <v>0.09</v>
      </c>
      <c r="F81" s="6">
        <f t="shared" si="27"/>
        <v>-0.21</v>
      </c>
      <c r="G81" s="6">
        <f t="shared" ref="G81:H81" si="42">J20</f>
        <v>1</v>
      </c>
      <c r="H81" s="6">
        <f t="shared" si="42"/>
        <v>6</v>
      </c>
      <c r="M81" s="24" t="s">
        <v>114</v>
      </c>
      <c r="N81" s="26">
        <v>2</v>
      </c>
      <c r="O81" s="26">
        <v>918.5</v>
      </c>
      <c r="P81" s="77">
        <v>2</v>
      </c>
      <c r="Q81" s="77">
        <v>2</v>
      </c>
      <c r="R81" s="26">
        <v>2</v>
      </c>
      <c r="AE81" s="24" t="s">
        <v>114</v>
      </c>
      <c r="AF81" s="26">
        <v>974.8</v>
      </c>
      <c r="AG81" s="26">
        <v>2</v>
      </c>
      <c r="AR81" s="24" t="s">
        <v>114</v>
      </c>
      <c r="AS81" s="26">
        <v>494.4</v>
      </c>
      <c r="AT81" s="26">
        <v>490.9</v>
      </c>
      <c r="BV81" s="24" t="s">
        <v>111</v>
      </c>
      <c r="BW81" s="26">
        <v>5</v>
      </c>
      <c r="BX81" s="26">
        <v>961.5</v>
      </c>
      <c r="BY81" s="26">
        <v>5</v>
      </c>
      <c r="BZ81" s="26">
        <v>5</v>
      </c>
      <c r="CA81" s="26">
        <v>5</v>
      </c>
    </row>
    <row r="82" spans="1:83" ht="15" thickBot="1" x14ac:dyDescent="0.35">
      <c r="A82" s="109">
        <f>Diligence!L79</f>
        <v>17</v>
      </c>
      <c r="B82" s="109" t="str">
        <f>Diligence!M79</f>
        <v>student_17</v>
      </c>
      <c r="C82" s="108">
        <f>Diligence!N79</f>
        <v>1000</v>
      </c>
      <c r="D82" s="108">
        <f t="shared" si="25"/>
        <v>1002.1</v>
      </c>
      <c r="E82" s="6">
        <f t="shared" si="26"/>
        <v>-0.21</v>
      </c>
      <c r="F82" s="6">
        <f t="shared" si="27"/>
        <v>0.09</v>
      </c>
      <c r="G82" s="6">
        <f t="shared" ref="G82:H82" si="43">J21</f>
        <v>1</v>
      </c>
      <c r="H82" s="6">
        <f t="shared" si="43"/>
        <v>5</v>
      </c>
      <c r="M82" s="24" t="s">
        <v>115</v>
      </c>
      <c r="N82" s="26">
        <v>1</v>
      </c>
      <c r="O82" s="26">
        <v>917.5</v>
      </c>
      <c r="P82" s="77">
        <v>1</v>
      </c>
      <c r="Q82" s="77">
        <v>1</v>
      </c>
      <c r="R82" s="26">
        <v>1</v>
      </c>
      <c r="AE82" s="24" t="s">
        <v>115</v>
      </c>
      <c r="AF82" s="26">
        <v>973.8</v>
      </c>
      <c r="AG82" s="26">
        <v>1</v>
      </c>
      <c r="AR82" s="24" t="s">
        <v>115</v>
      </c>
      <c r="AS82" s="26">
        <v>493.4</v>
      </c>
      <c r="AT82" s="26">
        <v>488.9</v>
      </c>
      <c r="BV82" s="24" t="s">
        <v>112</v>
      </c>
      <c r="BW82" s="26">
        <v>4</v>
      </c>
      <c r="BX82" s="26">
        <v>960.5</v>
      </c>
      <c r="BY82" s="26">
        <v>4</v>
      </c>
      <c r="BZ82" s="26">
        <v>4</v>
      </c>
      <c r="CA82" s="26">
        <v>4</v>
      </c>
    </row>
    <row r="83" spans="1:83" ht="15" thickBot="1" x14ac:dyDescent="0.35">
      <c r="A83" s="109">
        <f>Diligence!L80</f>
        <v>18</v>
      </c>
      <c r="B83" s="109" t="str">
        <f>Diligence!M80</f>
        <v>student_18</v>
      </c>
      <c r="C83" s="108">
        <f>Diligence!N80</f>
        <v>1000</v>
      </c>
      <c r="D83" s="108">
        <f t="shared" si="25"/>
        <v>1003.1</v>
      </c>
      <c r="E83" s="6">
        <f t="shared" si="26"/>
        <v>-0.31</v>
      </c>
      <c r="F83" s="6">
        <f t="shared" si="27"/>
        <v>0.19</v>
      </c>
      <c r="G83" s="6">
        <f t="shared" ref="G83:H83" si="44">J22</f>
        <v>1</v>
      </c>
      <c r="H83" s="6">
        <f t="shared" si="44"/>
        <v>4</v>
      </c>
      <c r="M83" s="24" t="s">
        <v>116</v>
      </c>
      <c r="N83" s="26">
        <v>0</v>
      </c>
      <c r="O83" s="26">
        <v>910</v>
      </c>
      <c r="P83" s="77">
        <v>0</v>
      </c>
      <c r="Q83" s="77">
        <v>0</v>
      </c>
      <c r="R83" s="26">
        <v>0</v>
      </c>
      <c r="AE83" s="24" t="s">
        <v>116</v>
      </c>
      <c r="AF83" s="26">
        <v>972.8</v>
      </c>
      <c r="AG83" s="26">
        <v>0</v>
      </c>
      <c r="AR83" s="24" t="s">
        <v>116</v>
      </c>
      <c r="AS83" s="26">
        <v>488.4</v>
      </c>
      <c r="AT83" s="26">
        <v>482.9</v>
      </c>
      <c r="BV83" s="24" t="s">
        <v>114</v>
      </c>
      <c r="BW83" s="26">
        <v>3</v>
      </c>
      <c r="BX83" s="26">
        <v>959.5</v>
      </c>
      <c r="BY83" s="26">
        <v>3</v>
      </c>
      <c r="BZ83" s="26">
        <v>3</v>
      </c>
      <c r="CA83" s="26">
        <v>3</v>
      </c>
    </row>
    <row r="84" spans="1:83" ht="18.600000000000001" thickBot="1" x14ac:dyDescent="0.35">
      <c r="A84" s="109">
        <f>Diligence!L81</f>
        <v>19</v>
      </c>
      <c r="B84" s="109" t="str">
        <f>Diligence!M81</f>
        <v>student_19</v>
      </c>
      <c r="C84" s="108">
        <f>Diligence!N81</f>
        <v>1000</v>
      </c>
      <c r="D84" s="108">
        <f t="shared" si="25"/>
        <v>995.1</v>
      </c>
      <c r="E84" s="6">
        <f t="shared" si="26"/>
        <v>0.49</v>
      </c>
      <c r="F84" s="6">
        <f t="shared" si="27"/>
        <v>-1.25</v>
      </c>
      <c r="G84" s="6">
        <f t="shared" ref="G84:H84" si="45">J23</f>
        <v>1</v>
      </c>
      <c r="H84" s="6">
        <f t="shared" si="45"/>
        <v>4</v>
      </c>
      <c r="M84" s="20"/>
      <c r="AE84" s="20"/>
      <c r="AR84" s="20"/>
      <c r="BV84" s="24" t="s">
        <v>115</v>
      </c>
      <c r="BW84" s="26">
        <v>2</v>
      </c>
      <c r="BX84" s="26">
        <v>958.5</v>
      </c>
      <c r="BY84" s="26">
        <v>2</v>
      </c>
      <c r="BZ84" s="26">
        <v>2</v>
      </c>
      <c r="CA84" s="26">
        <v>2</v>
      </c>
    </row>
    <row r="85" spans="1:83" ht="15" thickBot="1" x14ac:dyDescent="0.35">
      <c r="A85" s="109">
        <f>Diligence!L82</f>
        <v>20</v>
      </c>
      <c r="B85" s="109" t="str">
        <f>Diligence!M82</f>
        <v>student_20</v>
      </c>
      <c r="C85" s="108">
        <f>Diligence!N82</f>
        <v>1000</v>
      </c>
      <c r="D85" s="108">
        <f t="shared" si="25"/>
        <v>1011.5</v>
      </c>
      <c r="E85" s="6">
        <f t="shared" si="26"/>
        <v>-1.1499999999999999</v>
      </c>
      <c r="F85" s="6">
        <f t="shared" si="27"/>
        <v>0.78</v>
      </c>
      <c r="G85" s="6">
        <f t="shared" ref="G85:H85" si="46">J24</f>
        <v>1</v>
      </c>
      <c r="H85" s="6">
        <f t="shared" si="46"/>
        <v>2</v>
      </c>
      <c r="M85" s="24" t="s">
        <v>497</v>
      </c>
      <c r="N85" s="24" t="s">
        <v>72</v>
      </c>
      <c r="O85" s="24" t="s">
        <v>73</v>
      </c>
      <c r="P85" s="76" t="s">
        <v>74</v>
      </c>
      <c r="Q85" s="76" t="s">
        <v>75</v>
      </c>
      <c r="R85" s="24" t="s">
        <v>76</v>
      </c>
      <c r="S85" s="24" t="s">
        <v>120</v>
      </c>
      <c r="T85" s="24" t="s">
        <v>121</v>
      </c>
      <c r="U85" s="24" t="s">
        <v>122</v>
      </c>
      <c r="V85" s="24" t="s">
        <v>123</v>
      </c>
      <c r="AE85" s="24" t="s">
        <v>497</v>
      </c>
      <c r="AF85" s="24" t="s">
        <v>72</v>
      </c>
      <c r="AG85" s="24" t="s">
        <v>73</v>
      </c>
      <c r="AH85" s="24" t="s">
        <v>120</v>
      </c>
      <c r="AI85" s="24" t="s">
        <v>121</v>
      </c>
      <c r="AJ85" s="24" t="s">
        <v>122</v>
      </c>
      <c r="AK85" s="24" t="s">
        <v>123</v>
      </c>
      <c r="AR85" s="24" t="s">
        <v>497</v>
      </c>
      <c r="AS85" s="24" t="s">
        <v>72</v>
      </c>
      <c r="AT85" s="24" t="s">
        <v>73</v>
      </c>
      <c r="AU85" s="24" t="s">
        <v>120</v>
      </c>
      <c r="AV85" s="24" t="s">
        <v>121</v>
      </c>
      <c r="AW85" s="24" t="s">
        <v>122</v>
      </c>
      <c r="AX85" s="24" t="s">
        <v>123</v>
      </c>
      <c r="BV85" s="24" t="s">
        <v>116</v>
      </c>
      <c r="BW85" s="26">
        <v>1</v>
      </c>
      <c r="BX85" s="26">
        <v>957.5</v>
      </c>
      <c r="BY85" s="26">
        <v>1</v>
      </c>
      <c r="BZ85" s="26">
        <v>1</v>
      </c>
      <c r="CA85" s="26">
        <v>1</v>
      </c>
    </row>
    <row r="86" spans="1:83" ht="15" thickBot="1" x14ac:dyDescent="0.35">
      <c r="A86" s="109">
        <f>Diligence!L83</f>
        <v>21</v>
      </c>
      <c r="B86" s="109" t="str">
        <f>Diligence!M83</f>
        <v>student_21</v>
      </c>
      <c r="C86" s="108">
        <f>Diligence!N83</f>
        <v>1000</v>
      </c>
      <c r="D86" s="108">
        <f t="shared" si="25"/>
        <v>1011.5</v>
      </c>
      <c r="E86" s="6">
        <f t="shared" si="26"/>
        <v>-1.1499999999999999</v>
      </c>
      <c r="F86" s="6">
        <f t="shared" si="27"/>
        <v>0.78</v>
      </c>
      <c r="G86" s="6">
        <f t="shared" ref="G86:H86" si="47">J25</f>
        <v>1</v>
      </c>
      <c r="H86" s="6">
        <f t="shared" si="47"/>
        <v>2</v>
      </c>
      <c r="M86" s="24" t="s">
        <v>137</v>
      </c>
      <c r="N86" s="26">
        <v>10.9</v>
      </c>
      <c r="O86" s="26">
        <v>930.4</v>
      </c>
      <c r="P86" s="77">
        <v>0</v>
      </c>
      <c r="Q86" s="77">
        <v>11.9</v>
      </c>
      <c r="R86" s="26">
        <v>21.9</v>
      </c>
      <c r="S86" s="26">
        <v>975.2</v>
      </c>
      <c r="T86" s="26">
        <v>1000</v>
      </c>
      <c r="U86" s="26">
        <v>24.8</v>
      </c>
      <c r="V86" s="26">
        <v>2.48</v>
      </c>
      <c r="AE86" s="24" t="s">
        <v>137</v>
      </c>
      <c r="AF86" s="26">
        <v>972.8</v>
      </c>
      <c r="AG86" s="26">
        <v>12</v>
      </c>
      <c r="AH86" s="26">
        <v>984.8</v>
      </c>
      <c r="AI86" s="26">
        <v>1000</v>
      </c>
      <c r="AJ86" s="26">
        <v>15.2</v>
      </c>
      <c r="AK86" s="26">
        <v>1.52</v>
      </c>
      <c r="AR86" s="24" t="s">
        <v>137</v>
      </c>
      <c r="AS86" s="26">
        <v>515.29999999999995</v>
      </c>
      <c r="AT86" s="26">
        <v>499.9</v>
      </c>
      <c r="AU86" s="26">
        <v>1015.2</v>
      </c>
      <c r="AV86" s="26">
        <v>1000</v>
      </c>
      <c r="AW86" s="26">
        <v>-15.2</v>
      </c>
      <c r="AX86" s="26">
        <v>-1.52</v>
      </c>
      <c r="BV86" s="24" t="s">
        <v>2246</v>
      </c>
      <c r="BW86" s="26">
        <v>0</v>
      </c>
      <c r="BX86" s="26">
        <v>956.5</v>
      </c>
      <c r="BY86" s="26">
        <v>0</v>
      </c>
      <c r="BZ86" s="26">
        <v>0</v>
      </c>
      <c r="CA86" s="26">
        <v>0</v>
      </c>
    </row>
    <row r="87" spans="1:83" ht="18.600000000000001" thickBot="1" x14ac:dyDescent="0.35">
      <c r="A87" s="109">
        <f>Diligence!L84</f>
        <v>22</v>
      </c>
      <c r="B87" s="109" t="str">
        <f>Diligence!M84</f>
        <v>student_22</v>
      </c>
      <c r="C87" s="108">
        <f>Diligence!N84</f>
        <v>1000</v>
      </c>
      <c r="D87" s="108">
        <f t="shared" si="25"/>
        <v>989.6</v>
      </c>
      <c r="E87" s="6">
        <f t="shared" si="26"/>
        <v>1.04</v>
      </c>
      <c r="F87" s="6">
        <f t="shared" si="27"/>
        <v>-1.3</v>
      </c>
      <c r="G87" s="6">
        <f t="shared" ref="G87:H87" si="48">J26</f>
        <v>1</v>
      </c>
      <c r="H87" s="6">
        <f t="shared" si="48"/>
        <v>2</v>
      </c>
      <c r="M87" s="24" t="s">
        <v>138</v>
      </c>
      <c r="N87" s="26">
        <v>17.399999999999999</v>
      </c>
      <c r="O87" s="26">
        <v>931.4</v>
      </c>
      <c r="P87" s="77">
        <v>10</v>
      </c>
      <c r="Q87" s="77">
        <v>11.9</v>
      </c>
      <c r="R87" s="26">
        <v>21.9</v>
      </c>
      <c r="S87" s="26">
        <v>992.6</v>
      </c>
      <c r="T87" s="26">
        <v>1000</v>
      </c>
      <c r="U87" s="26">
        <v>7.4</v>
      </c>
      <c r="V87" s="26">
        <v>0.74</v>
      </c>
      <c r="AE87" s="24" t="s">
        <v>138</v>
      </c>
      <c r="AF87" s="26">
        <v>982.8</v>
      </c>
      <c r="AG87" s="26">
        <v>12</v>
      </c>
      <c r="AH87" s="26">
        <v>994.8</v>
      </c>
      <c r="AI87" s="26">
        <v>1000</v>
      </c>
      <c r="AJ87" s="26">
        <v>5.2</v>
      </c>
      <c r="AK87" s="26">
        <v>0.52</v>
      </c>
      <c r="AR87" s="24" t="s">
        <v>138</v>
      </c>
      <c r="AS87" s="26">
        <v>505.4</v>
      </c>
      <c r="AT87" s="26">
        <v>499.9</v>
      </c>
      <c r="AU87" s="26">
        <v>1005.2</v>
      </c>
      <c r="AV87" s="26">
        <v>1000</v>
      </c>
      <c r="AW87" s="26">
        <v>-5.2</v>
      </c>
      <c r="AX87" s="26">
        <v>-0.52</v>
      </c>
      <c r="BV87" s="20"/>
    </row>
    <row r="88" spans="1:83" ht="15" thickBot="1" x14ac:dyDescent="0.35">
      <c r="A88" s="109">
        <f>Diligence!L85</f>
        <v>23</v>
      </c>
      <c r="B88" s="109" t="str">
        <f>Diligence!M85</f>
        <v>student_23</v>
      </c>
      <c r="C88" s="108">
        <f>Diligence!N85</f>
        <v>1000</v>
      </c>
      <c r="D88" s="108">
        <f t="shared" si="25"/>
        <v>989.1</v>
      </c>
      <c r="E88" s="6">
        <f t="shared" si="26"/>
        <v>1.0900000000000001</v>
      </c>
      <c r="F88" s="6">
        <f t="shared" si="27"/>
        <v>-1.1000000000000001</v>
      </c>
      <c r="G88" s="6">
        <f t="shared" ref="G88:H88" si="49">J27</f>
        <v>1</v>
      </c>
      <c r="H88" s="6">
        <f t="shared" si="49"/>
        <v>2</v>
      </c>
      <c r="M88" s="24" t="s">
        <v>139</v>
      </c>
      <c r="N88" s="26">
        <v>25.4</v>
      </c>
      <c r="O88" s="26">
        <v>944.4</v>
      </c>
      <c r="P88" s="77">
        <v>9</v>
      </c>
      <c r="Q88" s="77">
        <v>11.9</v>
      </c>
      <c r="R88" s="26">
        <v>21.9</v>
      </c>
      <c r="S88" s="26">
        <v>1012.5</v>
      </c>
      <c r="T88" s="26">
        <v>1000</v>
      </c>
      <c r="U88" s="26">
        <v>-12.5</v>
      </c>
      <c r="V88" s="26">
        <v>-1.25</v>
      </c>
      <c r="AE88" s="24" t="s">
        <v>139</v>
      </c>
      <c r="AF88" s="26">
        <v>981.8</v>
      </c>
      <c r="AG88" s="26">
        <v>12</v>
      </c>
      <c r="AH88" s="26">
        <v>993.8</v>
      </c>
      <c r="AI88" s="26">
        <v>1000</v>
      </c>
      <c r="AJ88" s="26">
        <v>6.2</v>
      </c>
      <c r="AK88" s="26">
        <v>0.62</v>
      </c>
      <c r="AR88" s="24" t="s">
        <v>139</v>
      </c>
      <c r="AS88" s="26">
        <v>506.4</v>
      </c>
      <c r="AT88" s="26">
        <v>499.9</v>
      </c>
      <c r="AU88" s="26">
        <v>1006.2</v>
      </c>
      <c r="AV88" s="26">
        <v>1000</v>
      </c>
      <c r="AW88" s="26">
        <v>-6.2</v>
      </c>
      <c r="AX88" s="26">
        <v>-0.62</v>
      </c>
      <c r="BV88" s="24" t="s">
        <v>497</v>
      </c>
      <c r="BW88" s="24" t="s">
        <v>72</v>
      </c>
      <c r="BX88" s="24" t="s">
        <v>73</v>
      </c>
      <c r="BY88" s="24" t="s">
        <v>74</v>
      </c>
      <c r="BZ88" s="24" t="s">
        <v>75</v>
      </c>
      <c r="CA88" s="24" t="s">
        <v>76</v>
      </c>
      <c r="CB88" s="24" t="s">
        <v>498</v>
      </c>
      <c r="CC88" s="24" t="s">
        <v>499</v>
      </c>
      <c r="CD88" s="24" t="s">
        <v>122</v>
      </c>
      <c r="CE88" s="24" t="s">
        <v>500</v>
      </c>
    </row>
    <row r="89" spans="1:83" ht="15" thickBot="1" x14ac:dyDescent="0.35">
      <c r="A89" s="109">
        <f>Diligence!L86</f>
        <v>24</v>
      </c>
      <c r="B89" s="109" t="str">
        <f>Diligence!M86</f>
        <v>student_24</v>
      </c>
      <c r="C89" s="108">
        <f>Diligence!N86</f>
        <v>1000</v>
      </c>
      <c r="D89" s="108">
        <f t="shared" si="25"/>
        <v>1015</v>
      </c>
      <c r="E89" s="6">
        <f t="shared" si="26"/>
        <v>-1.5</v>
      </c>
      <c r="F89" s="6">
        <f t="shared" si="27"/>
        <v>1.48</v>
      </c>
      <c r="G89" s="6">
        <f t="shared" ref="G89:H89" si="50">J28</f>
        <v>1</v>
      </c>
      <c r="H89" s="6">
        <f t="shared" si="50"/>
        <v>1</v>
      </c>
      <c r="M89" s="24" t="s">
        <v>140</v>
      </c>
      <c r="N89" s="26">
        <v>25.4</v>
      </c>
      <c r="O89" s="26">
        <v>918.5</v>
      </c>
      <c r="P89" s="77">
        <v>18.899999999999999</v>
      </c>
      <c r="Q89" s="77">
        <v>22.9</v>
      </c>
      <c r="R89" s="26">
        <v>21.9</v>
      </c>
      <c r="S89" s="26">
        <v>1007.5</v>
      </c>
      <c r="T89" s="26">
        <v>1000</v>
      </c>
      <c r="U89" s="26">
        <v>-7.5</v>
      </c>
      <c r="V89" s="26">
        <v>-0.75</v>
      </c>
      <c r="AE89" s="24" t="s">
        <v>140</v>
      </c>
      <c r="AF89" s="26">
        <v>991.8</v>
      </c>
      <c r="AG89" s="26">
        <v>23</v>
      </c>
      <c r="AH89" s="26">
        <v>1014.8</v>
      </c>
      <c r="AI89" s="26">
        <v>1000</v>
      </c>
      <c r="AJ89" s="26">
        <v>-14.8</v>
      </c>
      <c r="AK89" s="26">
        <v>-1.48</v>
      </c>
      <c r="AR89" s="24" t="s">
        <v>140</v>
      </c>
      <c r="AS89" s="26">
        <v>496.4</v>
      </c>
      <c r="AT89" s="26">
        <v>488.9</v>
      </c>
      <c r="AU89" s="26">
        <v>985.2</v>
      </c>
      <c r="AV89" s="26">
        <v>1000</v>
      </c>
      <c r="AW89" s="26">
        <v>14.8</v>
      </c>
      <c r="AX89" s="26">
        <v>1.48</v>
      </c>
      <c r="BV89" s="24" t="s">
        <v>137</v>
      </c>
      <c r="BW89" s="26">
        <v>12.9</v>
      </c>
      <c r="BX89" s="26">
        <v>974.3</v>
      </c>
      <c r="BY89" s="26">
        <v>23.8</v>
      </c>
      <c r="BZ89" s="26">
        <v>11.9</v>
      </c>
      <c r="CA89" s="26">
        <v>2</v>
      </c>
      <c r="CB89" s="26">
        <v>1024.9000000000001</v>
      </c>
      <c r="CC89" s="26">
        <v>1000</v>
      </c>
      <c r="CD89" s="26">
        <v>-24.9</v>
      </c>
      <c r="CE89" s="26">
        <v>-2.4900000000000002</v>
      </c>
    </row>
    <row r="90" spans="1:83" ht="15" thickBot="1" x14ac:dyDescent="0.35">
      <c r="M90" s="24" t="s">
        <v>141</v>
      </c>
      <c r="N90" s="26">
        <v>10.9</v>
      </c>
      <c r="O90" s="26">
        <v>934.4</v>
      </c>
      <c r="P90" s="77">
        <v>7</v>
      </c>
      <c r="Q90" s="77">
        <v>21.9</v>
      </c>
      <c r="R90" s="26">
        <v>21.9</v>
      </c>
      <c r="S90" s="26">
        <v>996.1</v>
      </c>
      <c r="T90" s="26">
        <v>1000</v>
      </c>
      <c r="U90" s="26">
        <v>3.9</v>
      </c>
      <c r="V90" s="26">
        <v>0.39</v>
      </c>
      <c r="AE90" s="24" t="s">
        <v>141</v>
      </c>
      <c r="AF90" s="26">
        <v>979.8</v>
      </c>
      <c r="AG90" s="26">
        <v>21</v>
      </c>
      <c r="AH90" s="26">
        <v>1000.8</v>
      </c>
      <c r="AI90" s="26">
        <v>1000</v>
      </c>
      <c r="AJ90" s="26">
        <v>-0.8</v>
      </c>
      <c r="AK90" s="26">
        <v>-0.08</v>
      </c>
      <c r="AR90" s="24" t="s">
        <v>141</v>
      </c>
      <c r="AS90" s="26">
        <v>508.4</v>
      </c>
      <c r="AT90" s="26">
        <v>490.9</v>
      </c>
      <c r="AU90" s="26">
        <v>999.2</v>
      </c>
      <c r="AV90" s="26">
        <v>1000</v>
      </c>
      <c r="AW90" s="26">
        <v>0.8</v>
      </c>
      <c r="AX90" s="26">
        <v>0.08</v>
      </c>
      <c r="BV90" s="24" t="s">
        <v>138</v>
      </c>
      <c r="BW90" s="26">
        <v>8.9</v>
      </c>
      <c r="BX90" s="26">
        <v>973.4</v>
      </c>
      <c r="BY90" s="26">
        <v>13.9</v>
      </c>
      <c r="BZ90" s="26">
        <v>11.9</v>
      </c>
      <c r="CA90" s="26">
        <v>2</v>
      </c>
      <c r="CB90" s="26">
        <v>1010</v>
      </c>
      <c r="CC90" s="26">
        <v>1000</v>
      </c>
      <c r="CD90" s="26">
        <v>-10</v>
      </c>
      <c r="CE90" s="26">
        <v>-1</v>
      </c>
    </row>
    <row r="91" spans="1:83" ht="15" thickBot="1" x14ac:dyDescent="0.35">
      <c r="M91" s="24" t="s">
        <v>142</v>
      </c>
      <c r="N91" s="26">
        <v>25.4</v>
      </c>
      <c r="O91" s="26">
        <v>933.4</v>
      </c>
      <c r="P91" s="77">
        <v>11.9</v>
      </c>
      <c r="Q91" s="77">
        <v>16.899999999999999</v>
      </c>
      <c r="R91" s="26">
        <v>21.9</v>
      </c>
      <c r="S91" s="26">
        <v>1009.5</v>
      </c>
      <c r="T91" s="26">
        <v>1000</v>
      </c>
      <c r="U91" s="26">
        <v>-9.5</v>
      </c>
      <c r="V91" s="26">
        <v>-0.95</v>
      </c>
      <c r="AE91" s="24" t="s">
        <v>142</v>
      </c>
      <c r="AF91" s="26">
        <v>984.8</v>
      </c>
      <c r="AG91" s="26">
        <v>16</v>
      </c>
      <c r="AH91" s="26">
        <v>1000.8</v>
      </c>
      <c r="AI91" s="26">
        <v>1000</v>
      </c>
      <c r="AJ91" s="26">
        <v>-0.8</v>
      </c>
      <c r="AK91" s="26">
        <v>-0.08</v>
      </c>
      <c r="AR91" s="24" t="s">
        <v>142</v>
      </c>
      <c r="AS91" s="26">
        <v>503.4</v>
      </c>
      <c r="AT91" s="26">
        <v>495.9</v>
      </c>
      <c r="AU91" s="26">
        <v>999.2</v>
      </c>
      <c r="AV91" s="26">
        <v>1000</v>
      </c>
      <c r="AW91" s="26">
        <v>0.8</v>
      </c>
      <c r="AX91" s="26">
        <v>0.08</v>
      </c>
      <c r="BV91" s="24" t="s">
        <v>139</v>
      </c>
      <c r="BW91" s="26">
        <v>1</v>
      </c>
      <c r="BX91" s="26">
        <v>960.5</v>
      </c>
      <c r="BY91" s="26">
        <v>14.9</v>
      </c>
      <c r="BZ91" s="26">
        <v>11.9</v>
      </c>
      <c r="CA91" s="26">
        <v>2</v>
      </c>
      <c r="CB91" s="26">
        <v>990.2</v>
      </c>
      <c r="CC91" s="26">
        <v>1000</v>
      </c>
      <c r="CD91" s="26">
        <v>9.8000000000000007</v>
      </c>
      <c r="CE91" s="26">
        <v>0.98</v>
      </c>
    </row>
    <row r="92" spans="1:83" ht="15" thickBot="1" x14ac:dyDescent="0.35">
      <c r="M92" s="24" t="s">
        <v>143</v>
      </c>
      <c r="N92" s="26">
        <v>17.399999999999999</v>
      </c>
      <c r="O92" s="26">
        <v>938.4</v>
      </c>
      <c r="P92" s="77">
        <v>10.9</v>
      </c>
      <c r="Q92" s="77">
        <v>11.9</v>
      </c>
      <c r="R92" s="26">
        <v>21.9</v>
      </c>
      <c r="S92" s="26">
        <v>1000.6</v>
      </c>
      <c r="T92" s="26">
        <v>1000</v>
      </c>
      <c r="U92" s="26">
        <v>-0.6</v>
      </c>
      <c r="V92" s="26">
        <v>-0.06</v>
      </c>
      <c r="AE92" s="24" t="s">
        <v>143</v>
      </c>
      <c r="AF92" s="26">
        <v>983.8</v>
      </c>
      <c r="AG92" s="26">
        <v>12</v>
      </c>
      <c r="AH92" s="26">
        <v>995.8</v>
      </c>
      <c r="AI92" s="26">
        <v>1000</v>
      </c>
      <c r="AJ92" s="26">
        <v>4.2</v>
      </c>
      <c r="AK92" s="26">
        <v>0.42</v>
      </c>
      <c r="AR92" s="24" t="s">
        <v>143</v>
      </c>
      <c r="AS92" s="26">
        <v>504.4</v>
      </c>
      <c r="AT92" s="26">
        <v>499.9</v>
      </c>
      <c r="AU92" s="26">
        <v>1004.2</v>
      </c>
      <c r="AV92" s="26">
        <v>1000</v>
      </c>
      <c r="AW92" s="26">
        <v>-4.2</v>
      </c>
      <c r="AX92" s="26">
        <v>-0.42</v>
      </c>
      <c r="BV92" s="24" t="s">
        <v>140</v>
      </c>
      <c r="BW92" s="26">
        <v>1</v>
      </c>
      <c r="BX92" s="26">
        <v>984.3</v>
      </c>
      <c r="BY92" s="26">
        <v>5</v>
      </c>
      <c r="BZ92" s="26">
        <v>2</v>
      </c>
      <c r="CA92" s="26">
        <v>2</v>
      </c>
      <c r="CB92" s="26">
        <v>994.2</v>
      </c>
      <c r="CC92" s="26">
        <v>1000</v>
      </c>
      <c r="CD92" s="26">
        <v>5.8</v>
      </c>
      <c r="CE92" s="26">
        <v>0.57999999999999996</v>
      </c>
    </row>
    <row r="93" spans="1:83" ht="15" thickBot="1" x14ac:dyDescent="0.35">
      <c r="A93" s="107" t="s">
        <v>2286</v>
      </c>
      <c r="B93" s="107"/>
      <c r="C93" s="107"/>
      <c r="D93" s="107"/>
      <c r="M93" s="24" t="s">
        <v>144</v>
      </c>
      <c r="N93" s="26">
        <v>25.4</v>
      </c>
      <c r="O93" s="26">
        <v>921.5</v>
      </c>
      <c r="P93" s="77">
        <v>13.9</v>
      </c>
      <c r="Q93" s="77">
        <v>21.9</v>
      </c>
      <c r="R93" s="26">
        <v>21.9</v>
      </c>
      <c r="S93" s="26">
        <v>1004.6</v>
      </c>
      <c r="T93" s="26">
        <v>1000</v>
      </c>
      <c r="U93" s="26">
        <v>-4.5999999999999996</v>
      </c>
      <c r="V93" s="26">
        <v>-0.46</v>
      </c>
      <c r="AE93" s="24" t="s">
        <v>144</v>
      </c>
      <c r="AF93" s="26">
        <v>986.8</v>
      </c>
      <c r="AG93" s="26">
        <v>21</v>
      </c>
      <c r="AH93" s="26">
        <v>1007.8</v>
      </c>
      <c r="AI93" s="26">
        <v>1000</v>
      </c>
      <c r="AJ93" s="26">
        <v>-7.8</v>
      </c>
      <c r="AK93" s="26">
        <v>-0.78</v>
      </c>
      <c r="AR93" s="24" t="s">
        <v>144</v>
      </c>
      <c r="AS93" s="26">
        <v>501.4</v>
      </c>
      <c r="AT93" s="26">
        <v>490.9</v>
      </c>
      <c r="AU93" s="26">
        <v>992.2</v>
      </c>
      <c r="AV93" s="26">
        <v>1000</v>
      </c>
      <c r="AW93" s="26">
        <v>7.8</v>
      </c>
      <c r="AX93" s="26">
        <v>0.78</v>
      </c>
      <c r="BV93" s="24" t="s">
        <v>141</v>
      </c>
      <c r="BW93" s="26">
        <v>12.9</v>
      </c>
      <c r="BX93" s="26">
        <v>970.4</v>
      </c>
      <c r="BY93" s="26">
        <v>16.8</v>
      </c>
      <c r="BZ93" s="26">
        <v>3</v>
      </c>
      <c r="CA93" s="26">
        <v>2</v>
      </c>
      <c r="CB93" s="26">
        <v>1005.1</v>
      </c>
      <c r="CC93" s="26">
        <v>1000</v>
      </c>
      <c r="CD93" s="26">
        <v>-5.0999999999999996</v>
      </c>
      <c r="CE93" s="26">
        <v>-0.51</v>
      </c>
    </row>
    <row r="94" spans="1:83" ht="15" thickBot="1" x14ac:dyDescent="0.35">
      <c r="A94" s="139" t="s">
        <v>2286</v>
      </c>
      <c r="B94" s="139"/>
      <c r="C94" s="139"/>
      <c r="D94" s="139"/>
      <c r="M94" s="24" t="s">
        <v>145</v>
      </c>
      <c r="N94" s="26">
        <v>17.399999999999999</v>
      </c>
      <c r="O94" s="26">
        <v>935.4</v>
      </c>
      <c r="P94" s="77">
        <v>20.9</v>
      </c>
      <c r="Q94" s="77">
        <v>11.9</v>
      </c>
      <c r="R94" s="26">
        <v>21.9</v>
      </c>
      <c r="S94" s="26">
        <v>1007.5</v>
      </c>
      <c r="T94" s="26">
        <v>1000</v>
      </c>
      <c r="U94" s="26">
        <v>-7.5</v>
      </c>
      <c r="V94" s="26">
        <v>-0.75</v>
      </c>
      <c r="AE94" s="24" t="s">
        <v>145</v>
      </c>
      <c r="AF94" s="26">
        <v>993.8</v>
      </c>
      <c r="AG94" s="26">
        <v>12</v>
      </c>
      <c r="AH94" s="26">
        <v>1005.8</v>
      </c>
      <c r="AI94" s="26">
        <v>1000</v>
      </c>
      <c r="AJ94" s="26">
        <v>-5.8</v>
      </c>
      <c r="AK94" s="26">
        <v>-0.57999999999999996</v>
      </c>
      <c r="AR94" s="24" t="s">
        <v>145</v>
      </c>
      <c r="AS94" s="26">
        <v>494.4</v>
      </c>
      <c r="AT94" s="26">
        <v>499.9</v>
      </c>
      <c r="AU94" s="26">
        <v>994.2</v>
      </c>
      <c r="AV94" s="26">
        <v>1000</v>
      </c>
      <c r="AW94" s="26">
        <v>5.8</v>
      </c>
      <c r="AX94" s="26">
        <v>0.57999999999999996</v>
      </c>
      <c r="BV94" s="24" t="s">
        <v>142</v>
      </c>
      <c r="BW94" s="26">
        <v>1</v>
      </c>
      <c r="BX94" s="26">
        <v>971.4</v>
      </c>
      <c r="BY94" s="26">
        <v>11.9</v>
      </c>
      <c r="BZ94" s="26">
        <v>7.9</v>
      </c>
      <c r="CA94" s="26">
        <v>2</v>
      </c>
      <c r="CB94" s="26">
        <v>994.2</v>
      </c>
      <c r="CC94" s="26">
        <v>1000</v>
      </c>
      <c r="CD94" s="26">
        <v>5.8</v>
      </c>
      <c r="CE94" s="26">
        <v>0.57999999999999996</v>
      </c>
    </row>
    <row r="95" spans="1:83" ht="15" thickBot="1" x14ac:dyDescent="0.35">
      <c r="A95" s="140"/>
      <c r="B95" s="140"/>
      <c r="C95" s="140"/>
      <c r="D95" s="140"/>
      <c r="M95" s="24" t="s">
        <v>146</v>
      </c>
      <c r="N95" s="26">
        <v>25.4</v>
      </c>
      <c r="O95" s="26">
        <v>945.4</v>
      </c>
      <c r="P95" s="77">
        <v>1</v>
      </c>
      <c r="Q95" s="77">
        <v>11.9</v>
      </c>
      <c r="R95" s="26">
        <v>21.9</v>
      </c>
      <c r="S95" s="26">
        <v>1005.6</v>
      </c>
      <c r="T95" s="26">
        <v>1000</v>
      </c>
      <c r="U95" s="26">
        <v>-5.6</v>
      </c>
      <c r="V95" s="26">
        <v>-0.56000000000000005</v>
      </c>
      <c r="AE95" s="24" t="s">
        <v>146</v>
      </c>
      <c r="AF95" s="26">
        <v>973.8</v>
      </c>
      <c r="AG95" s="26">
        <v>12</v>
      </c>
      <c r="AH95" s="26">
        <v>985.8</v>
      </c>
      <c r="AI95" s="26">
        <v>1000</v>
      </c>
      <c r="AJ95" s="26">
        <v>14.2</v>
      </c>
      <c r="AK95" s="26">
        <v>1.42</v>
      </c>
      <c r="AR95" s="24" t="s">
        <v>146</v>
      </c>
      <c r="AS95" s="26">
        <v>514.4</v>
      </c>
      <c r="AT95" s="26">
        <v>499.9</v>
      </c>
      <c r="AU95" s="26">
        <v>1014.2</v>
      </c>
      <c r="AV95" s="26">
        <v>1000</v>
      </c>
      <c r="AW95" s="26">
        <v>-14.2</v>
      </c>
      <c r="AX95" s="26">
        <v>-1.42</v>
      </c>
      <c r="BV95" s="24" t="s">
        <v>143</v>
      </c>
      <c r="BW95" s="26">
        <v>8.9</v>
      </c>
      <c r="BX95" s="26">
        <v>966.4</v>
      </c>
      <c r="BY95" s="26">
        <v>12.9</v>
      </c>
      <c r="BZ95" s="26">
        <v>11.9</v>
      </c>
      <c r="CA95" s="26">
        <v>2</v>
      </c>
      <c r="CB95" s="26">
        <v>1002.1</v>
      </c>
      <c r="CC95" s="26">
        <v>1000</v>
      </c>
      <c r="CD95" s="26">
        <v>-2.1</v>
      </c>
      <c r="CE95" s="26">
        <v>-0.21</v>
      </c>
    </row>
    <row r="96" spans="1:83" ht="15" thickBot="1" x14ac:dyDescent="0.35">
      <c r="A96" s="110" t="str">
        <f>A65</f>
        <v>userid</v>
      </c>
      <c r="B96" s="110" t="str">
        <f t="shared" ref="B96:H96" si="51">B65</f>
        <v>username</v>
      </c>
      <c r="C96" s="110" t="str">
        <f t="shared" si="51"/>
        <v>Y</v>
      </c>
      <c r="D96" s="110" t="str">
        <f t="shared" si="51"/>
        <v>estimation</v>
      </c>
      <c r="E96" s="110" t="str">
        <f t="shared" si="51"/>
        <v>delta/fact</v>
      </c>
      <c r="F96" s="111" t="str">
        <f t="shared" si="51"/>
        <v>delta/fact inv</v>
      </c>
      <c r="G96" s="110" t="str">
        <f t="shared" si="51"/>
        <v>validation</v>
      </c>
      <c r="H96" s="110" t="str">
        <f t="shared" si="51"/>
        <v>rank</v>
      </c>
      <c r="M96" s="24" t="s">
        <v>147</v>
      </c>
      <c r="N96" s="26">
        <v>10.9</v>
      </c>
      <c r="O96" s="26">
        <v>946.4</v>
      </c>
      <c r="P96" s="77">
        <v>12.9</v>
      </c>
      <c r="Q96" s="77">
        <v>16.899999999999999</v>
      </c>
      <c r="R96" s="26">
        <v>21.9</v>
      </c>
      <c r="S96" s="26">
        <v>1009</v>
      </c>
      <c r="T96" s="26">
        <v>1000</v>
      </c>
      <c r="U96" s="26">
        <v>-9</v>
      </c>
      <c r="V96" s="26">
        <v>-0.9</v>
      </c>
      <c r="AE96" s="24" t="s">
        <v>147</v>
      </c>
      <c r="AF96" s="26">
        <v>985.8</v>
      </c>
      <c r="AG96" s="26">
        <v>16</v>
      </c>
      <c r="AH96" s="26">
        <v>1001.8</v>
      </c>
      <c r="AI96" s="26">
        <v>1000</v>
      </c>
      <c r="AJ96" s="26">
        <v>-1.8</v>
      </c>
      <c r="AK96" s="26">
        <v>-0.18</v>
      </c>
      <c r="AR96" s="24" t="s">
        <v>147</v>
      </c>
      <c r="AS96" s="26">
        <v>502.4</v>
      </c>
      <c r="AT96" s="26">
        <v>495.9</v>
      </c>
      <c r="AU96" s="26">
        <v>998.2</v>
      </c>
      <c r="AV96" s="26">
        <v>1000</v>
      </c>
      <c r="AW96" s="26">
        <v>1.8</v>
      </c>
      <c r="AX96" s="26">
        <v>0.18</v>
      </c>
      <c r="BV96" s="24" t="s">
        <v>144</v>
      </c>
      <c r="BW96" s="26">
        <v>1</v>
      </c>
      <c r="BX96" s="26">
        <v>983.3</v>
      </c>
      <c r="BY96" s="26">
        <v>9.9</v>
      </c>
      <c r="BZ96" s="26">
        <v>3</v>
      </c>
      <c r="CA96" s="26">
        <v>2</v>
      </c>
      <c r="CB96" s="26">
        <v>999.1</v>
      </c>
      <c r="CC96" s="26">
        <v>1000</v>
      </c>
      <c r="CD96" s="26">
        <v>0.9</v>
      </c>
      <c r="CE96" s="26">
        <v>0.09</v>
      </c>
    </row>
    <row r="97" spans="1:83" ht="15" thickBot="1" x14ac:dyDescent="0.35">
      <c r="A97" s="109">
        <f t="shared" ref="A97:C97" si="52">A66</f>
        <v>1</v>
      </c>
      <c r="B97" s="109" t="str">
        <f t="shared" si="52"/>
        <v>student_1</v>
      </c>
      <c r="C97" s="108">
        <f t="shared" si="52"/>
        <v>1000</v>
      </c>
      <c r="D97" s="108">
        <f>E34</f>
        <v>984.8</v>
      </c>
      <c r="E97" s="6">
        <f>H34</f>
        <v>1.52</v>
      </c>
      <c r="F97" s="6">
        <f>AX86</f>
        <v>-1.52</v>
      </c>
      <c r="G97" s="6">
        <f>I34</f>
        <v>1</v>
      </c>
      <c r="H97" s="6">
        <f>J34</f>
        <v>24</v>
      </c>
      <c r="M97" s="24" t="s">
        <v>148</v>
      </c>
      <c r="N97" s="26">
        <v>10.9</v>
      </c>
      <c r="O97" s="26">
        <v>937.4</v>
      </c>
      <c r="P97" s="77">
        <v>6</v>
      </c>
      <c r="Q97" s="77">
        <v>16.899999999999999</v>
      </c>
      <c r="R97" s="26">
        <v>21.9</v>
      </c>
      <c r="S97" s="26">
        <v>993.1</v>
      </c>
      <c r="T97" s="26">
        <v>1000</v>
      </c>
      <c r="U97" s="26">
        <v>6.9</v>
      </c>
      <c r="V97" s="26">
        <v>0.69</v>
      </c>
      <c r="AE97" s="24" t="s">
        <v>148</v>
      </c>
      <c r="AF97" s="26">
        <v>978.8</v>
      </c>
      <c r="AG97" s="26">
        <v>16</v>
      </c>
      <c r="AH97" s="26">
        <v>994.8</v>
      </c>
      <c r="AI97" s="26">
        <v>1000</v>
      </c>
      <c r="AJ97" s="26">
        <v>5.2</v>
      </c>
      <c r="AK97" s="26">
        <v>0.52</v>
      </c>
      <c r="AR97" s="24" t="s">
        <v>148</v>
      </c>
      <c r="AS97" s="26">
        <v>509.4</v>
      </c>
      <c r="AT97" s="26">
        <v>495.9</v>
      </c>
      <c r="AU97" s="26">
        <v>1005.2</v>
      </c>
      <c r="AV97" s="26">
        <v>1000</v>
      </c>
      <c r="AW97" s="26">
        <v>-5.2</v>
      </c>
      <c r="AX97" s="26">
        <v>-0.52</v>
      </c>
      <c r="BV97" s="24" t="s">
        <v>145</v>
      </c>
      <c r="BW97" s="26">
        <v>8.9</v>
      </c>
      <c r="BX97" s="26">
        <v>969.4</v>
      </c>
      <c r="BY97" s="26">
        <v>3</v>
      </c>
      <c r="BZ97" s="26">
        <v>11.9</v>
      </c>
      <c r="CA97" s="26">
        <v>2</v>
      </c>
      <c r="CB97" s="26">
        <v>995.2</v>
      </c>
      <c r="CC97" s="26">
        <v>1000</v>
      </c>
      <c r="CD97" s="26">
        <v>4.8</v>
      </c>
      <c r="CE97" s="26">
        <v>0.48</v>
      </c>
    </row>
    <row r="98" spans="1:83" ht="15" thickBot="1" x14ac:dyDescent="0.35">
      <c r="A98" s="109">
        <f t="shared" ref="A98:C98" si="53">A67</f>
        <v>2</v>
      </c>
      <c r="B98" s="109" t="str">
        <f t="shared" si="53"/>
        <v>student_2</v>
      </c>
      <c r="C98" s="108">
        <f t="shared" si="53"/>
        <v>1000</v>
      </c>
      <c r="D98" s="108">
        <f t="shared" ref="D98:D120" si="54">E35</f>
        <v>994.8</v>
      </c>
      <c r="E98" s="6">
        <f t="shared" ref="E98:E120" si="55">H35</f>
        <v>0.52</v>
      </c>
      <c r="F98" s="6">
        <f t="shared" ref="F98:F120" si="56">AX87</f>
        <v>-0.52</v>
      </c>
      <c r="G98" s="6">
        <f t="shared" ref="G98:H98" si="57">I35</f>
        <v>1</v>
      </c>
      <c r="H98" s="6">
        <f t="shared" si="57"/>
        <v>17</v>
      </c>
      <c r="M98" s="24" t="s">
        <v>149</v>
      </c>
      <c r="N98" s="26">
        <v>10.9</v>
      </c>
      <c r="O98" s="26">
        <v>917.5</v>
      </c>
      <c r="P98" s="77">
        <v>16.899999999999999</v>
      </c>
      <c r="Q98" s="77">
        <v>11.9</v>
      </c>
      <c r="R98" s="26">
        <v>21.9</v>
      </c>
      <c r="S98" s="26">
        <v>979.2</v>
      </c>
      <c r="T98" s="26">
        <v>1000</v>
      </c>
      <c r="U98" s="26">
        <v>20.8</v>
      </c>
      <c r="V98" s="26">
        <v>2.08</v>
      </c>
      <c r="AE98" s="24" t="s">
        <v>149</v>
      </c>
      <c r="AF98" s="26">
        <v>989.8</v>
      </c>
      <c r="AG98" s="26">
        <v>12</v>
      </c>
      <c r="AH98" s="26">
        <v>1001.8</v>
      </c>
      <c r="AI98" s="26">
        <v>1000</v>
      </c>
      <c r="AJ98" s="26">
        <v>-1.8</v>
      </c>
      <c r="AK98" s="26">
        <v>-0.18</v>
      </c>
      <c r="AR98" s="24" t="s">
        <v>149</v>
      </c>
      <c r="AS98" s="26">
        <v>498.4</v>
      </c>
      <c r="AT98" s="26">
        <v>499.9</v>
      </c>
      <c r="AU98" s="26">
        <v>998.2</v>
      </c>
      <c r="AV98" s="26">
        <v>1000</v>
      </c>
      <c r="AW98" s="26">
        <v>1.8</v>
      </c>
      <c r="AX98" s="26">
        <v>0.18</v>
      </c>
      <c r="BV98" s="24" t="s">
        <v>146</v>
      </c>
      <c r="BW98" s="26">
        <v>1</v>
      </c>
      <c r="BX98" s="26">
        <v>959.5</v>
      </c>
      <c r="BY98" s="26">
        <v>22.8</v>
      </c>
      <c r="BZ98" s="26">
        <v>11.9</v>
      </c>
      <c r="CA98" s="26">
        <v>2</v>
      </c>
      <c r="CB98" s="26">
        <v>997.1</v>
      </c>
      <c r="CC98" s="26">
        <v>1000</v>
      </c>
      <c r="CD98" s="26">
        <v>2.9</v>
      </c>
      <c r="CE98" s="26">
        <v>0.28999999999999998</v>
      </c>
    </row>
    <row r="99" spans="1:83" ht="15" thickBot="1" x14ac:dyDescent="0.35">
      <c r="A99" s="109">
        <f t="shared" ref="A99:C99" si="58">A68</f>
        <v>3</v>
      </c>
      <c r="B99" s="109" t="str">
        <f t="shared" si="58"/>
        <v>student_3</v>
      </c>
      <c r="C99" s="108">
        <f t="shared" si="58"/>
        <v>1000</v>
      </c>
      <c r="D99" s="108">
        <f t="shared" si="54"/>
        <v>993.8</v>
      </c>
      <c r="E99" s="6">
        <f t="shared" si="55"/>
        <v>0.62</v>
      </c>
      <c r="F99" s="6">
        <f t="shared" si="56"/>
        <v>-0.62</v>
      </c>
      <c r="G99" s="6">
        <f t="shared" ref="G99:H99" si="59">I36</f>
        <v>1</v>
      </c>
      <c r="H99" s="6">
        <f t="shared" si="59"/>
        <v>19</v>
      </c>
      <c r="M99" s="24" t="s">
        <v>150</v>
      </c>
      <c r="N99" s="26">
        <v>10.9</v>
      </c>
      <c r="O99" s="26">
        <v>939.4</v>
      </c>
      <c r="P99" s="77">
        <v>2</v>
      </c>
      <c r="Q99" s="77">
        <v>11.9</v>
      </c>
      <c r="R99" s="26">
        <v>21.9</v>
      </c>
      <c r="S99" s="26">
        <v>986.2</v>
      </c>
      <c r="T99" s="26">
        <v>1000</v>
      </c>
      <c r="U99" s="26">
        <v>13.8</v>
      </c>
      <c r="V99" s="26">
        <v>1.38</v>
      </c>
      <c r="AE99" s="24" t="s">
        <v>150</v>
      </c>
      <c r="AF99" s="26">
        <v>974.8</v>
      </c>
      <c r="AG99" s="26">
        <v>12</v>
      </c>
      <c r="AH99" s="26">
        <v>986.8</v>
      </c>
      <c r="AI99" s="26">
        <v>1000</v>
      </c>
      <c r="AJ99" s="26">
        <v>13.2</v>
      </c>
      <c r="AK99" s="26">
        <v>1.32</v>
      </c>
      <c r="AR99" s="24" t="s">
        <v>150</v>
      </c>
      <c r="AS99" s="26">
        <v>513.4</v>
      </c>
      <c r="AT99" s="26">
        <v>499.9</v>
      </c>
      <c r="AU99" s="26">
        <v>1013.2</v>
      </c>
      <c r="AV99" s="26">
        <v>1000</v>
      </c>
      <c r="AW99" s="26">
        <v>-13.2</v>
      </c>
      <c r="AX99" s="26">
        <v>-1.32</v>
      </c>
      <c r="BV99" s="24" t="s">
        <v>147</v>
      </c>
      <c r="BW99" s="26">
        <v>12.9</v>
      </c>
      <c r="BX99" s="26">
        <v>958.5</v>
      </c>
      <c r="BY99" s="26">
        <v>10.9</v>
      </c>
      <c r="BZ99" s="26">
        <v>7.9</v>
      </c>
      <c r="CA99" s="26">
        <v>2</v>
      </c>
      <c r="CB99" s="26">
        <v>992.2</v>
      </c>
      <c r="CC99" s="26">
        <v>1000</v>
      </c>
      <c r="CD99" s="26">
        <v>7.8</v>
      </c>
      <c r="CE99" s="26">
        <v>0.78</v>
      </c>
    </row>
    <row r="100" spans="1:83" ht="15" thickBot="1" x14ac:dyDescent="0.35">
      <c r="A100" s="109">
        <f t="shared" ref="A100:C100" si="60">A69</f>
        <v>4</v>
      </c>
      <c r="B100" s="109" t="str">
        <f t="shared" si="60"/>
        <v>student_4</v>
      </c>
      <c r="C100" s="108">
        <f t="shared" si="60"/>
        <v>1000</v>
      </c>
      <c r="D100" s="108">
        <f t="shared" si="54"/>
        <v>1014.8</v>
      </c>
      <c r="E100" s="6">
        <f t="shared" si="55"/>
        <v>-1.48</v>
      </c>
      <c r="F100" s="6">
        <f t="shared" si="56"/>
        <v>1.48</v>
      </c>
      <c r="G100" s="6">
        <f t="shared" ref="G100:H100" si="61">I37</f>
        <v>1</v>
      </c>
      <c r="H100" s="6">
        <f t="shared" si="61"/>
        <v>2</v>
      </c>
      <c r="M100" s="24" t="s">
        <v>151</v>
      </c>
      <c r="N100" s="26">
        <v>10.9</v>
      </c>
      <c r="O100" s="26">
        <v>940.4</v>
      </c>
      <c r="P100" s="77">
        <v>19.899999999999999</v>
      </c>
      <c r="Q100" s="77">
        <v>11.9</v>
      </c>
      <c r="R100" s="26">
        <v>21.9</v>
      </c>
      <c r="S100" s="26">
        <v>1005.1</v>
      </c>
      <c r="T100" s="26">
        <v>1000</v>
      </c>
      <c r="U100" s="26">
        <v>-5.0999999999999996</v>
      </c>
      <c r="V100" s="26">
        <v>-0.51</v>
      </c>
      <c r="AE100" s="24" t="s">
        <v>151</v>
      </c>
      <c r="AF100" s="26">
        <v>992.8</v>
      </c>
      <c r="AG100" s="26">
        <v>12</v>
      </c>
      <c r="AH100" s="26">
        <v>1004.8</v>
      </c>
      <c r="AI100" s="26">
        <v>1000</v>
      </c>
      <c r="AJ100" s="26">
        <v>-4.8</v>
      </c>
      <c r="AK100" s="26">
        <v>-0.48</v>
      </c>
      <c r="AR100" s="24" t="s">
        <v>151</v>
      </c>
      <c r="AS100" s="26">
        <v>495.4</v>
      </c>
      <c r="AT100" s="26">
        <v>499.9</v>
      </c>
      <c r="AU100" s="26">
        <v>995.2</v>
      </c>
      <c r="AV100" s="26">
        <v>1000</v>
      </c>
      <c r="AW100" s="26">
        <v>4.8</v>
      </c>
      <c r="AX100" s="26">
        <v>0.48</v>
      </c>
      <c r="BV100" s="24" t="s">
        <v>148</v>
      </c>
      <c r="BW100" s="26">
        <v>12.9</v>
      </c>
      <c r="BX100" s="26">
        <v>967.4</v>
      </c>
      <c r="BY100" s="26">
        <v>17.8</v>
      </c>
      <c r="BZ100" s="26">
        <v>7.9</v>
      </c>
      <c r="CA100" s="26">
        <v>2</v>
      </c>
      <c r="CB100" s="26">
        <v>1008</v>
      </c>
      <c r="CC100" s="26">
        <v>1000</v>
      </c>
      <c r="CD100" s="26">
        <v>-8</v>
      </c>
      <c r="CE100" s="26">
        <v>-0.8</v>
      </c>
    </row>
    <row r="101" spans="1:83" ht="15" thickBot="1" x14ac:dyDescent="0.35">
      <c r="A101" s="109">
        <f t="shared" ref="A101:C101" si="62">A70</f>
        <v>5</v>
      </c>
      <c r="B101" s="109" t="str">
        <f t="shared" si="62"/>
        <v>student_5</v>
      </c>
      <c r="C101" s="108">
        <f t="shared" si="62"/>
        <v>1000</v>
      </c>
      <c r="D101" s="108">
        <f t="shared" si="54"/>
        <v>1000.8</v>
      </c>
      <c r="E101" s="6">
        <f t="shared" si="55"/>
        <v>-0.08</v>
      </c>
      <c r="F101" s="6">
        <f t="shared" si="56"/>
        <v>0.08</v>
      </c>
      <c r="G101" s="6">
        <f t="shared" ref="G101:H101" si="63">I38</f>
        <v>1</v>
      </c>
      <c r="H101" s="6">
        <f t="shared" si="63"/>
        <v>12</v>
      </c>
      <c r="M101" s="24" t="s">
        <v>152</v>
      </c>
      <c r="N101" s="26">
        <v>10.9</v>
      </c>
      <c r="O101" s="26">
        <v>922.5</v>
      </c>
      <c r="P101" s="77">
        <v>21.9</v>
      </c>
      <c r="Q101" s="77">
        <v>21.9</v>
      </c>
      <c r="R101" s="26">
        <v>21.9</v>
      </c>
      <c r="S101" s="26">
        <v>999.1</v>
      </c>
      <c r="T101" s="26">
        <v>1000</v>
      </c>
      <c r="U101" s="26">
        <v>0.9</v>
      </c>
      <c r="V101" s="26">
        <v>0.09</v>
      </c>
      <c r="AE101" s="24" t="s">
        <v>152</v>
      </c>
      <c r="AF101" s="26">
        <v>994.8</v>
      </c>
      <c r="AG101" s="26">
        <v>21</v>
      </c>
      <c r="AH101" s="26">
        <v>1015.8</v>
      </c>
      <c r="AI101" s="26">
        <v>1000</v>
      </c>
      <c r="AJ101" s="26">
        <v>-15.8</v>
      </c>
      <c r="AK101" s="26">
        <v>-1.58</v>
      </c>
      <c r="AR101" s="24" t="s">
        <v>152</v>
      </c>
      <c r="AS101" s="26">
        <v>493.4</v>
      </c>
      <c r="AT101" s="26">
        <v>490.9</v>
      </c>
      <c r="AU101" s="26">
        <v>984.2</v>
      </c>
      <c r="AV101" s="26">
        <v>1000</v>
      </c>
      <c r="AW101" s="26">
        <v>15.8</v>
      </c>
      <c r="AX101" s="26">
        <v>1.58</v>
      </c>
      <c r="BV101" s="24" t="s">
        <v>149</v>
      </c>
      <c r="BW101" s="26">
        <v>12.9</v>
      </c>
      <c r="BX101" s="26">
        <v>985.2</v>
      </c>
      <c r="BY101" s="26">
        <v>6.9</v>
      </c>
      <c r="BZ101" s="26">
        <v>11.9</v>
      </c>
      <c r="CA101" s="26">
        <v>2</v>
      </c>
      <c r="CB101" s="26">
        <v>1018.9</v>
      </c>
      <c r="CC101" s="26">
        <v>1000</v>
      </c>
      <c r="CD101" s="26">
        <v>-18.899999999999999</v>
      </c>
      <c r="CE101" s="26">
        <v>-1.89</v>
      </c>
    </row>
    <row r="102" spans="1:83" ht="15" thickBot="1" x14ac:dyDescent="0.35">
      <c r="A102" s="109">
        <f t="shared" ref="A102:C102" si="64">A71</f>
        <v>6</v>
      </c>
      <c r="B102" s="109" t="str">
        <f t="shared" si="64"/>
        <v>student_6</v>
      </c>
      <c r="C102" s="108">
        <f t="shared" si="64"/>
        <v>1000</v>
      </c>
      <c r="D102" s="108">
        <f t="shared" si="54"/>
        <v>1000.8</v>
      </c>
      <c r="E102" s="6">
        <f t="shared" si="55"/>
        <v>-0.08</v>
      </c>
      <c r="F102" s="6">
        <f t="shared" si="56"/>
        <v>0.08</v>
      </c>
      <c r="G102" s="6">
        <f t="shared" ref="G102:H102" si="65">I39</f>
        <v>1</v>
      </c>
      <c r="H102" s="6">
        <f t="shared" si="65"/>
        <v>12</v>
      </c>
      <c r="M102" s="24" t="s">
        <v>153</v>
      </c>
      <c r="N102" s="26">
        <v>10.9</v>
      </c>
      <c r="O102" s="26">
        <v>936.4</v>
      </c>
      <c r="P102" s="77">
        <v>15.9</v>
      </c>
      <c r="Q102" s="77">
        <v>16.899999999999999</v>
      </c>
      <c r="R102" s="26">
        <v>21.9</v>
      </c>
      <c r="S102" s="26">
        <v>1002.1</v>
      </c>
      <c r="T102" s="26">
        <v>1000</v>
      </c>
      <c r="U102" s="26">
        <v>-2.1</v>
      </c>
      <c r="V102" s="26">
        <v>-0.21</v>
      </c>
      <c r="AE102" s="24" t="s">
        <v>153</v>
      </c>
      <c r="AF102" s="26">
        <v>988.8</v>
      </c>
      <c r="AG102" s="26">
        <v>16</v>
      </c>
      <c r="AH102" s="26">
        <v>1004.8</v>
      </c>
      <c r="AI102" s="26">
        <v>1000</v>
      </c>
      <c r="AJ102" s="26">
        <v>-4.8</v>
      </c>
      <c r="AK102" s="26">
        <v>-0.48</v>
      </c>
      <c r="AR102" s="24" t="s">
        <v>153</v>
      </c>
      <c r="AS102" s="26">
        <v>499.4</v>
      </c>
      <c r="AT102" s="26">
        <v>495.9</v>
      </c>
      <c r="AU102" s="26">
        <v>995.2</v>
      </c>
      <c r="AV102" s="26">
        <v>1000</v>
      </c>
      <c r="AW102" s="26">
        <v>4.8</v>
      </c>
      <c r="AX102" s="26">
        <v>0.48</v>
      </c>
      <c r="BV102" s="24" t="s">
        <v>150</v>
      </c>
      <c r="BW102" s="26">
        <v>12.9</v>
      </c>
      <c r="BX102" s="26">
        <v>965.4</v>
      </c>
      <c r="BY102" s="26">
        <v>21.8</v>
      </c>
      <c r="BZ102" s="26">
        <v>11.9</v>
      </c>
      <c r="CA102" s="26">
        <v>2</v>
      </c>
      <c r="CB102" s="26">
        <v>1014</v>
      </c>
      <c r="CC102" s="26">
        <v>1000</v>
      </c>
      <c r="CD102" s="26">
        <v>-14</v>
      </c>
      <c r="CE102" s="26">
        <v>-1.4</v>
      </c>
    </row>
    <row r="103" spans="1:83" ht="15" thickBot="1" x14ac:dyDescent="0.35">
      <c r="A103" s="109">
        <f t="shared" ref="A103:C103" si="66">A72</f>
        <v>7</v>
      </c>
      <c r="B103" s="109" t="str">
        <f t="shared" si="66"/>
        <v>student_7</v>
      </c>
      <c r="C103" s="108">
        <f t="shared" si="66"/>
        <v>1000</v>
      </c>
      <c r="D103" s="108">
        <f t="shared" si="54"/>
        <v>995.8</v>
      </c>
      <c r="E103" s="6">
        <f t="shared" si="55"/>
        <v>0.42</v>
      </c>
      <c r="F103" s="6">
        <f t="shared" si="56"/>
        <v>-0.42</v>
      </c>
      <c r="G103" s="6">
        <f t="shared" ref="G103:H103" si="67">I40</f>
        <v>1</v>
      </c>
      <c r="H103" s="6">
        <f t="shared" si="67"/>
        <v>16</v>
      </c>
      <c r="M103" s="24" t="s">
        <v>154</v>
      </c>
      <c r="N103" s="26">
        <v>10.9</v>
      </c>
      <c r="O103" s="26">
        <v>943.4</v>
      </c>
      <c r="P103" s="77">
        <v>5</v>
      </c>
      <c r="Q103" s="77">
        <v>21.9</v>
      </c>
      <c r="R103" s="26">
        <v>21.9</v>
      </c>
      <c r="S103" s="26">
        <v>1003.1</v>
      </c>
      <c r="T103" s="26">
        <v>1000</v>
      </c>
      <c r="U103" s="26">
        <v>-3.1</v>
      </c>
      <c r="V103" s="26">
        <v>-0.31</v>
      </c>
      <c r="AE103" s="24" t="s">
        <v>154</v>
      </c>
      <c r="AF103" s="26">
        <v>977.8</v>
      </c>
      <c r="AG103" s="26">
        <v>21</v>
      </c>
      <c r="AH103" s="26">
        <v>998.8</v>
      </c>
      <c r="AI103" s="26">
        <v>1000</v>
      </c>
      <c r="AJ103" s="26">
        <v>1.2</v>
      </c>
      <c r="AK103" s="26">
        <v>0.12</v>
      </c>
      <c r="AR103" s="24" t="s">
        <v>154</v>
      </c>
      <c r="AS103" s="26">
        <v>510.4</v>
      </c>
      <c r="AT103" s="26">
        <v>490.9</v>
      </c>
      <c r="AU103" s="26">
        <v>1001.2</v>
      </c>
      <c r="AV103" s="26">
        <v>1000</v>
      </c>
      <c r="AW103" s="26">
        <v>-1.2</v>
      </c>
      <c r="AX103" s="26">
        <v>-0.12</v>
      </c>
      <c r="BV103" s="24" t="s">
        <v>151</v>
      </c>
      <c r="BW103" s="26">
        <v>12.9</v>
      </c>
      <c r="BX103" s="26">
        <v>964.4</v>
      </c>
      <c r="BY103" s="26">
        <v>4</v>
      </c>
      <c r="BZ103" s="26">
        <v>11.9</v>
      </c>
      <c r="CA103" s="26">
        <v>2</v>
      </c>
      <c r="CB103" s="26">
        <v>995.2</v>
      </c>
      <c r="CC103" s="26">
        <v>1000</v>
      </c>
      <c r="CD103" s="26">
        <v>4.8</v>
      </c>
      <c r="CE103" s="26">
        <v>0.48</v>
      </c>
    </row>
    <row r="104" spans="1:83" ht="15" thickBot="1" x14ac:dyDescent="0.35">
      <c r="A104" s="109">
        <f t="shared" ref="A104:C104" si="68">A73</f>
        <v>8</v>
      </c>
      <c r="B104" s="109" t="str">
        <f t="shared" si="68"/>
        <v>student_8</v>
      </c>
      <c r="C104" s="108">
        <f t="shared" si="68"/>
        <v>1000</v>
      </c>
      <c r="D104" s="108">
        <f t="shared" si="54"/>
        <v>1007.8</v>
      </c>
      <c r="E104" s="6">
        <f t="shared" si="55"/>
        <v>-0.78</v>
      </c>
      <c r="F104" s="6">
        <f t="shared" si="56"/>
        <v>0.78</v>
      </c>
      <c r="G104" s="6">
        <f t="shared" ref="G104:H104" si="69">I41</f>
        <v>1</v>
      </c>
      <c r="H104" s="6">
        <f t="shared" si="69"/>
        <v>5</v>
      </c>
      <c r="M104" s="24" t="s">
        <v>155</v>
      </c>
      <c r="N104" s="26">
        <v>25.4</v>
      </c>
      <c r="O104" s="26">
        <v>910</v>
      </c>
      <c r="P104" s="77">
        <v>17.899999999999999</v>
      </c>
      <c r="Q104" s="77">
        <v>11.9</v>
      </c>
      <c r="R104" s="26">
        <v>29.9</v>
      </c>
      <c r="S104" s="26">
        <v>995.1</v>
      </c>
      <c r="T104" s="26">
        <v>1000</v>
      </c>
      <c r="U104" s="26">
        <v>4.9000000000000004</v>
      </c>
      <c r="V104" s="26">
        <v>0.49</v>
      </c>
      <c r="AE104" s="24" t="s">
        <v>155</v>
      </c>
      <c r="AF104" s="26">
        <v>990.8</v>
      </c>
      <c r="AG104" s="26">
        <v>12</v>
      </c>
      <c r="AH104" s="26">
        <v>1002.8</v>
      </c>
      <c r="AI104" s="26">
        <v>1000</v>
      </c>
      <c r="AJ104" s="26">
        <v>-2.8</v>
      </c>
      <c r="AK104" s="26">
        <v>-0.28000000000000003</v>
      </c>
      <c r="AR104" s="24" t="s">
        <v>155</v>
      </c>
      <c r="AS104" s="26">
        <v>497.4</v>
      </c>
      <c r="AT104" s="26">
        <v>499.9</v>
      </c>
      <c r="AU104" s="26">
        <v>997.2</v>
      </c>
      <c r="AV104" s="26">
        <v>1000</v>
      </c>
      <c r="AW104" s="26">
        <v>2.8</v>
      </c>
      <c r="AX104" s="26">
        <v>0.28000000000000003</v>
      </c>
      <c r="BV104" s="24" t="s">
        <v>152</v>
      </c>
      <c r="BW104" s="26">
        <v>12.9</v>
      </c>
      <c r="BX104" s="26">
        <v>982.3</v>
      </c>
      <c r="BY104" s="26">
        <v>2</v>
      </c>
      <c r="BZ104" s="26">
        <v>3</v>
      </c>
      <c r="CA104" s="26">
        <v>2</v>
      </c>
      <c r="CB104" s="26">
        <v>1002.1</v>
      </c>
      <c r="CC104" s="26">
        <v>1000</v>
      </c>
      <c r="CD104" s="26">
        <v>-2.1</v>
      </c>
      <c r="CE104" s="26">
        <v>-0.21</v>
      </c>
    </row>
    <row r="105" spans="1:83" ht="15" thickBot="1" x14ac:dyDescent="0.35">
      <c r="A105" s="109">
        <f t="shared" ref="A105:C105" si="70">A74</f>
        <v>9</v>
      </c>
      <c r="B105" s="109" t="str">
        <f t="shared" si="70"/>
        <v>student_9</v>
      </c>
      <c r="C105" s="108">
        <f t="shared" si="70"/>
        <v>1000</v>
      </c>
      <c r="D105" s="108">
        <f t="shared" si="54"/>
        <v>1005.8</v>
      </c>
      <c r="E105" s="6">
        <f t="shared" si="55"/>
        <v>-0.57999999999999996</v>
      </c>
      <c r="F105" s="6">
        <f t="shared" si="56"/>
        <v>0.57999999999999996</v>
      </c>
      <c r="G105" s="6">
        <f t="shared" ref="G105:H105" si="71">I42</f>
        <v>1</v>
      </c>
      <c r="H105" s="6">
        <f t="shared" si="71"/>
        <v>6</v>
      </c>
      <c r="M105" s="24" t="s">
        <v>156</v>
      </c>
      <c r="N105" s="26">
        <v>25.4</v>
      </c>
      <c r="O105" s="26">
        <v>932.4</v>
      </c>
      <c r="P105" s="77">
        <v>8</v>
      </c>
      <c r="Q105" s="77">
        <v>23.9</v>
      </c>
      <c r="R105" s="26">
        <v>21.9</v>
      </c>
      <c r="S105" s="26">
        <v>1011.5</v>
      </c>
      <c r="T105" s="26">
        <v>1000</v>
      </c>
      <c r="U105" s="26">
        <v>-11.5</v>
      </c>
      <c r="V105" s="26">
        <v>-1.1499999999999999</v>
      </c>
      <c r="AE105" s="24" t="s">
        <v>156</v>
      </c>
      <c r="AF105" s="26">
        <v>980.8</v>
      </c>
      <c r="AG105" s="26">
        <v>29</v>
      </c>
      <c r="AH105" s="26">
        <v>1009.8</v>
      </c>
      <c r="AI105" s="26">
        <v>1000</v>
      </c>
      <c r="AJ105" s="26">
        <v>-9.8000000000000007</v>
      </c>
      <c r="AK105" s="26">
        <v>-0.98</v>
      </c>
      <c r="AR105" s="24" t="s">
        <v>156</v>
      </c>
      <c r="AS105" s="26">
        <v>507.4</v>
      </c>
      <c r="AT105" s="26">
        <v>482.9</v>
      </c>
      <c r="AU105" s="26">
        <v>990.2</v>
      </c>
      <c r="AV105" s="26">
        <v>1000</v>
      </c>
      <c r="AW105" s="26">
        <v>9.8000000000000007</v>
      </c>
      <c r="AX105" s="26">
        <v>0.98</v>
      </c>
      <c r="BV105" s="24" t="s">
        <v>153</v>
      </c>
      <c r="BW105" s="26">
        <v>12.9</v>
      </c>
      <c r="BX105" s="26">
        <v>968.4</v>
      </c>
      <c r="BY105" s="26">
        <v>7.9</v>
      </c>
      <c r="BZ105" s="26">
        <v>7.9</v>
      </c>
      <c r="CA105" s="26">
        <v>2</v>
      </c>
      <c r="CB105" s="26">
        <v>999.1</v>
      </c>
      <c r="CC105" s="26">
        <v>1000</v>
      </c>
      <c r="CD105" s="26">
        <v>0.9</v>
      </c>
      <c r="CE105" s="26">
        <v>0.09</v>
      </c>
    </row>
    <row r="106" spans="1:83" ht="15" thickBot="1" x14ac:dyDescent="0.35">
      <c r="A106" s="109">
        <f t="shared" ref="A106:C106" si="72">A75</f>
        <v>10</v>
      </c>
      <c r="B106" s="109" t="str">
        <f t="shared" si="72"/>
        <v>student_10</v>
      </c>
      <c r="C106" s="108">
        <f t="shared" si="72"/>
        <v>1000</v>
      </c>
      <c r="D106" s="108">
        <f t="shared" si="54"/>
        <v>985.8</v>
      </c>
      <c r="E106" s="6">
        <f t="shared" si="55"/>
        <v>1.42</v>
      </c>
      <c r="F106" s="6">
        <f t="shared" si="56"/>
        <v>-1.42</v>
      </c>
      <c r="G106" s="6">
        <f t="shared" ref="G106:H106" si="73">I43</f>
        <v>1</v>
      </c>
      <c r="H106" s="6">
        <f t="shared" si="73"/>
        <v>23</v>
      </c>
      <c r="M106" s="24" t="s">
        <v>157</v>
      </c>
      <c r="N106" s="26">
        <v>25.4</v>
      </c>
      <c r="O106" s="26">
        <v>942.4</v>
      </c>
      <c r="P106" s="77">
        <v>4</v>
      </c>
      <c r="Q106" s="77">
        <v>17.899999999999999</v>
      </c>
      <c r="R106" s="26">
        <v>21.9</v>
      </c>
      <c r="S106" s="26">
        <v>1011.5</v>
      </c>
      <c r="T106" s="26">
        <v>1000</v>
      </c>
      <c r="U106" s="26">
        <v>-11.5</v>
      </c>
      <c r="V106" s="26">
        <v>-1.1499999999999999</v>
      </c>
      <c r="AE106" s="24" t="s">
        <v>157</v>
      </c>
      <c r="AF106" s="26">
        <v>976.8</v>
      </c>
      <c r="AG106" s="26">
        <v>17</v>
      </c>
      <c r="AH106" s="26">
        <v>993.8</v>
      </c>
      <c r="AI106" s="26">
        <v>1000</v>
      </c>
      <c r="AJ106" s="26">
        <v>6.2</v>
      </c>
      <c r="AK106" s="26">
        <v>0.62</v>
      </c>
      <c r="AR106" s="24" t="s">
        <v>157</v>
      </c>
      <c r="AS106" s="26">
        <v>511.4</v>
      </c>
      <c r="AT106" s="26">
        <v>494.9</v>
      </c>
      <c r="AU106" s="26">
        <v>1006.2</v>
      </c>
      <c r="AV106" s="26">
        <v>1000</v>
      </c>
      <c r="AW106" s="26">
        <v>-6.2</v>
      </c>
      <c r="AX106" s="26">
        <v>-0.62</v>
      </c>
      <c r="BV106" s="24" t="s">
        <v>154</v>
      </c>
      <c r="BW106" s="26">
        <v>12.9</v>
      </c>
      <c r="BX106" s="26">
        <v>961.5</v>
      </c>
      <c r="BY106" s="26">
        <v>18.8</v>
      </c>
      <c r="BZ106" s="26">
        <v>3</v>
      </c>
      <c r="CA106" s="26">
        <v>2</v>
      </c>
      <c r="CB106" s="26">
        <v>998.1</v>
      </c>
      <c r="CC106" s="26">
        <v>1000</v>
      </c>
      <c r="CD106" s="26">
        <v>1.9</v>
      </c>
      <c r="CE106" s="26">
        <v>0.19</v>
      </c>
    </row>
    <row r="107" spans="1:83" ht="15" thickBot="1" x14ac:dyDescent="0.35">
      <c r="A107" s="109">
        <f t="shared" ref="A107:C107" si="74">A76</f>
        <v>11</v>
      </c>
      <c r="B107" s="109" t="str">
        <f t="shared" si="74"/>
        <v>student_11</v>
      </c>
      <c r="C107" s="108">
        <f t="shared" si="74"/>
        <v>1000</v>
      </c>
      <c r="D107" s="108">
        <f t="shared" si="54"/>
        <v>1001.8</v>
      </c>
      <c r="E107" s="6">
        <f t="shared" si="55"/>
        <v>-0.18</v>
      </c>
      <c r="F107" s="6">
        <f t="shared" si="56"/>
        <v>0.18</v>
      </c>
      <c r="G107" s="6">
        <f t="shared" ref="G107:H107" si="75">I44</f>
        <v>1</v>
      </c>
      <c r="H107" s="6">
        <f t="shared" si="75"/>
        <v>10</v>
      </c>
      <c r="M107" s="24" t="s">
        <v>158</v>
      </c>
      <c r="N107" s="26">
        <v>17.399999999999999</v>
      </c>
      <c r="O107" s="26">
        <v>923.5</v>
      </c>
      <c r="P107" s="77">
        <v>14.9</v>
      </c>
      <c r="Q107" s="77">
        <v>11.9</v>
      </c>
      <c r="R107" s="26">
        <v>21.9</v>
      </c>
      <c r="S107" s="26">
        <v>989.6</v>
      </c>
      <c r="T107" s="26">
        <v>1000</v>
      </c>
      <c r="U107" s="26">
        <v>10.4</v>
      </c>
      <c r="V107" s="26">
        <v>1.04</v>
      </c>
      <c r="AE107" s="24" t="s">
        <v>158</v>
      </c>
      <c r="AF107" s="26">
        <v>987.8</v>
      </c>
      <c r="AG107" s="26">
        <v>12</v>
      </c>
      <c r="AH107" s="26">
        <v>999.8</v>
      </c>
      <c r="AI107" s="26">
        <v>1000</v>
      </c>
      <c r="AJ107" s="26">
        <v>0.2</v>
      </c>
      <c r="AK107" s="26">
        <v>0.02</v>
      </c>
      <c r="AR107" s="24" t="s">
        <v>158</v>
      </c>
      <c r="AS107" s="26">
        <v>500.4</v>
      </c>
      <c r="AT107" s="26">
        <v>499.9</v>
      </c>
      <c r="AU107" s="26">
        <v>1000.2</v>
      </c>
      <c r="AV107" s="26">
        <v>1000</v>
      </c>
      <c r="AW107" s="26">
        <v>-0.2</v>
      </c>
      <c r="AX107" s="26">
        <v>-0.02</v>
      </c>
      <c r="BV107" s="24" t="s">
        <v>155</v>
      </c>
      <c r="BW107" s="26">
        <v>1</v>
      </c>
      <c r="BX107" s="26">
        <v>992.7</v>
      </c>
      <c r="BY107" s="26">
        <v>5.9</v>
      </c>
      <c r="BZ107" s="26">
        <v>11.9</v>
      </c>
      <c r="CA107" s="26">
        <v>1</v>
      </c>
      <c r="CB107" s="26">
        <v>1012.5</v>
      </c>
      <c r="CC107" s="26">
        <v>1000</v>
      </c>
      <c r="CD107" s="26">
        <v>-12.5</v>
      </c>
      <c r="CE107" s="26">
        <v>-1.25</v>
      </c>
    </row>
    <row r="108" spans="1:83" ht="15" thickBot="1" x14ac:dyDescent="0.35">
      <c r="A108" s="109">
        <f t="shared" ref="A108:C108" si="76">A77</f>
        <v>12</v>
      </c>
      <c r="B108" s="109" t="str">
        <f t="shared" si="76"/>
        <v>student_12</v>
      </c>
      <c r="C108" s="108">
        <f t="shared" si="76"/>
        <v>1000</v>
      </c>
      <c r="D108" s="108">
        <f t="shared" si="54"/>
        <v>994.8</v>
      </c>
      <c r="E108" s="6">
        <f t="shared" si="55"/>
        <v>0.52</v>
      </c>
      <c r="F108" s="6">
        <f t="shared" si="56"/>
        <v>-0.52</v>
      </c>
      <c r="G108" s="6">
        <f t="shared" ref="G108:H108" si="77">I45</f>
        <v>1</v>
      </c>
      <c r="H108" s="6">
        <f t="shared" si="77"/>
        <v>17</v>
      </c>
      <c r="M108" s="24" t="s">
        <v>159</v>
      </c>
      <c r="N108" s="26">
        <v>10.9</v>
      </c>
      <c r="O108" s="26">
        <v>941.4</v>
      </c>
      <c r="P108" s="77">
        <v>3</v>
      </c>
      <c r="Q108" s="77">
        <v>11.9</v>
      </c>
      <c r="R108" s="26">
        <v>21.9</v>
      </c>
      <c r="S108" s="26">
        <v>989.1</v>
      </c>
      <c r="T108" s="26">
        <v>1000</v>
      </c>
      <c r="U108" s="26">
        <v>10.9</v>
      </c>
      <c r="V108" s="26">
        <v>1.0900000000000001</v>
      </c>
      <c r="AE108" s="24" t="s">
        <v>159</v>
      </c>
      <c r="AF108" s="26">
        <v>975.8</v>
      </c>
      <c r="AG108" s="26">
        <v>12</v>
      </c>
      <c r="AH108" s="26">
        <v>987.8</v>
      </c>
      <c r="AI108" s="26">
        <v>1000</v>
      </c>
      <c r="AJ108" s="26">
        <v>12.2</v>
      </c>
      <c r="AK108" s="26">
        <v>1.22</v>
      </c>
      <c r="AR108" s="24" t="s">
        <v>159</v>
      </c>
      <c r="AS108" s="26">
        <v>512.4</v>
      </c>
      <c r="AT108" s="26">
        <v>499.9</v>
      </c>
      <c r="AU108" s="26">
        <v>1012.2</v>
      </c>
      <c r="AV108" s="26">
        <v>1000</v>
      </c>
      <c r="AW108" s="26">
        <v>-12.2</v>
      </c>
      <c r="AX108" s="26">
        <v>-1.22</v>
      </c>
      <c r="BV108" s="24" t="s">
        <v>156</v>
      </c>
      <c r="BW108" s="26">
        <v>1</v>
      </c>
      <c r="BX108" s="26">
        <v>972.4</v>
      </c>
      <c r="BY108" s="26">
        <v>15.9</v>
      </c>
      <c r="BZ108" s="26">
        <v>1</v>
      </c>
      <c r="CA108" s="26">
        <v>2</v>
      </c>
      <c r="CB108" s="26">
        <v>992.2</v>
      </c>
      <c r="CC108" s="26">
        <v>1000</v>
      </c>
      <c r="CD108" s="26">
        <v>7.8</v>
      </c>
      <c r="CE108" s="26">
        <v>0.78</v>
      </c>
    </row>
    <row r="109" spans="1:83" ht="15" thickBot="1" x14ac:dyDescent="0.35">
      <c r="A109" s="109">
        <f t="shared" ref="A109:C109" si="78">A78</f>
        <v>13</v>
      </c>
      <c r="B109" s="109" t="str">
        <f t="shared" si="78"/>
        <v>student_13</v>
      </c>
      <c r="C109" s="108">
        <f t="shared" si="78"/>
        <v>1000</v>
      </c>
      <c r="D109" s="108">
        <f t="shared" si="54"/>
        <v>1001.8</v>
      </c>
      <c r="E109" s="6">
        <f t="shared" si="55"/>
        <v>-0.18</v>
      </c>
      <c r="F109" s="6">
        <f t="shared" si="56"/>
        <v>0.18</v>
      </c>
      <c r="G109" s="6">
        <f t="shared" ref="G109:H109" si="79">I46</f>
        <v>1</v>
      </c>
      <c r="H109" s="6">
        <f t="shared" si="79"/>
        <v>10</v>
      </c>
      <c r="M109" s="24" t="s">
        <v>160</v>
      </c>
      <c r="N109" s="26">
        <v>10.9</v>
      </c>
      <c r="O109" s="26">
        <v>947.3</v>
      </c>
      <c r="P109" s="77">
        <v>22.9</v>
      </c>
      <c r="Q109" s="77">
        <v>11.9</v>
      </c>
      <c r="R109" s="26">
        <v>21.9</v>
      </c>
      <c r="S109" s="26">
        <v>1015</v>
      </c>
      <c r="T109" s="26">
        <v>1000</v>
      </c>
      <c r="U109" s="26">
        <v>-15</v>
      </c>
      <c r="V109" s="26">
        <v>-1.5</v>
      </c>
      <c r="AE109" s="24" t="s">
        <v>160</v>
      </c>
      <c r="AF109" s="26">
        <v>999.8</v>
      </c>
      <c r="AG109" s="26">
        <v>12</v>
      </c>
      <c r="AH109" s="26">
        <v>1011.8</v>
      </c>
      <c r="AI109" s="26">
        <v>1000</v>
      </c>
      <c r="AJ109" s="26">
        <v>-11.8</v>
      </c>
      <c r="AK109" s="26">
        <v>-1.18</v>
      </c>
      <c r="AR109" s="24" t="s">
        <v>160</v>
      </c>
      <c r="AS109" s="26">
        <v>488.4</v>
      </c>
      <c r="AT109" s="26">
        <v>499.9</v>
      </c>
      <c r="AU109" s="26">
        <v>988.2</v>
      </c>
      <c r="AV109" s="26">
        <v>1000</v>
      </c>
      <c r="AW109" s="26">
        <v>11.8</v>
      </c>
      <c r="AX109" s="26">
        <v>1.18</v>
      </c>
      <c r="BV109" s="24" t="s">
        <v>157</v>
      </c>
      <c r="BW109" s="26">
        <v>1</v>
      </c>
      <c r="BX109" s="26">
        <v>962.5</v>
      </c>
      <c r="BY109" s="26">
        <v>19.8</v>
      </c>
      <c r="BZ109" s="26">
        <v>6.9</v>
      </c>
      <c r="CA109" s="26">
        <v>2</v>
      </c>
      <c r="CB109" s="26">
        <v>992.2</v>
      </c>
      <c r="CC109" s="26">
        <v>1000</v>
      </c>
      <c r="CD109" s="26">
        <v>7.8</v>
      </c>
      <c r="CE109" s="26">
        <v>0.78</v>
      </c>
    </row>
    <row r="110" spans="1:83" ht="15" thickBot="1" x14ac:dyDescent="0.35">
      <c r="A110" s="109">
        <f t="shared" ref="A110:C110" si="80">A79</f>
        <v>14</v>
      </c>
      <c r="B110" s="109" t="str">
        <f t="shared" si="80"/>
        <v>student_14</v>
      </c>
      <c r="C110" s="108">
        <f t="shared" si="80"/>
        <v>1000</v>
      </c>
      <c r="D110" s="108">
        <f t="shared" si="54"/>
        <v>986.8</v>
      </c>
      <c r="E110" s="6">
        <f t="shared" si="55"/>
        <v>1.32</v>
      </c>
      <c r="F110" s="6">
        <f t="shared" si="56"/>
        <v>-1.32</v>
      </c>
      <c r="G110" s="6">
        <f t="shared" ref="G110:H110" si="81">I47</f>
        <v>1</v>
      </c>
      <c r="H110" s="6">
        <f t="shared" si="81"/>
        <v>22</v>
      </c>
      <c r="BV110" s="24" t="s">
        <v>158</v>
      </c>
      <c r="BW110" s="26">
        <v>8.9</v>
      </c>
      <c r="BX110" s="26">
        <v>981.3</v>
      </c>
      <c r="BY110" s="26">
        <v>8.9</v>
      </c>
      <c r="BZ110" s="26">
        <v>11.9</v>
      </c>
      <c r="CA110" s="26">
        <v>2</v>
      </c>
      <c r="CB110" s="26">
        <v>1013</v>
      </c>
      <c r="CC110" s="26">
        <v>1000</v>
      </c>
      <c r="CD110" s="26">
        <v>-13</v>
      </c>
      <c r="CE110" s="26">
        <v>-1.3</v>
      </c>
    </row>
    <row r="111" spans="1:83" ht="15" thickBot="1" x14ac:dyDescent="0.35">
      <c r="A111" s="109">
        <f t="shared" ref="A111:C111" si="82">A80</f>
        <v>15</v>
      </c>
      <c r="B111" s="109" t="str">
        <f t="shared" si="82"/>
        <v>student_15</v>
      </c>
      <c r="C111" s="108">
        <f t="shared" si="82"/>
        <v>1000</v>
      </c>
      <c r="D111" s="108">
        <f t="shared" si="54"/>
        <v>1004.8</v>
      </c>
      <c r="E111" s="6">
        <f t="shared" si="55"/>
        <v>-0.48</v>
      </c>
      <c r="F111" s="6">
        <f t="shared" si="56"/>
        <v>0.48</v>
      </c>
      <c r="G111" s="6">
        <f t="shared" ref="G111:H111" si="83">I48</f>
        <v>1</v>
      </c>
      <c r="H111" s="6">
        <f t="shared" si="83"/>
        <v>7</v>
      </c>
      <c r="M111" s="25" t="s">
        <v>1229</v>
      </c>
      <c r="N111" s="27">
        <v>1049.4000000000001</v>
      </c>
      <c r="AE111" s="25" t="s">
        <v>1229</v>
      </c>
      <c r="AF111" s="27">
        <v>1028.8</v>
      </c>
      <c r="AR111" s="25" t="s">
        <v>1229</v>
      </c>
      <c r="AS111" s="27">
        <v>1027.2</v>
      </c>
      <c r="BV111" s="24" t="s">
        <v>159</v>
      </c>
      <c r="BW111" s="26">
        <v>12.9</v>
      </c>
      <c r="BX111" s="26">
        <v>963.5</v>
      </c>
      <c r="BY111" s="26">
        <v>20.8</v>
      </c>
      <c r="BZ111" s="26">
        <v>11.9</v>
      </c>
      <c r="CA111" s="26">
        <v>2</v>
      </c>
      <c r="CB111" s="26">
        <v>1011</v>
      </c>
      <c r="CC111" s="26">
        <v>1000</v>
      </c>
      <c r="CD111" s="26">
        <v>-11</v>
      </c>
      <c r="CE111" s="26">
        <v>-1.1000000000000001</v>
      </c>
    </row>
    <row r="112" spans="1:83" ht="15" thickBot="1" x14ac:dyDescent="0.35">
      <c r="A112" s="109">
        <f t="shared" ref="A112:C112" si="84">A81</f>
        <v>16</v>
      </c>
      <c r="B112" s="109" t="str">
        <f t="shared" si="84"/>
        <v>student_16</v>
      </c>
      <c r="C112" s="108">
        <f t="shared" si="84"/>
        <v>1000</v>
      </c>
      <c r="D112" s="108">
        <f t="shared" si="54"/>
        <v>1015.8</v>
      </c>
      <c r="E112" s="6">
        <f t="shared" si="55"/>
        <v>-1.58</v>
      </c>
      <c r="F112" s="6">
        <f t="shared" si="56"/>
        <v>1.58</v>
      </c>
      <c r="G112" s="6">
        <f t="shared" ref="G112:H112" si="85">I49</f>
        <v>1</v>
      </c>
      <c r="H112" s="6">
        <f t="shared" si="85"/>
        <v>1</v>
      </c>
      <c r="M112" s="25" t="s">
        <v>125</v>
      </c>
      <c r="N112" s="27">
        <v>910</v>
      </c>
      <c r="AE112" s="25" t="s">
        <v>125</v>
      </c>
      <c r="AF112" s="27">
        <v>972.8</v>
      </c>
      <c r="AR112" s="25" t="s">
        <v>125</v>
      </c>
      <c r="AS112" s="27">
        <v>971.3</v>
      </c>
      <c r="BV112" s="24" t="s">
        <v>160</v>
      </c>
      <c r="BW112" s="26">
        <v>12.9</v>
      </c>
      <c r="BX112" s="26">
        <v>957.5</v>
      </c>
      <c r="BY112" s="26">
        <v>1</v>
      </c>
      <c r="BZ112" s="26">
        <v>11.9</v>
      </c>
      <c r="CA112" s="26">
        <v>2</v>
      </c>
      <c r="CB112" s="26">
        <v>985.2</v>
      </c>
      <c r="CC112" s="26">
        <v>1000</v>
      </c>
      <c r="CD112" s="26">
        <v>14.8</v>
      </c>
      <c r="CE112" s="26">
        <v>1.48</v>
      </c>
    </row>
    <row r="113" spans="1:83" ht="15" thickBot="1" x14ac:dyDescent="0.35">
      <c r="A113" s="109">
        <f t="shared" ref="A113:C113" si="86">A82</f>
        <v>17</v>
      </c>
      <c r="B113" s="109" t="str">
        <f t="shared" si="86"/>
        <v>student_17</v>
      </c>
      <c r="C113" s="108">
        <f t="shared" si="86"/>
        <v>1000</v>
      </c>
      <c r="D113" s="108">
        <f t="shared" si="54"/>
        <v>1004.8</v>
      </c>
      <c r="E113" s="6">
        <f t="shared" si="55"/>
        <v>-0.48</v>
      </c>
      <c r="F113" s="6">
        <f t="shared" si="56"/>
        <v>0.48</v>
      </c>
      <c r="G113" s="6">
        <f t="shared" ref="G113:H113" si="87">I50</f>
        <v>1</v>
      </c>
      <c r="H113" s="6">
        <f t="shared" si="87"/>
        <v>7</v>
      </c>
      <c r="M113" s="25" t="s">
        <v>126</v>
      </c>
      <c r="N113" s="27">
        <v>24000.400000000001</v>
      </c>
      <c r="AE113" s="25" t="s">
        <v>126</v>
      </c>
      <c r="AF113" s="27">
        <v>24000.2</v>
      </c>
      <c r="AR113" s="25" t="s">
        <v>126</v>
      </c>
      <c r="AS113" s="27">
        <v>23999.8</v>
      </c>
      <c r="BV113" s="24" t="s">
        <v>2199</v>
      </c>
      <c r="BW113" s="26">
        <v>0</v>
      </c>
      <c r="BX113" s="26">
        <v>956.5</v>
      </c>
      <c r="BY113" s="26">
        <v>0</v>
      </c>
      <c r="BZ113" s="26">
        <v>0</v>
      </c>
      <c r="CA113" s="26">
        <v>0</v>
      </c>
      <c r="CB113" s="26">
        <v>956.5</v>
      </c>
      <c r="CC113" s="26">
        <v>1000</v>
      </c>
      <c r="CD113" s="26">
        <v>43.5</v>
      </c>
      <c r="CE113" s="26">
        <v>4.3499999999999996</v>
      </c>
    </row>
    <row r="114" spans="1:83" ht="15" thickBot="1" x14ac:dyDescent="0.35">
      <c r="A114" s="109">
        <f t="shared" ref="A114:C114" si="88">A83</f>
        <v>18</v>
      </c>
      <c r="B114" s="109" t="str">
        <f t="shared" si="88"/>
        <v>student_18</v>
      </c>
      <c r="C114" s="108">
        <f t="shared" si="88"/>
        <v>1000</v>
      </c>
      <c r="D114" s="108">
        <f t="shared" si="54"/>
        <v>998.8</v>
      </c>
      <c r="E114" s="6">
        <f t="shared" si="55"/>
        <v>0.12</v>
      </c>
      <c r="F114" s="6">
        <f t="shared" si="56"/>
        <v>-0.12</v>
      </c>
      <c r="G114" s="6">
        <f t="shared" ref="G114:H114" si="89">I51</f>
        <v>1</v>
      </c>
      <c r="H114" s="6">
        <f t="shared" si="89"/>
        <v>15</v>
      </c>
      <c r="M114" s="25" t="s">
        <v>127</v>
      </c>
      <c r="N114" s="27">
        <v>24000</v>
      </c>
      <c r="AE114" s="25" t="s">
        <v>127</v>
      </c>
      <c r="AF114" s="27">
        <v>24000</v>
      </c>
      <c r="AR114" s="25" t="s">
        <v>127</v>
      </c>
      <c r="AS114" s="27">
        <v>24000</v>
      </c>
    </row>
    <row r="115" spans="1:83" ht="15" thickBot="1" x14ac:dyDescent="0.35">
      <c r="A115" s="109">
        <f t="shared" ref="A115:C115" si="90">A84</f>
        <v>19</v>
      </c>
      <c r="B115" s="109" t="str">
        <f t="shared" si="90"/>
        <v>student_19</v>
      </c>
      <c r="C115" s="108">
        <f t="shared" si="90"/>
        <v>1000</v>
      </c>
      <c r="D115" s="108">
        <f t="shared" si="54"/>
        <v>1002.8</v>
      </c>
      <c r="E115" s="6">
        <f t="shared" si="55"/>
        <v>-0.28000000000000003</v>
      </c>
      <c r="F115" s="6">
        <f t="shared" si="56"/>
        <v>0.28000000000000003</v>
      </c>
      <c r="G115" s="6">
        <f t="shared" ref="G115:H115" si="91">I52</f>
        <v>1</v>
      </c>
      <c r="H115" s="6">
        <f t="shared" si="91"/>
        <v>9</v>
      </c>
      <c r="M115" s="25" t="s">
        <v>128</v>
      </c>
      <c r="N115" s="27">
        <v>0.4</v>
      </c>
      <c r="AE115" s="25" t="s">
        <v>128</v>
      </c>
      <c r="AF115" s="27">
        <v>0.2</v>
      </c>
      <c r="AR115" s="25" t="s">
        <v>128</v>
      </c>
      <c r="AS115" s="27">
        <v>-0.2</v>
      </c>
      <c r="BV115" s="25" t="s">
        <v>501</v>
      </c>
      <c r="BW115" s="27">
        <v>1087.9000000000001</v>
      </c>
    </row>
    <row r="116" spans="1:83" ht="15" thickBot="1" x14ac:dyDescent="0.35">
      <c r="A116" s="109">
        <f t="shared" ref="A116:C116" si="92">A85</f>
        <v>20</v>
      </c>
      <c r="B116" s="109" t="str">
        <f t="shared" si="92"/>
        <v>student_20</v>
      </c>
      <c r="C116" s="108">
        <f t="shared" si="92"/>
        <v>1000</v>
      </c>
      <c r="D116" s="108">
        <f t="shared" si="54"/>
        <v>1009.8</v>
      </c>
      <c r="E116" s="6">
        <f t="shared" si="55"/>
        <v>-0.98</v>
      </c>
      <c r="F116" s="6">
        <f t="shared" si="56"/>
        <v>0.98</v>
      </c>
      <c r="G116" s="6">
        <f t="shared" ref="G116:H116" si="93">I53</f>
        <v>1</v>
      </c>
      <c r="H116" s="6">
        <f t="shared" si="93"/>
        <v>4</v>
      </c>
      <c r="M116" s="25" t="s">
        <v>129</v>
      </c>
      <c r="N116" s="27"/>
      <c r="AE116" s="25" t="s">
        <v>129</v>
      </c>
      <c r="AF116" s="27"/>
      <c r="AR116" s="25" t="s">
        <v>129</v>
      </c>
      <c r="AS116" s="27"/>
      <c r="BV116" s="25" t="s">
        <v>2248</v>
      </c>
      <c r="BW116" s="27">
        <v>956.5</v>
      </c>
    </row>
    <row r="117" spans="1:83" ht="15" thickBot="1" x14ac:dyDescent="0.35">
      <c r="A117" s="109">
        <f t="shared" ref="A117:C117" si="94">A86</f>
        <v>21</v>
      </c>
      <c r="B117" s="109" t="str">
        <f t="shared" si="94"/>
        <v>student_21</v>
      </c>
      <c r="C117" s="108">
        <f t="shared" si="94"/>
        <v>1000</v>
      </c>
      <c r="D117" s="108">
        <f t="shared" si="54"/>
        <v>993.8</v>
      </c>
      <c r="E117" s="6">
        <f t="shared" si="55"/>
        <v>0.62</v>
      </c>
      <c r="F117" s="6">
        <f t="shared" si="56"/>
        <v>-0.62</v>
      </c>
      <c r="G117" s="6">
        <f t="shared" ref="G117:H117" si="95">I54</f>
        <v>1</v>
      </c>
      <c r="H117" s="6">
        <f t="shared" si="95"/>
        <v>19</v>
      </c>
      <c r="M117" s="25" t="s">
        <v>130</v>
      </c>
      <c r="N117" s="27"/>
      <c r="AE117" s="25" t="s">
        <v>130</v>
      </c>
      <c r="AF117" s="27"/>
      <c r="AR117" s="25" t="s">
        <v>130</v>
      </c>
      <c r="AS117" s="27"/>
      <c r="BV117" s="25" t="s">
        <v>503</v>
      </c>
      <c r="BW117" s="27">
        <v>25002.3</v>
      </c>
    </row>
    <row r="118" spans="1:83" ht="15" thickBot="1" x14ac:dyDescent="0.35">
      <c r="A118" s="109">
        <f t="shared" ref="A118:C120" si="96">A87</f>
        <v>22</v>
      </c>
      <c r="B118" s="109" t="str">
        <f t="shared" si="96"/>
        <v>student_22</v>
      </c>
      <c r="C118" s="108">
        <f t="shared" si="96"/>
        <v>1000</v>
      </c>
      <c r="D118" s="108">
        <f t="shared" si="54"/>
        <v>999.8</v>
      </c>
      <c r="E118" s="6">
        <f t="shared" si="55"/>
        <v>0.02</v>
      </c>
      <c r="F118" s="6">
        <f t="shared" si="56"/>
        <v>-0.02</v>
      </c>
      <c r="G118" s="6">
        <f t="shared" ref="G118:H118" si="97">I55</f>
        <v>1</v>
      </c>
      <c r="H118" s="6">
        <f t="shared" si="97"/>
        <v>14</v>
      </c>
      <c r="M118" s="25" t="s">
        <v>131</v>
      </c>
      <c r="N118" s="27">
        <v>0</v>
      </c>
      <c r="AE118" s="25" t="s">
        <v>131</v>
      </c>
      <c r="AF118" s="27">
        <v>0</v>
      </c>
      <c r="AR118" s="25" t="s">
        <v>131</v>
      </c>
      <c r="AS118" s="27">
        <v>0</v>
      </c>
      <c r="BV118" s="25" t="s">
        <v>504</v>
      </c>
      <c r="BW118" s="27">
        <v>25000</v>
      </c>
    </row>
    <row r="119" spans="1:83" ht="15" thickBot="1" x14ac:dyDescent="0.35">
      <c r="A119" s="109">
        <f>A88</f>
        <v>23</v>
      </c>
      <c r="B119" s="109" t="str">
        <f t="shared" si="96"/>
        <v>student_23</v>
      </c>
      <c r="C119" s="108">
        <f t="shared" si="96"/>
        <v>1000</v>
      </c>
      <c r="D119" s="108">
        <f t="shared" si="54"/>
        <v>987.8</v>
      </c>
      <c r="E119" s="6">
        <f t="shared" si="55"/>
        <v>1.22</v>
      </c>
      <c r="F119" s="6">
        <f t="shared" si="56"/>
        <v>-1.22</v>
      </c>
      <c r="G119" s="6">
        <f t="shared" ref="G119:H119" si="98">I56</f>
        <v>1</v>
      </c>
      <c r="H119" s="6">
        <f t="shared" si="98"/>
        <v>21</v>
      </c>
      <c r="BV119" s="25" t="s">
        <v>505</v>
      </c>
      <c r="BW119" s="27">
        <v>2.2999999999999998</v>
      </c>
    </row>
    <row r="120" spans="1:83" ht="15" thickBot="1" x14ac:dyDescent="0.35">
      <c r="A120" s="109">
        <f>A89</f>
        <v>24</v>
      </c>
      <c r="B120" s="109" t="str">
        <f t="shared" si="96"/>
        <v>student_24</v>
      </c>
      <c r="C120" s="108">
        <f t="shared" si="96"/>
        <v>1000</v>
      </c>
      <c r="D120" s="108">
        <f t="shared" si="54"/>
        <v>1011.8</v>
      </c>
      <c r="E120" s="6">
        <f t="shared" si="55"/>
        <v>-1.18</v>
      </c>
      <c r="F120" s="6">
        <f t="shared" si="56"/>
        <v>1.18</v>
      </c>
      <c r="G120" s="6">
        <f t="shared" ref="G120:H120" si="99">I57</f>
        <v>1</v>
      </c>
      <c r="H120" s="6">
        <f t="shared" si="99"/>
        <v>3</v>
      </c>
      <c r="M120" s="28" t="s">
        <v>132</v>
      </c>
      <c r="AE120" s="28" t="s">
        <v>132</v>
      </c>
      <c r="AR120" s="28" t="s">
        <v>132</v>
      </c>
      <c r="BV120" s="25" t="s">
        <v>506</v>
      </c>
      <c r="BW120" s="27"/>
    </row>
    <row r="121" spans="1:83" ht="15" thickBot="1" x14ac:dyDescent="0.35">
      <c r="BV121" s="25" t="s">
        <v>507</v>
      </c>
      <c r="BW121" s="27"/>
    </row>
    <row r="122" spans="1:83" ht="15" thickBot="1" x14ac:dyDescent="0.35">
      <c r="M122" s="29" t="s">
        <v>1230</v>
      </c>
      <c r="AE122" s="29" t="s">
        <v>1598</v>
      </c>
      <c r="AR122" s="29" t="s">
        <v>1598</v>
      </c>
      <c r="BV122" s="25" t="s">
        <v>508</v>
      </c>
      <c r="BW122" s="27">
        <v>0</v>
      </c>
    </row>
    <row r="123" spans="1:83" x14ac:dyDescent="0.3">
      <c r="M123" s="29" t="s">
        <v>1569</v>
      </c>
      <c r="AE123" s="29" t="s">
        <v>1599</v>
      </c>
      <c r="AR123" s="29" t="s">
        <v>1599</v>
      </c>
    </row>
    <row r="124" spans="1:83" x14ac:dyDescent="0.3">
      <c r="BV124" s="28" t="s">
        <v>132</v>
      </c>
    </row>
    <row r="126" spans="1:83" x14ac:dyDescent="0.3">
      <c r="BV126" s="29" t="s">
        <v>2249</v>
      </c>
    </row>
    <row r="127" spans="1:83" x14ac:dyDescent="0.3">
      <c r="BV127" s="29" t="s">
        <v>2250</v>
      </c>
    </row>
  </sheetData>
  <mergeCells count="4">
    <mergeCell ref="B2:E3"/>
    <mergeCell ref="B31:F32"/>
    <mergeCell ref="A63:E64"/>
    <mergeCell ref="A94:D95"/>
  </mergeCells>
  <phoneticPr fontId="5" type="noConversion"/>
  <conditionalFormatting sqref="A34:A57">
    <cfRule type="colorScale" priority="18">
      <colorScale>
        <cfvo type="min"/>
        <cfvo type="percentile" val="50"/>
        <cfvo type="max"/>
        <color rgb="FF63BE7B"/>
        <color rgb="FFFFEB84"/>
        <color rgb="FFF8696B"/>
      </colorScale>
    </cfRule>
  </conditionalFormatting>
  <conditionalFormatting sqref="C5:G28">
    <cfRule type="colorScale" priority="8">
      <colorScale>
        <cfvo type="min"/>
        <cfvo type="percentile" val="50"/>
        <cfvo type="max"/>
        <color rgb="FFF8696B"/>
        <color rgb="FFFFEB84"/>
        <color rgb="FF63BE7B"/>
      </colorScale>
    </cfRule>
  </conditionalFormatting>
  <conditionalFormatting sqref="E34:E57">
    <cfRule type="colorScale" priority="17">
      <colorScale>
        <cfvo type="min"/>
        <cfvo type="percentile" val="50"/>
        <cfvo type="max"/>
        <color rgb="FFF8696B"/>
        <color rgb="FFFFEB84"/>
        <color rgb="FF63BE7B"/>
      </colorScale>
    </cfRule>
  </conditionalFormatting>
  <conditionalFormatting sqref="E66:F89">
    <cfRule type="colorScale" priority="6">
      <colorScale>
        <cfvo type="min"/>
        <cfvo type="max"/>
        <color rgb="FF63BE7B"/>
        <color rgb="FFFFEF9C"/>
      </colorScale>
    </cfRule>
  </conditionalFormatting>
  <conditionalFormatting sqref="E97:F120">
    <cfRule type="colorScale" priority="3">
      <colorScale>
        <cfvo type="min"/>
        <cfvo type="max"/>
        <color rgb="FF63BE7B"/>
        <color rgb="FFFFEF9C"/>
      </colorScale>
    </cfRule>
  </conditionalFormatting>
  <conditionalFormatting sqref="G66:G89">
    <cfRule type="colorScale" priority="5">
      <colorScale>
        <cfvo type="min"/>
        <cfvo type="percentile" val="50"/>
        <cfvo type="max"/>
        <color rgb="FFF8696B"/>
        <color rgb="FFFFEB84"/>
        <color rgb="FF63BE7B"/>
      </colorScale>
    </cfRule>
  </conditionalFormatting>
  <conditionalFormatting sqref="G97:G120">
    <cfRule type="colorScale" priority="2">
      <colorScale>
        <cfvo type="min"/>
        <cfvo type="percentile" val="50"/>
        <cfvo type="max"/>
        <color rgb="FFF8696B"/>
        <color rgb="FFFFEB84"/>
        <color rgb="FF63BE7B"/>
      </colorScale>
    </cfRule>
  </conditionalFormatting>
  <conditionalFormatting sqref="H66:H89">
    <cfRule type="colorScale" priority="4">
      <colorScale>
        <cfvo type="min"/>
        <cfvo type="percentile" val="50"/>
        <cfvo type="max"/>
        <color rgb="FF63BE7B"/>
        <color rgb="FFFFEB84"/>
        <color rgb="FFF8696B"/>
      </colorScale>
    </cfRule>
  </conditionalFormatting>
  <conditionalFormatting sqref="H97:H120">
    <cfRule type="colorScale" priority="1">
      <colorScale>
        <cfvo type="min"/>
        <cfvo type="percentile" val="50"/>
        <cfvo type="max"/>
        <color rgb="FF63BE7B"/>
        <color rgb="FFFFEB84"/>
        <color rgb="FFF8696B"/>
      </colorScale>
    </cfRule>
  </conditionalFormatting>
  <conditionalFormatting sqref="I5:I28">
    <cfRule type="colorScale" priority="11">
      <colorScale>
        <cfvo type="min"/>
        <cfvo type="percentile" val="50"/>
        <cfvo type="max"/>
        <color rgb="FFF8696B"/>
        <color rgb="FFFFEB84"/>
        <color rgb="FF63BE7B"/>
      </colorScale>
    </cfRule>
  </conditionalFormatting>
  <conditionalFormatting sqref="I34:I57">
    <cfRule type="colorScale" priority="15">
      <colorScale>
        <cfvo type="min"/>
        <cfvo type="percentile" val="50"/>
        <cfvo type="max"/>
        <color rgb="FFF8696B"/>
        <color rgb="FFFFEB84"/>
        <color rgb="FF63BE7B"/>
      </colorScale>
    </cfRule>
  </conditionalFormatting>
  <conditionalFormatting sqref="J5:J28">
    <cfRule type="colorScale" priority="10">
      <colorScale>
        <cfvo type="min"/>
        <cfvo type="percentile" val="50"/>
        <cfvo type="max"/>
        <color rgb="FFF8696B"/>
        <color rgb="FFFFEB84"/>
        <color rgb="FF63BE7B"/>
      </colorScale>
    </cfRule>
  </conditionalFormatting>
  <conditionalFormatting sqref="J34:J57">
    <cfRule type="colorScale" priority="16">
      <colorScale>
        <cfvo type="min"/>
        <cfvo type="percentile" val="50"/>
        <cfvo type="max"/>
        <color rgb="FF63BE7B"/>
        <color rgb="FFFFEB84"/>
        <color rgb="FFF8696B"/>
      </colorScale>
    </cfRule>
  </conditionalFormatting>
  <conditionalFormatting sqref="K5:K28">
    <cfRule type="colorScale" priority="7">
      <colorScale>
        <cfvo type="min"/>
        <cfvo type="percentile" val="50"/>
        <cfvo type="max"/>
        <color rgb="FF63BE7B"/>
        <color rgb="FFFFEB84"/>
        <color rgb="FFF8696B"/>
      </colorScale>
    </cfRule>
  </conditionalFormatting>
  <conditionalFormatting sqref="AZ8:AZ31">
    <cfRule type="colorScale" priority="14">
      <colorScale>
        <cfvo type="min"/>
        <cfvo type="percentile" val="50"/>
        <cfvo type="max"/>
        <color rgb="FFF8696B"/>
        <color rgb="FFFFEB84"/>
        <color rgb="FF63BE7B"/>
      </colorScale>
    </cfRule>
  </conditionalFormatting>
  <conditionalFormatting sqref="BD8:BD31">
    <cfRule type="colorScale" priority="12">
      <colorScale>
        <cfvo type="min"/>
        <cfvo type="percentile" val="50"/>
        <cfvo type="max"/>
        <color rgb="FFF8696B"/>
        <color rgb="FFFFEB84"/>
        <color rgb="FF63BE7B"/>
      </colorScale>
    </cfRule>
  </conditionalFormatting>
  <conditionalFormatting sqref="BE8:BE31">
    <cfRule type="colorScale" priority="13">
      <colorScale>
        <cfvo type="min"/>
        <cfvo type="percentile" val="50"/>
        <cfvo type="max"/>
        <color rgb="FF63BE7B"/>
        <color rgb="FFFFEB84"/>
        <color rgb="FFF8696B"/>
      </colorScale>
    </cfRule>
  </conditionalFormatting>
  <hyperlinks>
    <hyperlink ref="M120" r:id="rId1" display="https://miau.my-x.hu/myx-free/coco/test/359856120241211211548.html" xr:uid="{9E0D818F-99DE-443C-946C-B8C63A1997F0}"/>
    <hyperlink ref="AE120" r:id="rId2" display="https://miau.my-x.hu/myx-free/coco/test/476190220241211211747.html" xr:uid="{387F5952-A54C-4ADD-9291-610068E49385}"/>
    <hyperlink ref="AR120" r:id="rId3" display="https://miau.my-x.hu/myx-free/coco/test/896385420241211213321.html" xr:uid="{90376E15-9E9A-48F7-ABA3-F8952FF7785B}"/>
    <hyperlink ref="BV124" r:id="rId4" display="https://miau.my-x.hu/myx-free/coco/test/264597120260210120226.html" xr:uid="{397E00A1-AB81-49E7-80BC-FA0AF711BA2B}"/>
  </hyperlinks>
  <pageMargins left="0.7" right="0.7" top="0.75" bottom="0.75" header="0.3" footer="0.3"/>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5478E-B325-442A-8935-8B9B9E8A7C9A}">
  <dimension ref="F6:AT101"/>
  <sheetViews>
    <sheetView topLeftCell="AI70" zoomScale="115" zoomScaleNormal="115" workbookViewId="0">
      <selection activeCell="AO10" sqref="AO10:AT34"/>
    </sheetView>
  </sheetViews>
  <sheetFormatPr defaultRowHeight="14.4" x14ac:dyDescent="0.3"/>
  <cols>
    <col min="7" max="7" width="6.109375" bestFit="1" customWidth="1"/>
    <col min="8" max="8" width="22.44140625" bestFit="1" customWidth="1"/>
    <col min="9" max="9" width="10" bestFit="1" customWidth="1"/>
    <col min="10" max="10" width="9.6640625" bestFit="1" customWidth="1"/>
    <col min="11" max="11" width="17.6640625" bestFit="1" customWidth="1"/>
    <col min="12" max="12" width="14.21875" bestFit="1" customWidth="1"/>
    <col min="13" max="13" width="10.44140625" bestFit="1" customWidth="1"/>
    <col min="14" max="14" width="9.5546875" bestFit="1" customWidth="1"/>
    <col min="15" max="15" width="17.44140625" bestFit="1" customWidth="1"/>
    <col min="16" max="16" width="17.5546875" bestFit="1" customWidth="1"/>
    <col min="17" max="17" width="15" bestFit="1" customWidth="1"/>
    <col min="18" max="18" width="47.33203125" bestFit="1" customWidth="1"/>
    <col min="19" max="19" width="34.33203125" bestFit="1" customWidth="1"/>
    <col min="20" max="20" width="34.88671875" bestFit="1" customWidth="1"/>
    <col min="21" max="21" width="30" bestFit="1" customWidth="1"/>
    <col min="22" max="22" width="26.6640625" bestFit="1" customWidth="1"/>
    <col min="23" max="23" width="34.109375" bestFit="1" customWidth="1"/>
    <col min="24" max="24" width="16.109375" bestFit="1" customWidth="1"/>
    <col min="25" max="25" width="19.21875" bestFit="1" customWidth="1"/>
    <col min="26" max="26" width="12.6640625" bestFit="1" customWidth="1"/>
    <col min="27" max="27" width="10.109375" bestFit="1" customWidth="1"/>
    <col min="28" max="28" width="12.88671875" bestFit="1" customWidth="1"/>
    <col min="29" max="29" width="13.5546875" bestFit="1" customWidth="1"/>
    <col min="30" max="30" width="13.33203125" bestFit="1" customWidth="1"/>
    <col min="31" max="31" width="12.88671875" bestFit="1" customWidth="1"/>
    <col min="32" max="32" width="13.33203125" bestFit="1" customWidth="1"/>
    <col min="33" max="33" width="17" bestFit="1" customWidth="1"/>
    <col min="34" max="34" width="24" bestFit="1" customWidth="1"/>
    <col min="35" max="35" width="27.77734375" bestFit="1" customWidth="1"/>
    <col min="36" max="36" width="28.33203125" bestFit="1" customWidth="1"/>
    <col min="37" max="37" width="20.109375" bestFit="1" customWidth="1"/>
    <col min="38" max="38" width="6.109375" customWidth="1"/>
    <col min="41" max="41" width="6.109375" bestFit="1" customWidth="1"/>
    <col min="42" max="42" width="12.33203125" bestFit="1" customWidth="1"/>
    <col min="43" max="43" width="5" bestFit="1" customWidth="1"/>
    <col min="44" max="44" width="9.6640625" bestFit="1" customWidth="1"/>
    <col min="45" max="45" width="9.109375" bestFit="1" customWidth="1"/>
    <col min="46" max="46" width="4.5546875" bestFit="1" customWidth="1"/>
  </cols>
  <sheetData>
    <row r="6" spans="6:46" x14ac:dyDescent="0.3">
      <c r="F6" s="149"/>
      <c r="G6" s="146" t="s">
        <v>0</v>
      </c>
      <c r="H6" s="83" t="s">
        <v>43</v>
      </c>
      <c r="I6" s="83">
        <v>0</v>
      </c>
      <c r="J6" s="83">
        <v>0</v>
      </c>
      <c r="K6" s="83">
        <v>0</v>
      </c>
      <c r="L6" s="83">
        <v>0</v>
      </c>
      <c r="M6" s="83">
        <v>0</v>
      </c>
      <c r="N6" s="83">
        <v>0</v>
      </c>
      <c r="O6" s="83">
        <v>0</v>
      </c>
      <c r="P6" s="83">
        <v>0</v>
      </c>
      <c r="Q6" s="83">
        <v>0</v>
      </c>
      <c r="R6" s="83">
        <v>0</v>
      </c>
      <c r="S6" s="83">
        <v>1</v>
      </c>
      <c r="T6" s="83">
        <v>1</v>
      </c>
      <c r="U6" s="83">
        <v>1</v>
      </c>
      <c r="V6" s="83">
        <v>0</v>
      </c>
      <c r="W6" s="83">
        <v>1</v>
      </c>
      <c r="X6" s="83">
        <v>0</v>
      </c>
      <c r="Y6" s="83">
        <v>0</v>
      </c>
      <c r="Z6" s="83">
        <v>0</v>
      </c>
      <c r="AA6" s="83">
        <v>0</v>
      </c>
      <c r="AB6" s="83">
        <v>0</v>
      </c>
      <c r="AC6" s="83">
        <v>1</v>
      </c>
      <c r="AD6" s="83">
        <v>0</v>
      </c>
      <c r="AE6" s="83">
        <v>1</v>
      </c>
      <c r="AF6" s="83">
        <v>0</v>
      </c>
      <c r="AG6" s="83">
        <v>0</v>
      </c>
      <c r="AH6" s="83">
        <v>0</v>
      </c>
      <c r="AI6" s="83">
        <v>1</v>
      </c>
      <c r="AJ6" s="83">
        <v>1</v>
      </c>
      <c r="AK6" s="83">
        <v>0</v>
      </c>
      <c r="AL6" s="146" t="s">
        <v>168</v>
      </c>
    </row>
    <row r="7" spans="6:46" x14ac:dyDescent="0.3">
      <c r="F7" s="149"/>
      <c r="G7" s="147"/>
      <c r="H7" s="83" t="s">
        <v>44</v>
      </c>
      <c r="I7" s="83" t="s">
        <v>46</v>
      </c>
      <c r="J7" s="83" t="s">
        <v>46</v>
      </c>
      <c r="K7" s="83" t="s">
        <v>46</v>
      </c>
      <c r="L7" s="83" t="s">
        <v>46</v>
      </c>
      <c r="M7" s="83" t="s">
        <v>46</v>
      </c>
      <c r="N7" s="83" t="s">
        <v>46</v>
      </c>
      <c r="O7" s="83" t="s">
        <v>46</v>
      </c>
      <c r="P7" s="83" t="s">
        <v>46</v>
      </c>
      <c r="Q7" s="83" t="s">
        <v>46</v>
      </c>
      <c r="R7" s="83" t="s">
        <v>46</v>
      </c>
      <c r="S7" s="83" t="s">
        <v>46</v>
      </c>
      <c r="T7" s="83" t="s">
        <v>46</v>
      </c>
      <c r="U7" s="83" t="s">
        <v>46</v>
      </c>
      <c r="V7" s="83" t="s">
        <v>46</v>
      </c>
      <c r="W7" s="83" t="s">
        <v>46</v>
      </c>
      <c r="X7" s="83" t="s">
        <v>46</v>
      </c>
      <c r="Y7" s="83" t="s">
        <v>46</v>
      </c>
      <c r="Z7" s="83" t="s">
        <v>46</v>
      </c>
      <c r="AA7" s="83" t="s">
        <v>46</v>
      </c>
      <c r="AB7" s="83" t="s">
        <v>46</v>
      </c>
      <c r="AC7" s="83" t="s">
        <v>46</v>
      </c>
      <c r="AD7" s="83" t="s">
        <v>46</v>
      </c>
      <c r="AE7" s="83" t="s">
        <v>46</v>
      </c>
      <c r="AF7" s="83" t="s">
        <v>46</v>
      </c>
      <c r="AG7" s="83" t="s">
        <v>46</v>
      </c>
      <c r="AH7" s="83" t="s">
        <v>46</v>
      </c>
      <c r="AI7" s="83" t="s">
        <v>46</v>
      </c>
      <c r="AJ7" s="83" t="s">
        <v>46</v>
      </c>
      <c r="AK7" s="83" t="s">
        <v>46</v>
      </c>
      <c r="AL7" s="147"/>
    </row>
    <row r="8" spans="6:46" x14ac:dyDescent="0.3">
      <c r="F8" s="149"/>
      <c r="G8" s="147"/>
      <c r="H8" s="83" t="s">
        <v>354</v>
      </c>
      <c r="I8" s="83" t="s">
        <v>355</v>
      </c>
      <c r="J8" s="83" t="s">
        <v>355</v>
      </c>
      <c r="K8" s="83" t="s">
        <v>355</v>
      </c>
      <c r="L8" s="83" t="s">
        <v>355</v>
      </c>
      <c r="M8" s="83" t="s">
        <v>355</v>
      </c>
      <c r="N8" s="83" t="s">
        <v>356</v>
      </c>
      <c r="O8" s="83" t="s">
        <v>355</v>
      </c>
      <c r="P8" s="83" t="s">
        <v>355</v>
      </c>
      <c r="Q8" s="83" t="s">
        <v>356</v>
      </c>
      <c r="R8" s="83" t="s">
        <v>356</v>
      </c>
      <c r="S8" s="83" t="s">
        <v>355</v>
      </c>
      <c r="T8" s="83" t="s">
        <v>355</v>
      </c>
      <c r="U8" s="83" t="s">
        <v>355</v>
      </c>
      <c r="V8" s="83" t="s">
        <v>355</v>
      </c>
      <c r="W8" s="83" t="s">
        <v>355</v>
      </c>
      <c r="X8" s="83" t="s">
        <v>355</v>
      </c>
      <c r="Y8" s="83" t="s">
        <v>355</v>
      </c>
      <c r="Z8" s="83" t="s">
        <v>355</v>
      </c>
      <c r="AA8" s="83" t="s">
        <v>355</v>
      </c>
      <c r="AB8" s="83" t="s">
        <v>356</v>
      </c>
      <c r="AC8" s="83" t="s">
        <v>355</v>
      </c>
      <c r="AD8" s="83" t="s">
        <v>355</v>
      </c>
      <c r="AE8" s="83" t="s">
        <v>356</v>
      </c>
      <c r="AF8" s="83" t="s">
        <v>357</v>
      </c>
      <c r="AG8" s="83" t="s">
        <v>355</v>
      </c>
      <c r="AH8" s="83" t="s">
        <v>356</v>
      </c>
      <c r="AI8" s="83" t="s">
        <v>355</v>
      </c>
      <c r="AJ8" s="83" t="s">
        <v>355</v>
      </c>
      <c r="AK8" s="83" t="s">
        <v>356</v>
      </c>
      <c r="AL8" s="147"/>
    </row>
    <row r="9" spans="6:46" x14ac:dyDescent="0.3">
      <c r="F9" s="149"/>
      <c r="G9" s="147"/>
      <c r="H9" s="83" t="s">
        <v>45</v>
      </c>
      <c r="I9" s="83" t="s">
        <v>47</v>
      </c>
      <c r="J9" s="83" t="s">
        <v>48</v>
      </c>
      <c r="K9" s="83" t="s">
        <v>49</v>
      </c>
      <c r="L9" s="83" t="s">
        <v>50</v>
      </c>
      <c r="M9" s="83" t="s">
        <v>51</v>
      </c>
      <c r="N9" s="83" t="s">
        <v>52</v>
      </c>
      <c r="O9" s="83" t="s">
        <v>53</v>
      </c>
      <c r="P9" s="83" t="s">
        <v>54</v>
      </c>
      <c r="Q9" s="83" t="s">
        <v>55</v>
      </c>
      <c r="R9" s="83" t="s">
        <v>56</v>
      </c>
      <c r="S9" s="83" t="s">
        <v>57</v>
      </c>
      <c r="T9" s="83" t="s">
        <v>58</v>
      </c>
      <c r="U9" s="83" t="s">
        <v>59</v>
      </c>
      <c r="V9" s="83" t="s">
        <v>60</v>
      </c>
      <c r="W9" s="83" t="s">
        <v>61</v>
      </c>
      <c r="X9" s="83" t="s">
        <v>183</v>
      </c>
      <c r="Y9" s="83" t="s">
        <v>184</v>
      </c>
      <c r="Z9" s="83" t="s">
        <v>185</v>
      </c>
      <c r="AA9" s="83" t="s">
        <v>186</v>
      </c>
      <c r="AB9" s="83" t="s">
        <v>739</v>
      </c>
      <c r="AC9" s="83" t="s">
        <v>740</v>
      </c>
      <c r="AD9" s="83" t="s">
        <v>741</v>
      </c>
      <c r="AE9" s="83" t="s">
        <v>742</v>
      </c>
      <c r="AF9" s="83" t="s">
        <v>743</v>
      </c>
      <c r="AG9" s="83" t="s">
        <v>744</v>
      </c>
      <c r="AH9" s="83" t="s">
        <v>745</v>
      </c>
      <c r="AI9" s="83" t="s">
        <v>746</v>
      </c>
      <c r="AJ9" s="83" t="s">
        <v>747</v>
      </c>
      <c r="AK9" s="83" t="s">
        <v>748</v>
      </c>
      <c r="AL9" s="147"/>
    </row>
    <row r="10" spans="6:46" x14ac:dyDescent="0.3">
      <c r="F10" s="149"/>
      <c r="G10" s="148"/>
      <c r="H10" s="83" t="s">
        <v>135</v>
      </c>
      <c r="I10" s="83" t="s">
        <v>4</v>
      </c>
      <c r="J10" s="83" t="s">
        <v>3</v>
      </c>
      <c r="K10" s="83" t="s">
        <v>5</v>
      </c>
      <c r="L10" s="83" t="s">
        <v>6</v>
      </c>
      <c r="M10" s="83" t="s">
        <v>7</v>
      </c>
      <c r="N10" s="83" t="s">
        <v>8</v>
      </c>
      <c r="O10" s="83" t="s">
        <v>22</v>
      </c>
      <c r="P10" s="83" t="s">
        <v>9</v>
      </c>
      <c r="Q10" s="83" t="s">
        <v>10</v>
      </c>
      <c r="R10" s="83" t="s">
        <v>27</v>
      </c>
      <c r="S10" s="83" t="s">
        <v>26</v>
      </c>
      <c r="T10" s="83" t="s">
        <v>25</v>
      </c>
      <c r="U10" s="83" t="s">
        <v>17</v>
      </c>
      <c r="V10" s="83" t="s">
        <v>21</v>
      </c>
      <c r="W10" s="83" t="s">
        <v>64</v>
      </c>
      <c r="X10" s="83" t="s">
        <v>178</v>
      </c>
      <c r="Y10" s="83" t="s">
        <v>179</v>
      </c>
      <c r="Z10" s="83" t="s">
        <v>181</v>
      </c>
      <c r="AA10" s="83" t="s">
        <v>182</v>
      </c>
      <c r="AB10" s="83" t="s">
        <v>343</v>
      </c>
      <c r="AC10" s="83" t="s">
        <v>345</v>
      </c>
      <c r="AD10" s="83" t="s">
        <v>346</v>
      </c>
      <c r="AE10" s="83" t="s">
        <v>12</v>
      </c>
      <c r="AF10" s="83" t="s">
        <v>344</v>
      </c>
      <c r="AG10" s="83" t="s">
        <v>347</v>
      </c>
      <c r="AH10" s="83" t="s">
        <v>348</v>
      </c>
      <c r="AI10" s="83" t="s">
        <v>350</v>
      </c>
      <c r="AJ10" s="83" t="s">
        <v>351</v>
      </c>
      <c r="AK10" s="83" t="s">
        <v>349</v>
      </c>
      <c r="AL10" s="148"/>
      <c r="AO10" s="73" t="s">
        <v>0</v>
      </c>
      <c r="AP10" s="73" t="s">
        <v>1649</v>
      </c>
      <c r="AQ10" s="73" t="s">
        <v>168</v>
      </c>
      <c r="AR10" s="73" t="s">
        <v>1650</v>
      </c>
      <c r="AS10" s="73" t="s">
        <v>136</v>
      </c>
      <c r="AT10" s="73" t="s">
        <v>166</v>
      </c>
    </row>
    <row r="11" spans="6:46" x14ac:dyDescent="0.3">
      <c r="G11" s="6">
        <f>Understanding!AX8</f>
        <v>1</v>
      </c>
      <c r="H11" s="6" t="str">
        <f>Understanding!AY8</f>
        <v>student_1</v>
      </c>
      <c r="I11" s="6">
        <v>0</v>
      </c>
      <c r="J11" s="6">
        <v>0</v>
      </c>
      <c r="K11" s="6">
        <v>2222222</v>
      </c>
      <c r="L11" s="6">
        <v>8697</v>
      </c>
      <c r="M11" s="6">
        <v>1473</v>
      </c>
      <c r="N11" s="9">
        <v>92.0625</v>
      </c>
      <c r="O11" s="6">
        <v>5</v>
      </c>
      <c r="P11" s="6">
        <v>6</v>
      </c>
      <c r="Q11" s="9">
        <v>0</v>
      </c>
      <c r="R11" s="9">
        <v>0</v>
      </c>
      <c r="S11" s="6">
        <v>0</v>
      </c>
      <c r="T11" s="6">
        <v>0</v>
      </c>
      <c r="U11" s="6">
        <v>0</v>
      </c>
      <c r="V11" s="6">
        <v>0</v>
      </c>
      <c r="W11" s="10">
        <v>6.0583244962884413</v>
      </c>
      <c r="X11" s="10">
        <v>1.1785110000000001</v>
      </c>
      <c r="Y11" s="10">
        <v>0</v>
      </c>
      <c r="Z11" s="6">
        <v>0</v>
      </c>
      <c r="AA11" s="6">
        <v>2</v>
      </c>
      <c r="AB11" s="56">
        <v>543.5625</v>
      </c>
      <c r="AC11" s="6">
        <v>2593</v>
      </c>
      <c r="AD11" s="6">
        <v>8</v>
      </c>
      <c r="AE11" s="9">
        <v>0</v>
      </c>
      <c r="AF11" s="6">
        <v>0</v>
      </c>
      <c r="AG11" s="6">
        <v>0</v>
      </c>
      <c r="AH11" s="6">
        <v>0</v>
      </c>
      <c r="AI11" s="6">
        <v>0</v>
      </c>
      <c r="AJ11" s="6">
        <v>0</v>
      </c>
      <c r="AK11" s="56">
        <v>5.3333333333333304</v>
      </c>
      <c r="AL11" s="6">
        <v>1000</v>
      </c>
      <c r="AO11" s="6">
        <f>raw_data!A2</f>
        <v>1</v>
      </c>
      <c r="AP11" s="6" t="str">
        <f>raw_data!C2</f>
        <v>student_1</v>
      </c>
      <c r="AQ11" s="6">
        <v>1000</v>
      </c>
      <c r="AR11" s="6">
        <f>'Model_(random high values)'!DN86</f>
        <v>1002.5</v>
      </c>
      <c r="AS11" s="6">
        <f>'Model_(random high values)'!DR86</f>
        <v>1</v>
      </c>
      <c r="AT11" s="6">
        <f>RANK(AR11,AR$11:AR$34,0)</f>
        <v>5</v>
      </c>
    </row>
    <row r="12" spans="6:46" x14ac:dyDescent="0.3">
      <c r="G12" s="6">
        <f>Understanding!AX9</f>
        <v>2</v>
      </c>
      <c r="H12" s="6" t="str">
        <f>Understanding!AY9</f>
        <v>student_2</v>
      </c>
      <c r="I12" s="6">
        <v>16</v>
      </c>
      <c r="J12" s="6">
        <v>0</v>
      </c>
      <c r="K12" s="6">
        <v>13</v>
      </c>
      <c r="L12" s="6">
        <v>5493</v>
      </c>
      <c r="M12" s="6">
        <v>234234234</v>
      </c>
      <c r="N12" s="9">
        <v>78.9375</v>
      </c>
      <c r="O12" s="6">
        <v>2</v>
      </c>
      <c r="P12" s="6">
        <v>5</v>
      </c>
      <c r="Q12" s="9">
        <v>0</v>
      </c>
      <c r="R12" s="9">
        <v>3.5538339461986803</v>
      </c>
      <c r="S12" s="6">
        <v>5</v>
      </c>
      <c r="T12" s="6">
        <v>5</v>
      </c>
      <c r="U12" s="6">
        <v>0</v>
      </c>
      <c r="V12" s="6">
        <v>1</v>
      </c>
      <c r="W12" s="10">
        <v>5.7576882290562041</v>
      </c>
      <c r="X12" s="10">
        <v>6.5465369999999998</v>
      </c>
      <c r="Y12" s="10">
        <v>31.520692727272728</v>
      </c>
      <c r="Z12" s="6">
        <v>0</v>
      </c>
      <c r="AA12" s="6">
        <v>1</v>
      </c>
      <c r="AB12" s="56">
        <v>461.3125</v>
      </c>
      <c r="AC12" s="6">
        <v>880</v>
      </c>
      <c r="AD12" s="6">
        <v>1</v>
      </c>
      <c r="AE12" s="9">
        <v>99.958974358974402</v>
      </c>
      <c r="AF12" s="6">
        <v>0</v>
      </c>
      <c r="AG12" s="6">
        <v>0</v>
      </c>
      <c r="AH12" s="6">
        <v>0</v>
      </c>
      <c r="AI12" s="6">
        <v>34</v>
      </c>
      <c r="AJ12" s="6">
        <v>34</v>
      </c>
      <c r="AK12" s="56">
        <v>3.2</v>
      </c>
      <c r="AL12" s="6">
        <v>1000</v>
      </c>
      <c r="AO12" s="6">
        <f>raw_data!A3</f>
        <v>2</v>
      </c>
      <c r="AP12" s="6" t="str">
        <f>raw_data!C3</f>
        <v>student_2</v>
      </c>
      <c r="AQ12" s="6">
        <v>1000</v>
      </c>
      <c r="AR12" s="6">
        <f>'Model_(random high values)'!DN87</f>
        <v>958.4</v>
      </c>
      <c r="AS12" s="6">
        <f>'Model_(random high values)'!DR87</f>
        <v>1</v>
      </c>
      <c r="AT12" s="6">
        <f t="shared" ref="AT12:AT34" si="0">RANK(AR12,AR$11:AR$34,0)</f>
        <v>24</v>
      </c>
    </row>
    <row r="13" spans="6:46" x14ac:dyDescent="0.3">
      <c r="G13" s="6">
        <f>Understanding!AX10</f>
        <v>3</v>
      </c>
      <c r="H13" s="6" t="str">
        <f>Understanding!AY10</f>
        <v>student_3</v>
      </c>
      <c r="I13" s="6">
        <v>10</v>
      </c>
      <c r="J13" s="6">
        <v>0</v>
      </c>
      <c r="K13" s="6">
        <v>8</v>
      </c>
      <c r="L13" s="6">
        <v>1841</v>
      </c>
      <c r="M13" s="6">
        <v>352</v>
      </c>
      <c r="N13" s="9">
        <v>47.2</v>
      </c>
      <c r="O13" s="6">
        <v>2</v>
      </c>
      <c r="P13" s="6">
        <v>4</v>
      </c>
      <c r="Q13" s="9">
        <v>0</v>
      </c>
      <c r="R13" s="9">
        <v>2.5991512986970102</v>
      </c>
      <c r="S13" s="6">
        <v>234324</v>
      </c>
      <c r="T13" s="6">
        <v>1</v>
      </c>
      <c r="U13" s="6">
        <v>0</v>
      </c>
      <c r="V13" s="6">
        <v>2</v>
      </c>
      <c r="W13" s="10">
        <v>23423324</v>
      </c>
      <c r="X13" s="10">
        <v>4.8038449999999999</v>
      </c>
      <c r="Y13" s="10">
        <v>30.616652999999992</v>
      </c>
      <c r="Z13" s="6">
        <v>0</v>
      </c>
      <c r="AA13" s="6">
        <v>1</v>
      </c>
      <c r="AB13" s="56">
        <v>242.7</v>
      </c>
      <c r="AC13" s="6">
        <v>461</v>
      </c>
      <c r="AD13" s="6">
        <v>1</v>
      </c>
      <c r="AE13" s="9">
        <v>132.61666666666699</v>
      </c>
      <c r="AF13" s="6">
        <v>0</v>
      </c>
      <c r="AG13" s="6">
        <v>2</v>
      </c>
      <c r="AH13" s="6">
        <v>7.5</v>
      </c>
      <c r="AI13" s="6">
        <v>666666</v>
      </c>
      <c r="AJ13" s="6">
        <v>32</v>
      </c>
      <c r="AK13" s="56">
        <v>3.3333333333333299</v>
      </c>
      <c r="AL13" s="6">
        <v>1000</v>
      </c>
      <c r="AO13" s="6">
        <f>raw_data!A4</f>
        <v>3</v>
      </c>
      <c r="AP13" s="6" t="str">
        <f>raw_data!C4</f>
        <v>student_3</v>
      </c>
      <c r="AQ13" s="6">
        <v>1000</v>
      </c>
      <c r="AR13" s="6">
        <f>'Model_(random high values)'!DN88</f>
        <v>1002.5</v>
      </c>
      <c r="AS13" s="6">
        <f>'Model_(random high values)'!DR88</f>
        <v>1</v>
      </c>
      <c r="AT13" s="6">
        <f t="shared" si="0"/>
        <v>5</v>
      </c>
    </row>
    <row r="14" spans="6:46" x14ac:dyDescent="0.3">
      <c r="G14" s="6">
        <f>Understanding!AX11</f>
        <v>4</v>
      </c>
      <c r="H14" s="6" t="str">
        <f>Understanding!AY11</f>
        <v>student_4</v>
      </c>
      <c r="I14" s="6">
        <v>22</v>
      </c>
      <c r="J14" s="6">
        <v>0</v>
      </c>
      <c r="K14" s="6">
        <v>19</v>
      </c>
      <c r="L14" s="6">
        <v>14790</v>
      </c>
      <c r="M14" s="6">
        <v>2432</v>
      </c>
      <c r="N14" s="9">
        <v>121</v>
      </c>
      <c r="O14" s="6">
        <v>2</v>
      </c>
      <c r="P14" s="6">
        <v>6</v>
      </c>
      <c r="Q14" s="9">
        <v>0</v>
      </c>
      <c r="R14" s="9">
        <v>2.5991512986970102</v>
      </c>
      <c r="S14" s="6">
        <v>6</v>
      </c>
      <c r="T14" s="6">
        <v>5</v>
      </c>
      <c r="U14" s="6">
        <v>0</v>
      </c>
      <c r="V14" s="6">
        <v>2</v>
      </c>
      <c r="W14" s="10">
        <v>8.4304444230213207</v>
      </c>
      <c r="X14" s="10">
        <v>3.9735969999999998</v>
      </c>
      <c r="Y14" s="10">
        <v>38.460450411764711</v>
      </c>
      <c r="Z14" s="6">
        <v>4</v>
      </c>
      <c r="AA14" s="6">
        <v>45654</v>
      </c>
      <c r="AB14" s="56">
        <v>738.90909090000002</v>
      </c>
      <c r="AC14" s="6">
        <v>2266</v>
      </c>
      <c r="AD14" s="6">
        <v>1</v>
      </c>
      <c r="AE14" s="9">
        <v>81.741228070175396</v>
      </c>
      <c r="AF14" s="6">
        <v>0</v>
      </c>
      <c r="AG14" s="6">
        <v>4</v>
      </c>
      <c r="AH14" s="6">
        <v>4.75</v>
      </c>
      <c r="AI14" s="6">
        <v>12</v>
      </c>
      <c r="AJ14" s="6">
        <v>16</v>
      </c>
      <c r="AK14" s="56">
        <v>2.75</v>
      </c>
      <c r="AL14" s="6">
        <v>1000</v>
      </c>
      <c r="AO14" s="6">
        <f>raw_data!A5</f>
        <v>4</v>
      </c>
      <c r="AP14" s="6" t="str">
        <f>raw_data!C5</f>
        <v>student_4</v>
      </c>
      <c r="AQ14" s="6">
        <v>1000</v>
      </c>
      <c r="AR14" s="6">
        <f>'Model_(random high values)'!DN89</f>
        <v>1002.5</v>
      </c>
      <c r="AS14" s="6">
        <f>'Model_(random high values)'!DR89</f>
        <v>1</v>
      </c>
      <c r="AT14" s="6">
        <f t="shared" si="0"/>
        <v>5</v>
      </c>
    </row>
    <row r="15" spans="6:46" x14ac:dyDescent="0.3">
      <c r="G15" s="6">
        <f>Understanding!AX12</f>
        <v>5</v>
      </c>
      <c r="H15" s="6" t="str">
        <f>Understanding!AY12</f>
        <v>student_5</v>
      </c>
      <c r="I15" s="6">
        <v>8</v>
      </c>
      <c r="J15" s="6">
        <v>0</v>
      </c>
      <c r="K15" s="6">
        <v>7</v>
      </c>
      <c r="L15" s="6">
        <v>3666</v>
      </c>
      <c r="M15" s="6">
        <v>528</v>
      </c>
      <c r="N15" s="9">
        <v>67.875</v>
      </c>
      <c r="O15" s="6">
        <v>1</v>
      </c>
      <c r="P15" s="6">
        <v>5</v>
      </c>
      <c r="Q15" s="9">
        <v>0</v>
      </c>
      <c r="R15" s="9">
        <v>2.5991512986970102</v>
      </c>
      <c r="S15" s="6">
        <v>2</v>
      </c>
      <c r="T15" s="6">
        <v>1</v>
      </c>
      <c r="U15" s="6">
        <v>0</v>
      </c>
      <c r="V15" s="6">
        <v>0</v>
      </c>
      <c r="W15" s="10">
        <v>5.103923647932131</v>
      </c>
      <c r="X15" s="10">
        <v>6.5465369999999998</v>
      </c>
      <c r="Y15" s="10">
        <v>4565</v>
      </c>
      <c r="Z15" s="6">
        <v>3</v>
      </c>
      <c r="AA15" s="6">
        <v>1</v>
      </c>
      <c r="AB15" s="56">
        <v>999999899</v>
      </c>
      <c r="AC15" s="6">
        <v>1001</v>
      </c>
      <c r="AD15" s="6">
        <v>5</v>
      </c>
      <c r="AE15" s="9">
        <v>90.123809523809499</v>
      </c>
      <c r="AF15" s="6">
        <v>0</v>
      </c>
      <c r="AG15" s="6">
        <v>1</v>
      </c>
      <c r="AH15" s="6">
        <v>9</v>
      </c>
      <c r="AI15" s="6">
        <v>15</v>
      </c>
      <c r="AJ15" s="6">
        <v>0</v>
      </c>
      <c r="AK15" s="56">
        <v>2</v>
      </c>
      <c r="AL15" s="6">
        <v>1000</v>
      </c>
      <c r="AO15" s="6">
        <f>raw_data!A6</f>
        <v>5</v>
      </c>
      <c r="AP15" s="6" t="str">
        <f>raw_data!C6</f>
        <v>student_5</v>
      </c>
      <c r="AQ15" s="6">
        <v>1000</v>
      </c>
      <c r="AR15" s="6">
        <f>'Model_(random high values)'!DN90</f>
        <v>1002.5</v>
      </c>
      <c r="AS15" s="6">
        <f>'Model_(random high values)'!DR90</f>
        <v>1</v>
      </c>
      <c r="AT15" s="6">
        <f t="shared" si="0"/>
        <v>5</v>
      </c>
    </row>
    <row r="16" spans="6:46" x14ac:dyDescent="0.3">
      <c r="G16" s="6">
        <f>Understanding!AX13</f>
        <v>6</v>
      </c>
      <c r="H16" s="6" t="str">
        <f>Understanding!AY13</f>
        <v>student_6</v>
      </c>
      <c r="I16" s="6">
        <v>10</v>
      </c>
      <c r="J16" s="6">
        <v>10</v>
      </c>
      <c r="K16" s="6">
        <v>10</v>
      </c>
      <c r="L16" s="6">
        <v>10</v>
      </c>
      <c r="M16" s="6">
        <v>10</v>
      </c>
      <c r="N16" s="6">
        <v>10</v>
      </c>
      <c r="O16" s="6">
        <v>10</v>
      </c>
      <c r="P16" s="6">
        <v>10</v>
      </c>
      <c r="Q16" s="6">
        <v>10</v>
      </c>
      <c r="R16" s="6">
        <v>10</v>
      </c>
      <c r="S16" s="6">
        <v>10</v>
      </c>
      <c r="T16" s="6">
        <v>10</v>
      </c>
      <c r="U16" s="6">
        <v>10</v>
      </c>
      <c r="V16" s="6">
        <v>10</v>
      </c>
      <c r="W16" s="6">
        <v>10</v>
      </c>
      <c r="X16" s="6">
        <v>10</v>
      </c>
      <c r="Y16" s="6">
        <v>10</v>
      </c>
      <c r="Z16" s="6">
        <v>10</v>
      </c>
      <c r="AA16" s="6">
        <v>10</v>
      </c>
      <c r="AB16" s="6">
        <v>10</v>
      </c>
      <c r="AC16" s="6">
        <v>10</v>
      </c>
      <c r="AD16" s="6">
        <v>10</v>
      </c>
      <c r="AE16" s="6">
        <v>10</v>
      </c>
      <c r="AF16" s="6">
        <v>10</v>
      </c>
      <c r="AG16" s="6">
        <v>10</v>
      </c>
      <c r="AH16" s="6">
        <v>10</v>
      </c>
      <c r="AI16" s="6">
        <v>10</v>
      </c>
      <c r="AJ16" s="6">
        <v>10</v>
      </c>
      <c r="AK16" s="6">
        <v>10</v>
      </c>
      <c r="AL16" s="6">
        <v>1000</v>
      </c>
      <c r="AO16" s="6">
        <f>raw_data!A7</f>
        <v>6</v>
      </c>
      <c r="AP16" s="6" t="str">
        <f>raw_data!C7</f>
        <v>student_6</v>
      </c>
      <c r="AQ16" s="6">
        <v>1000</v>
      </c>
      <c r="AR16" s="6">
        <f>'Model_(random high values)'!DN91</f>
        <v>1046.5999999999999</v>
      </c>
      <c r="AS16" s="6">
        <f>'Model_(random high values)'!DR91</f>
        <v>1</v>
      </c>
      <c r="AT16" s="6">
        <f t="shared" si="0"/>
        <v>2</v>
      </c>
    </row>
    <row r="17" spans="7:46" x14ac:dyDescent="0.3">
      <c r="G17" s="6">
        <f>Understanding!AX14</f>
        <v>7</v>
      </c>
      <c r="H17" s="6" t="str">
        <f>Understanding!AY14</f>
        <v>student_7</v>
      </c>
      <c r="I17" s="6">
        <v>0</v>
      </c>
      <c r="J17" s="6">
        <v>0</v>
      </c>
      <c r="K17" s="6">
        <v>11</v>
      </c>
      <c r="L17" s="6">
        <v>3696</v>
      </c>
      <c r="M17" s="6">
        <v>610</v>
      </c>
      <c r="N17" s="9">
        <v>64.5</v>
      </c>
      <c r="O17" s="6">
        <v>12323</v>
      </c>
      <c r="P17" s="6">
        <v>6</v>
      </c>
      <c r="Q17" s="9">
        <v>0</v>
      </c>
      <c r="R17" s="9">
        <v>123</v>
      </c>
      <c r="S17" s="6">
        <v>5</v>
      </c>
      <c r="T17" s="6">
        <v>4</v>
      </c>
      <c r="U17" s="6">
        <v>0</v>
      </c>
      <c r="V17" s="6">
        <v>1</v>
      </c>
      <c r="W17" s="10">
        <v>4.4194818966823224</v>
      </c>
      <c r="X17" s="10">
        <v>4.8038449999999999</v>
      </c>
      <c r="Y17" s="10">
        <v>33.513369045454553</v>
      </c>
      <c r="Z17" s="6">
        <v>0</v>
      </c>
      <c r="AA17" s="6">
        <v>2</v>
      </c>
      <c r="AB17" s="56">
        <v>377.2142857</v>
      </c>
      <c r="AC17" s="6">
        <v>836</v>
      </c>
      <c r="AD17" s="6">
        <v>1</v>
      </c>
      <c r="AE17" s="9">
        <v>64.442424242424195</v>
      </c>
      <c r="AF17" s="6">
        <v>0</v>
      </c>
      <c r="AG17" s="6">
        <v>4</v>
      </c>
      <c r="AH17" s="6">
        <v>9.25</v>
      </c>
      <c r="AI17" s="6">
        <v>12</v>
      </c>
      <c r="AJ17" s="6">
        <v>12</v>
      </c>
      <c r="AK17" s="56">
        <v>2.3333333333333299</v>
      </c>
      <c r="AL17" s="6">
        <v>1000</v>
      </c>
      <c r="AO17" s="6">
        <f>raw_data!A8</f>
        <v>7</v>
      </c>
      <c r="AP17" s="6" t="str">
        <f>raw_data!C8</f>
        <v>student_7</v>
      </c>
      <c r="AQ17" s="6">
        <v>1000</v>
      </c>
      <c r="AR17" s="6">
        <f>'Model_(random high values)'!DN92</f>
        <v>1002.5</v>
      </c>
      <c r="AS17" s="6">
        <f>'Model_(random high values)'!DR92</f>
        <v>1</v>
      </c>
      <c r="AT17" s="6">
        <f t="shared" si="0"/>
        <v>5</v>
      </c>
    </row>
    <row r="18" spans="7:46" x14ac:dyDescent="0.3">
      <c r="G18" s="6">
        <f>Understanding!AX15</f>
        <v>8</v>
      </c>
      <c r="H18" s="6" t="str">
        <f>Understanding!AY15</f>
        <v>student_8</v>
      </c>
      <c r="I18" s="6">
        <v>18</v>
      </c>
      <c r="J18" s="6">
        <v>0</v>
      </c>
      <c r="K18" s="6">
        <v>15</v>
      </c>
      <c r="L18" s="6">
        <v>7140</v>
      </c>
      <c r="M18" s="6">
        <v>1163</v>
      </c>
      <c r="N18" s="9">
        <v>102</v>
      </c>
      <c r="O18" s="6">
        <v>2</v>
      </c>
      <c r="P18" s="6">
        <v>5</v>
      </c>
      <c r="Q18" s="9">
        <v>0</v>
      </c>
      <c r="R18" s="9">
        <v>2.5991512986970102</v>
      </c>
      <c r="S18" s="6">
        <v>5</v>
      </c>
      <c r="T18" s="6">
        <v>4</v>
      </c>
      <c r="U18" s="6">
        <v>0</v>
      </c>
      <c r="V18" s="6">
        <v>2</v>
      </c>
      <c r="W18" s="10">
        <v>7.3966065747614165</v>
      </c>
      <c r="X18" s="10">
        <v>5.7735029999999998</v>
      </c>
      <c r="Y18" s="10">
        <v>34.536344</v>
      </c>
      <c r="Z18" s="6">
        <v>3</v>
      </c>
      <c r="AA18" s="6">
        <v>1</v>
      </c>
      <c r="AB18" s="56">
        <v>601.05555560000005</v>
      </c>
      <c r="AC18" s="6">
        <v>1538</v>
      </c>
      <c r="AD18" s="6">
        <v>1</v>
      </c>
      <c r="AE18" s="9">
        <v>101.925555555556</v>
      </c>
      <c r="AF18" s="6">
        <v>0</v>
      </c>
      <c r="AG18" s="6">
        <v>0</v>
      </c>
      <c r="AH18" s="6">
        <v>0</v>
      </c>
      <c r="AI18" s="6">
        <v>14</v>
      </c>
      <c r="AJ18" s="6">
        <v>15</v>
      </c>
      <c r="AK18" s="56">
        <v>3.6</v>
      </c>
      <c r="AL18" s="6">
        <v>1000</v>
      </c>
      <c r="AO18" s="6">
        <f>raw_data!A9</f>
        <v>8</v>
      </c>
      <c r="AP18" s="6" t="str">
        <f>raw_data!C9</f>
        <v>student_8</v>
      </c>
      <c r="AQ18" s="6">
        <v>1000</v>
      </c>
      <c r="AR18" s="6">
        <f>'Model_(random high values)'!DN93</f>
        <v>973.9</v>
      </c>
      <c r="AS18" s="6">
        <f>'Model_(random high values)'!DR93</f>
        <v>1</v>
      </c>
      <c r="AT18" s="6">
        <f t="shared" si="0"/>
        <v>22</v>
      </c>
    </row>
    <row r="19" spans="7:46" x14ac:dyDescent="0.3">
      <c r="G19" s="6">
        <f>Understanding!AX16</f>
        <v>9</v>
      </c>
      <c r="H19" s="6" t="str">
        <f>Understanding!AY16</f>
        <v>student_9</v>
      </c>
      <c r="I19" s="6">
        <v>11</v>
      </c>
      <c r="J19" s="6">
        <v>0</v>
      </c>
      <c r="K19" s="6">
        <v>8</v>
      </c>
      <c r="L19" s="6">
        <v>3015</v>
      </c>
      <c r="M19" s="6">
        <v>433</v>
      </c>
      <c r="N19" s="9">
        <v>62.363636363636402</v>
      </c>
      <c r="O19" s="6">
        <v>2</v>
      </c>
      <c r="P19" s="6">
        <v>6</v>
      </c>
      <c r="Q19" s="9">
        <v>0</v>
      </c>
      <c r="R19" s="9">
        <v>2.5991512986970102</v>
      </c>
      <c r="S19" s="6">
        <v>2</v>
      </c>
      <c r="T19" s="6">
        <v>123</v>
      </c>
      <c r="U19" s="6">
        <v>0</v>
      </c>
      <c r="V19" s="6">
        <v>1</v>
      </c>
      <c r="W19" s="10">
        <v>4.8314855875831499</v>
      </c>
      <c r="X19" s="10">
        <v>3.2732679999999998</v>
      </c>
      <c r="Y19" s="10">
        <v>40.874224285714284</v>
      </c>
      <c r="Z19" s="6">
        <v>0</v>
      </c>
      <c r="AA19" s="6">
        <v>1</v>
      </c>
      <c r="AB19" s="56">
        <v>406.09090909999998</v>
      </c>
      <c r="AC19" s="6">
        <v>837</v>
      </c>
      <c r="AD19" s="6">
        <v>2</v>
      </c>
      <c r="AE19" s="9">
        <v>79.679166666666703</v>
      </c>
      <c r="AF19" s="6">
        <v>0</v>
      </c>
      <c r="AG19" s="6">
        <v>1</v>
      </c>
      <c r="AH19" s="6">
        <v>10</v>
      </c>
      <c r="AI19" s="6">
        <v>15</v>
      </c>
      <c r="AJ19" s="6">
        <v>16</v>
      </c>
      <c r="AK19" s="56">
        <v>2.75</v>
      </c>
      <c r="AL19" s="6">
        <v>1000</v>
      </c>
      <c r="AO19" s="6">
        <f>raw_data!A10</f>
        <v>9</v>
      </c>
      <c r="AP19" s="6" t="str">
        <f>raw_data!C10</f>
        <v>student_9</v>
      </c>
      <c r="AQ19" s="6">
        <v>1000</v>
      </c>
      <c r="AR19" s="6">
        <f>'Model_(random high values)'!DN94</f>
        <v>1002.5</v>
      </c>
      <c r="AS19" s="6">
        <f>'Model_(random high values)'!DR94</f>
        <v>1</v>
      </c>
      <c r="AT19" s="6">
        <f t="shared" si="0"/>
        <v>5</v>
      </c>
    </row>
    <row r="20" spans="7:46" x14ac:dyDescent="0.3">
      <c r="G20" s="6">
        <f>Understanding!AX17</f>
        <v>10</v>
      </c>
      <c r="H20" s="6" t="str">
        <f>Understanding!AY17</f>
        <v>student_10</v>
      </c>
      <c r="I20" s="6">
        <v>222323232</v>
      </c>
      <c r="J20" s="6">
        <v>0</v>
      </c>
      <c r="K20" s="6">
        <v>10</v>
      </c>
      <c r="L20" s="6">
        <v>2191</v>
      </c>
      <c r="M20" s="6">
        <v>352</v>
      </c>
      <c r="N20" s="9">
        <v>38.647058823529399</v>
      </c>
      <c r="O20" s="6">
        <v>4</v>
      </c>
      <c r="P20" s="6">
        <v>8</v>
      </c>
      <c r="Q20" s="9">
        <v>0</v>
      </c>
      <c r="R20" s="9">
        <v>2.5991512986970102</v>
      </c>
      <c r="S20" s="6">
        <v>3</v>
      </c>
      <c r="T20" s="6">
        <v>2</v>
      </c>
      <c r="U20" s="6">
        <v>0</v>
      </c>
      <c r="V20" s="6">
        <v>2</v>
      </c>
      <c r="W20" s="10">
        <v>2.8369409269540293</v>
      </c>
      <c r="X20" s="10">
        <v>0</v>
      </c>
      <c r="Y20" s="10">
        <v>10.823959520000001</v>
      </c>
      <c r="Z20" s="6">
        <v>0</v>
      </c>
      <c r="AA20" s="6">
        <v>1</v>
      </c>
      <c r="AB20" s="56">
        <v>231</v>
      </c>
      <c r="AC20" s="6">
        <v>749</v>
      </c>
      <c r="AD20" s="6">
        <v>1</v>
      </c>
      <c r="AE20" s="9">
        <v>78.1816666666667</v>
      </c>
      <c r="AF20" s="6">
        <v>234342</v>
      </c>
      <c r="AG20" s="6">
        <v>2</v>
      </c>
      <c r="AH20" s="6">
        <v>6</v>
      </c>
      <c r="AI20" s="6">
        <v>13</v>
      </c>
      <c r="AJ20" s="6">
        <v>13</v>
      </c>
      <c r="AK20" s="56">
        <v>3.4</v>
      </c>
      <c r="AL20" s="6">
        <v>1000</v>
      </c>
      <c r="AO20" s="6">
        <f>raw_data!A11</f>
        <v>10</v>
      </c>
      <c r="AP20" s="6" t="str">
        <f>raw_data!C11</f>
        <v>student_10</v>
      </c>
      <c r="AQ20" s="6">
        <v>1000</v>
      </c>
      <c r="AR20" s="6">
        <f>'Model_(random high values)'!DN95</f>
        <v>1051.0999999999999</v>
      </c>
      <c r="AS20" s="6">
        <f>'Model_(random high values)'!DR95</f>
        <v>1</v>
      </c>
      <c r="AT20" s="6">
        <f t="shared" si="0"/>
        <v>1</v>
      </c>
    </row>
    <row r="21" spans="7:46" x14ac:dyDescent="0.3">
      <c r="G21" s="6">
        <f>Understanding!AX18</f>
        <v>11</v>
      </c>
      <c r="H21" s="6" t="str">
        <f>Understanding!AY18</f>
        <v>student_11</v>
      </c>
      <c r="I21" s="6">
        <v>3</v>
      </c>
      <c r="J21" s="6">
        <v>0</v>
      </c>
      <c r="K21" s="6">
        <v>222222</v>
      </c>
      <c r="L21" s="6">
        <v>383</v>
      </c>
      <c r="M21" s="6">
        <v>74</v>
      </c>
      <c r="N21" s="9">
        <v>26.3333333333333</v>
      </c>
      <c r="O21" s="6">
        <v>2</v>
      </c>
      <c r="P21" s="6">
        <v>2</v>
      </c>
      <c r="Q21" s="9">
        <v>0</v>
      </c>
      <c r="R21" s="9">
        <v>2.5991512986970102</v>
      </c>
      <c r="S21" s="6">
        <v>0</v>
      </c>
      <c r="T21" s="6">
        <v>0</v>
      </c>
      <c r="U21" s="6">
        <v>0</v>
      </c>
      <c r="V21" s="6">
        <v>0</v>
      </c>
      <c r="W21" s="10">
        <v>1.5090137857900343</v>
      </c>
      <c r="X21" s="10">
        <v>2.8474740000000001</v>
      </c>
      <c r="Y21" s="10">
        <v>34.117592875</v>
      </c>
      <c r="Z21" s="6">
        <v>1</v>
      </c>
      <c r="AA21" s="6">
        <v>2</v>
      </c>
      <c r="AB21" s="56">
        <v>136.66666670000001</v>
      </c>
      <c r="AC21" s="6">
        <v>268</v>
      </c>
      <c r="AD21" s="6">
        <v>27</v>
      </c>
      <c r="AE21" s="9">
        <v>168.67500000000001</v>
      </c>
      <c r="AF21" s="6">
        <v>0</v>
      </c>
      <c r="AG21" s="6">
        <v>2</v>
      </c>
      <c r="AH21" s="6">
        <v>83</v>
      </c>
      <c r="AI21" s="6">
        <v>0</v>
      </c>
      <c r="AJ21" s="6">
        <v>0</v>
      </c>
      <c r="AK21" s="56">
        <v>3</v>
      </c>
      <c r="AL21" s="6">
        <v>1000</v>
      </c>
      <c r="AO21" s="6">
        <f>raw_data!A12</f>
        <v>11</v>
      </c>
      <c r="AP21" s="6" t="str">
        <f>raw_data!C12</f>
        <v>student_11</v>
      </c>
      <c r="AQ21" s="6">
        <v>1000</v>
      </c>
      <c r="AR21" s="6">
        <f>'Model_(random high values)'!DN96</f>
        <v>1013</v>
      </c>
      <c r="AS21" s="6">
        <f>'Model_(random high values)'!DR96</f>
        <v>1</v>
      </c>
      <c r="AT21" s="6">
        <f t="shared" si="0"/>
        <v>4</v>
      </c>
    </row>
    <row r="22" spans="7:46" x14ac:dyDescent="0.3">
      <c r="G22" s="6">
        <f>Understanding!AX19</f>
        <v>12</v>
      </c>
      <c r="H22" s="6" t="str">
        <f>Understanding!AY19</f>
        <v>student_12</v>
      </c>
      <c r="I22" s="6">
        <v>14</v>
      </c>
      <c r="J22" s="6">
        <v>0</v>
      </c>
      <c r="K22" s="6">
        <v>9</v>
      </c>
      <c r="L22" s="6">
        <v>3422</v>
      </c>
      <c r="M22" s="6">
        <v>518</v>
      </c>
      <c r="N22" s="9">
        <v>61.285714285714299</v>
      </c>
      <c r="O22" s="6">
        <v>3</v>
      </c>
      <c r="P22" s="6">
        <v>6</v>
      </c>
      <c r="Q22" s="9">
        <v>0</v>
      </c>
      <c r="R22" s="9">
        <v>2.5991512986970102</v>
      </c>
      <c r="S22" s="6">
        <v>11</v>
      </c>
      <c r="T22" s="6">
        <v>3</v>
      </c>
      <c r="U22" s="6">
        <v>0</v>
      </c>
      <c r="V22" s="6">
        <v>0</v>
      </c>
      <c r="W22" s="10">
        <v>4.4740190880169672</v>
      </c>
      <c r="X22" s="10">
        <v>23123</v>
      </c>
      <c r="Y22" s="10">
        <v>24.320467666666666</v>
      </c>
      <c r="Z22" s="6">
        <v>1</v>
      </c>
      <c r="AA22" s="6">
        <v>4</v>
      </c>
      <c r="AB22" s="56">
        <v>378.2857143</v>
      </c>
      <c r="AC22" s="6">
        <v>1051</v>
      </c>
      <c r="AD22" s="6">
        <v>5</v>
      </c>
      <c r="AE22" s="9">
        <v>108.19074074074101</v>
      </c>
      <c r="AF22" s="6">
        <v>0</v>
      </c>
      <c r="AG22" s="6">
        <v>3</v>
      </c>
      <c r="AH22" s="6">
        <v>10</v>
      </c>
      <c r="AI22" s="6">
        <v>0</v>
      </c>
      <c r="AJ22" s="6">
        <v>0</v>
      </c>
      <c r="AK22" s="56">
        <v>2</v>
      </c>
      <c r="AL22" s="6">
        <v>1000</v>
      </c>
      <c r="AO22" s="6">
        <f>raw_data!A13</f>
        <v>12</v>
      </c>
      <c r="AP22" s="6" t="str">
        <f>raw_data!C13</f>
        <v>student_12</v>
      </c>
      <c r="AQ22" s="6">
        <v>1000</v>
      </c>
      <c r="AR22" s="6">
        <f>'Model_(random high values)'!DN97</f>
        <v>1002.5</v>
      </c>
      <c r="AS22" s="6">
        <f>'Model_(random high values)'!DR97</f>
        <v>1</v>
      </c>
      <c r="AT22" s="6">
        <f t="shared" si="0"/>
        <v>5</v>
      </c>
    </row>
    <row r="23" spans="7:46" x14ac:dyDescent="0.3">
      <c r="G23" s="6">
        <f>Understanding!AX20</f>
        <v>13</v>
      </c>
      <c r="H23" s="6" t="str">
        <f>Understanding!AY20</f>
        <v>student_13</v>
      </c>
      <c r="I23" s="6">
        <v>2</v>
      </c>
      <c r="J23" s="6">
        <v>0</v>
      </c>
      <c r="K23" s="6">
        <v>2</v>
      </c>
      <c r="L23" s="6">
        <v>1452</v>
      </c>
      <c r="M23" s="6">
        <v>275</v>
      </c>
      <c r="N23" s="9">
        <v>137.5</v>
      </c>
      <c r="O23" s="6">
        <v>2</v>
      </c>
      <c r="P23" s="6">
        <v>2</v>
      </c>
      <c r="Q23" s="9">
        <v>0</v>
      </c>
      <c r="R23" s="9">
        <v>0.24561403508771898</v>
      </c>
      <c r="S23" s="6">
        <v>0</v>
      </c>
      <c r="T23" s="6">
        <v>0</v>
      </c>
      <c r="U23" s="6">
        <v>0</v>
      </c>
      <c r="V23" s="6">
        <v>0</v>
      </c>
      <c r="W23" s="10">
        <v>9.4369034994697767</v>
      </c>
      <c r="X23" s="10">
        <v>0</v>
      </c>
      <c r="Y23" s="10">
        <v>37.595832000000001</v>
      </c>
      <c r="Z23" s="6">
        <v>0</v>
      </c>
      <c r="AA23" s="6">
        <v>1</v>
      </c>
      <c r="AB23" s="56">
        <v>726</v>
      </c>
      <c r="AC23" s="6">
        <v>934</v>
      </c>
      <c r="AD23" s="6">
        <v>518</v>
      </c>
      <c r="AE23" s="9">
        <v>287.60833333333301</v>
      </c>
      <c r="AF23" s="6">
        <v>0</v>
      </c>
      <c r="AG23" s="6">
        <v>0</v>
      </c>
      <c r="AH23" s="6">
        <v>0</v>
      </c>
      <c r="AI23" s="6">
        <v>0</v>
      </c>
      <c r="AJ23" s="6">
        <v>0</v>
      </c>
      <c r="AK23" s="56">
        <v>2</v>
      </c>
      <c r="AL23" s="6">
        <v>1000</v>
      </c>
      <c r="AO23" s="6">
        <f>raw_data!A14</f>
        <v>13</v>
      </c>
      <c r="AP23" s="6" t="str">
        <f>raw_data!C14</f>
        <v>student_13</v>
      </c>
      <c r="AQ23" s="6">
        <v>1000</v>
      </c>
      <c r="AR23" s="6">
        <f>'Model_(random high values)'!DN98</f>
        <v>992</v>
      </c>
      <c r="AS23" s="6">
        <f>'Model_(random high values)'!DR98</f>
        <v>1</v>
      </c>
      <c r="AT23" s="6">
        <f t="shared" si="0"/>
        <v>18</v>
      </c>
    </row>
    <row r="24" spans="7:46" x14ac:dyDescent="0.3">
      <c r="G24" s="6">
        <f>Understanding!AX21</f>
        <v>14</v>
      </c>
      <c r="H24" s="6" t="str">
        <f>Understanding!AY21</f>
        <v>student_14</v>
      </c>
      <c r="I24" s="6">
        <v>3</v>
      </c>
      <c r="J24" s="6">
        <v>0</v>
      </c>
      <c r="K24" s="6">
        <v>2</v>
      </c>
      <c r="L24" s="6">
        <v>1308</v>
      </c>
      <c r="M24" s="6">
        <v>118</v>
      </c>
      <c r="N24" s="9">
        <v>50.6666666666667</v>
      </c>
      <c r="O24" s="6">
        <v>2</v>
      </c>
      <c r="P24" s="6">
        <v>3</v>
      </c>
      <c r="Q24" s="9">
        <v>0</v>
      </c>
      <c r="R24" s="9">
        <v>2.4339198908522102</v>
      </c>
      <c r="S24" s="6">
        <v>2</v>
      </c>
      <c r="T24" s="6">
        <v>1</v>
      </c>
      <c r="U24" s="6">
        <v>0</v>
      </c>
      <c r="V24" s="6">
        <v>0</v>
      </c>
      <c r="W24" s="10">
        <v>4.4103923647932159</v>
      </c>
      <c r="X24" s="10">
        <v>0</v>
      </c>
      <c r="Y24" s="10">
        <v>15.367863</v>
      </c>
      <c r="Z24" s="6">
        <v>0</v>
      </c>
      <c r="AA24" s="6">
        <v>1</v>
      </c>
      <c r="AB24" s="56">
        <v>476.33333329999999</v>
      </c>
      <c r="AC24" s="6">
        <v>654</v>
      </c>
      <c r="AD24" s="6">
        <v>121</v>
      </c>
      <c r="AE24" s="9">
        <v>77.816666666666706</v>
      </c>
      <c r="AF24" s="6">
        <v>0</v>
      </c>
      <c r="AG24" s="6">
        <v>1</v>
      </c>
      <c r="AH24" s="6">
        <v>3</v>
      </c>
      <c r="AI24" s="6">
        <v>0</v>
      </c>
      <c r="AJ24" s="6">
        <v>0</v>
      </c>
      <c r="AK24" s="56">
        <v>1</v>
      </c>
      <c r="AL24" s="6">
        <v>1000</v>
      </c>
      <c r="AO24" s="6">
        <f>raw_data!A15</f>
        <v>14</v>
      </c>
      <c r="AP24" s="6" t="str">
        <f>raw_data!C15</f>
        <v>student_14</v>
      </c>
      <c r="AQ24" s="6">
        <v>1000</v>
      </c>
      <c r="AR24" s="6">
        <f>'Model_(random high values)'!DN99</f>
        <v>1002.5</v>
      </c>
      <c r="AS24" s="6">
        <f>'Model_(random high values)'!DR99</f>
        <v>1</v>
      </c>
      <c r="AT24" s="6">
        <f t="shared" si="0"/>
        <v>5</v>
      </c>
    </row>
    <row r="25" spans="7:46" x14ac:dyDescent="0.3">
      <c r="G25" s="6">
        <f>Understanding!AX22</f>
        <v>15</v>
      </c>
      <c r="H25" s="6" t="str">
        <f>Understanding!AY22</f>
        <v>student_15</v>
      </c>
      <c r="I25" s="6">
        <v>2324342</v>
      </c>
      <c r="J25" s="6">
        <v>0</v>
      </c>
      <c r="K25" s="6">
        <v>15</v>
      </c>
      <c r="L25" s="6">
        <v>5429</v>
      </c>
      <c r="M25" s="6">
        <v>911</v>
      </c>
      <c r="N25" s="9">
        <v>60.814814814814802</v>
      </c>
      <c r="O25" s="6">
        <v>5</v>
      </c>
      <c r="P25" s="6">
        <v>9</v>
      </c>
      <c r="Q25" s="9">
        <v>0</v>
      </c>
      <c r="R25" s="9">
        <v>4.3502326354523904</v>
      </c>
      <c r="S25" s="6">
        <v>5</v>
      </c>
      <c r="T25" s="6">
        <v>2</v>
      </c>
      <c r="U25" s="6">
        <v>0</v>
      </c>
      <c r="V25" s="6">
        <v>5674</v>
      </c>
      <c r="W25" s="10">
        <v>4.317073170731704</v>
      </c>
      <c r="X25" s="10">
        <v>2.6490649999999998</v>
      </c>
      <c r="Y25" s="10">
        <v>39.324038133333339</v>
      </c>
      <c r="Z25" s="6">
        <v>0</v>
      </c>
      <c r="AA25" s="6">
        <v>3</v>
      </c>
      <c r="AB25" s="56">
        <v>347.7407407</v>
      </c>
      <c r="AC25" s="6">
        <v>832</v>
      </c>
      <c r="AD25" s="6">
        <v>6</v>
      </c>
      <c r="AE25" s="9">
        <v>47.155555555555601</v>
      </c>
      <c r="AF25" s="6">
        <v>0</v>
      </c>
      <c r="AG25" s="6">
        <v>0</v>
      </c>
      <c r="AH25" s="6">
        <v>0</v>
      </c>
      <c r="AI25" s="6">
        <v>6666</v>
      </c>
      <c r="AJ25" s="6">
        <v>35</v>
      </c>
      <c r="AK25" s="56">
        <v>2.25</v>
      </c>
      <c r="AL25" s="6">
        <v>1000</v>
      </c>
      <c r="AO25" s="6">
        <f>raw_data!A16</f>
        <v>15</v>
      </c>
      <c r="AP25" s="6" t="str">
        <f>raw_data!C16</f>
        <v>student_15</v>
      </c>
      <c r="AQ25" s="6">
        <v>1000</v>
      </c>
      <c r="AR25" s="6">
        <f>'Model_(random high values)'!DN100</f>
        <v>1002.5</v>
      </c>
      <c r="AS25" s="6">
        <f>'Model_(random high values)'!DR100</f>
        <v>1</v>
      </c>
      <c r="AT25" s="6">
        <f t="shared" si="0"/>
        <v>5</v>
      </c>
    </row>
    <row r="26" spans="7:46" x14ac:dyDescent="0.3">
      <c r="G26" s="6">
        <f>Understanding!AX23</f>
        <v>16</v>
      </c>
      <c r="H26" s="6" t="str">
        <f>Understanding!AY23</f>
        <v>student_16</v>
      </c>
      <c r="I26" s="6">
        <v>17</v>
      </c>
      <c r="J26" s="6">
        <v>0</v>
      </c>
      <c r="K26" s="6">
        <v>14</v>
      </c>
      <c r="L26" s="6">
        <v>8260</v>
      </c>
      <c r="M26" s="6">
        <v>1373</v>
      </c>
      <c r="N26" s="9">
        <v>99.470588235294102</v>
      </c>
      <c r="O26" s="6">
        <v>21323</v>
      </c>
      <c r="P26" s="6">
        <v>7</v>
      </c>
      <c r="Q26" s="9">
        <v>0</v>
      </c>
      <c r="R26" s="9">
        <v>3.90716948253925</v>
      </c>
      <c r="S26" s="6">
        <v>6</v>
      </c>
      <c r="T26" s="6">
        <v>5</v>
      </c>
      <c r="U26" s="6">
        <v>2</v>
      </c>
      <c r="V26" s="6">
        <v>0</v>
      </c>
      <c r="W26" s="10">
        <v>7.0273220635019467</v>
      </c>
      <c r="X26" s="10">
        <v>4</v>
      </c>
      <c r="Y26" s="10">
        <v>23423434243</v>
      </c>
      <c r="Z26" s="6">
        <v>3</v>
      </c>
      <c r="AA26" s="6">
        <v>2</v>
      </c>
      <c r="AB26" s="56">
        <v>584.64705879999997</v>
      </c>
      <c r="AC26" s="6">
        <v>1180</v>
      </c>
      <c r="AD26" s="6">
        <v>6</v>
      </c>
      <c r="AE26" s="9">
        <v>77.858333333333306</v>
      </c>
      <c r="AF26" s="6">
        <v>0</v>
      </c>
      <c r="AG26" s="6">
        <v>4</v>
      </c>
      <c r="AH26" s="6">
        <v>3.25</v>
      </c>
      <c r="AI26" s="6">
        <v>10</v>
      </c>
      <c r="AJ26" s="6">
        <v>15</v>
      </c>
      <c r="AK26" s="56">
        <v>66666</v>
      </c>
      <c r="AL26" s="6">
        <v>1000</v>
      </c>
      <c r="AO26" s="6">
        <f>raw_data!A17</f>
        <v>16</v>
      </c>
      <c r="AP26" s="6" t="str">
        <f>raw_data!C17</f>
        <v>student_16</v>
      </c>
      <c r="AQ26" s="6">
        <v>1000</v>
      </c>
      <c r="AR26" s="6">
        <f>'Model_(random high values)'!DN101</f>
        <v>1002.5</v>
      </c>
      <c r="AS26" s="6">
        <f>'Model_(random high values)'!DR101</f>
        <v>1</v>
      </c>
      <c r="AT26" s="6">
        <f t="shared" si="0"/>
        <v>5</v>
      </c>
    </row>
    <row r="27" spans="7:46" x14ac:dyDescent="0.3">
      <c r="G27" s="6">
        <f>Understanding!AX24</f>
        <v>17</v>
      </c>
      <c r="H27" s="6" t="str">
        <f>Understanding!AY24</f>
        <v>student_17</v>
      </c>
      <c r="I27" s="6">
        <v>21</v>
      </c>
      <c r="J27" s="6">
        <v>0</v>
      </c>
      <c r="K27" s="6">
        <v>17</v>
      </c>
      <c r="L27" s="6">
        <v>6484</v>
      </c>
      <c r="M27" s="6">
        <v>1216</v>
      </c>
      <c r="N27" s="9">
        <v>71.714285714285694</v>
      </c>
      <c r="O27" s="6">
        <v>3</v>
      </c>
      <c r="P27" s="6">
        <v>6</v>
      </c>
      <c r="Q27" s="9">
        <v>0</v>
      </c>
      <c r="R27" s="9">
        <v>4.4729944119708795</v>
      </c>
      <c r="S27" s="6">
        <v>5</v>
      </c>
      <c r="T27" s="6">
        <v>4</v>
      </c>
      <c r="U27" s="6">
        <v>2</v>
      </c>
      <c r="V27" s="6">
        <v>0</v>
      </c>
      <c r="W27" s="10">
        <v>4.719436449022874</v>
      </c>
      <c r="X27" s="10">
        <v>3.7796449999999999</v>
      </c>
      <c r="Y27" s="10">
        <v>37.481699466666669</v>
      </c>
      <c r="Z27" s="6">
        <v>1</v>
      </c>
      <c r="AA27" s="6">
        <v>2</v>
      </c>
      <c r="AB27" s="56">
        <v>381.09523810000002</v>
      </c>
      <c r="AC27" s="6">
        <v>995</v>
      </c>
      <c r="AD27" s="6">
        <v>7</v>
      </c>
      <c r="AE27" s="9">
        <v>58.933333333333302</v>
      </c>
      <c r="AF27" s="6">
        <v>23423432</v>
      </c>
      <c r="AG27" s="6">
        <v>0</v>
      </c>
      <c r="AH27" s="6">
        <v>0</v>
      </c>
      <c r="AI27" s="6">
        <v>10</v>
      </c>
      <c r="AJ27" s="6">
        <v>16</v>
      </c>
      <c r="AK27" s="56">
        <v>2.625</v>
      </c>
      <c r="AL27" s="6">
        <v>1000</v>
      </c>
      <c r="AO27" s="6">
        <f>raw_data!A18</f>
        <v>17</v>
      </c>
      <c r="AP27" s="6" t="str">
        <f>raw_data!C18</f>
        <v>student_17</v>
      </c>
      <c r="AQ27" s="6">
        <v>1000</v>
      </c>
      <c r="AR27" s="6">
        <f>'Model_(random high values)'!DN102</f>
        <v>1002.5</v>
      </c>
      <c r="AS27" s="6">
        <f>'Model_(random high values)'!DR102</f>
        <v>1</v>
      </c>
      <c r="AT27" s="6">
        <f t="shared" si="0"/>
        <v>5</v>
      </c>
    </row>
    <row r="28" spans="7:46" x14ac:dyDescent="0.3">
      <c r="G28" s="6">
        <f>Understanding!AX25</f>
        <v>18</v>
      </c>
      <c r="H28" s="6" t="str">
        <f>Understanding!AY25</f>
        <v>student_18</v>
      </c>
      <c r="I28" s="6">
        <v>4432323</v>
      </c>
      <c r="J28" s="6">
        <v>0</v>
      </c>
      <c r="K28" s="6">
        <v>9</v>
      </c>
      <c r="L28" s="6">
        <v>2852</v>
      </c>
      <c r="M28" s="6">
        <v>364</v>
      </c>
      <c r="N28" s="9">
        <v>41.6666666666667</v>
      </c>
      <c r="O28" s="6">
        <v>2</v>
      </c>
      <c r="P28" s="6">
        <v>5</v>
      </c>
      <c r="Q28" s="9">
        <v>0</v>
      </c>
      <c r="R28" s="9">
        <v>2.7239672210979697</v>
      </c>
      <c r="S28" s="6">
        <v>4</v>
      </c>
      <c r="T28" s="6">
        <v>2</v>
      </c>
      <c r="U28" s="6">
        <v>0</v>
      </c>
      <c r="V28" s="6">
        <v>0</v>
      </c>
      <c r="W28" s="10">
        <v>3.5387062566277838</v>
      </c>
      <c r="X28" s="10">
        <v>1.7677670000000001</v>
      </c>
      <c r="Y28" s="10">
        <v>24.26193</v>
      </c>
      <c r="Z28" s="6">
        <v>3</v>
      </c>
      <c r="AA28" s="6">
        <v>2</v>
      </c>
      <c r="AB28" s="56">
        <v>313.41666670000001</v>
      </c>
      <c r="AC28" s="6">
        <v>657</v>
      </c>
      <c r="AD28" s="6">
        <v>5</v>
      </c>
      <c r="AE28" s="9">
        <v>132.42407407407401</v>
      </c>
      <c r="AF28" s="6">
        <v>0</v>
      </c>
      <c r="AG28" s="6">
        <v>5</v>
      </c>
      <c r="AH28" s="6">
        <v>6</v>
      </c>
      <c r="AI28" s="6">
        <v>16</v>
      </c>
      <c r="AJ28" s="6">
        <v>13</v>
      </c>
      <c r="AK28" s="56">
        <v>3</v>
      </c>
      <c r="AL28" s="6">
        <v>1000</v>
      </c>
      <c r="AO28" s="6">
        <f>raw_data!A19</f>
        <v>18</v>
      </c>
      <c r="AP28" s="6" t="str">
        <f>raw_data!C19</f>
        <v>student_18</v>
      </c>
      <c r="AQ28" s="6">
        <v>1000</v>
      </c>
      <c r="AR28" s="6">
        <f>'Model_(random high values)'!DN103</f>
        <v>981.5</v>
      </c>
      <c r="AS28" s="6">
        <f>'Model_(random high values)'!DR103</f>
        <v>1</v>
      </c>
      <c r="AT28" s="6">
        <f t="shared" si="0"/>
        <v>20</v>
      </c>
    </row>
    <row r="29" spans="7:46" x14ac:dyDescent="0.3">
      <c r="G29" s="6">
        <f>Understanding!AX26</f>
        <v>19</v>
      </c>
      <c r="H29" s="6" t="str">
        <f>Understanding!AY26</f>
        <v>student_19</v>
      </c>
      <c r="I29" s="6">
        <v>16</v>
      </c>
      <c r="J29" s="6">
        <v>0</v>
      </c>
      <c r="K29" s="6">
        <v>11</v>
      </c>
      <c r="L29" s="6">
        <v>7209</v>
      </c>
      <c r="M29" s="6">
        <v>1123</v>
      </c>
      <c r="N29" s="9">
        <v>141.4375</v>
      </c>
      <c r="O29" s="6">
        <v>3</v>
      </c>
      <c r="P29" s="6">
        <v>7</v>
      </c>
      <c r="Q29" s="9">
        <v>0</v>
      </c>
      <c r="R29" s="9">
        <v>23123</v>
      </c>
      <c r="S29" s="6">
        <v>5</v>
      </c>
      <c r="T29" s="6">
        <v>4</v>
      </c>
      <c r="U29" s="6">
        <v>0</v>
      </c>
      <c r="V29" s="6">
        <v>2</v>
      </c>
      <c r="W29" s="10">
        <v>10</v>
      </c>
      <c r="X29" s="10">
        <v>6.5465369999999998</v>
      </c>
      <c r="Y29" s="10">
        <v>38.458770000000001</v>
      </c>
      <c r="Z29" s="6">
        <v>0</v>
      </c>
      <c r="AA29" s="6">
        <v>1</v>
      </c>
      <c r="AB29" s="56">
        <v>889.9375</v>
      </c>
      <c r="AC29" s="6">
        <v>4208</v>
      </c>
      <c r="AD29" s="6">
        <v>1</v>
      </c>
      <c r="AE29" s="9">
        <v>71.181818181818201</v>
      </c>
      <c r="AF29" s="6">
        <v>1</v>
      </c>
      <c r="AG29" s="6">
        <v>1</v>
      </c>
      <c r="AH29" s="6">
        <v>2</v>
      </c>
      <c r="AI29" s="6">
        <v>18</v>
      </c>
      <c r="AJ29" s="6">
        <v>18</v>
      </c>
      <c r="AK29" s="56">
        <v>2.6666666666666701</v>
      </c>
      <c r="AL29" s="6">
        <v>1000</v>
      </c>
      <c r="AO29" s="6">
        <f>raw_data!A20</f>
        <v>19</v>
      </c>
      <c r="AP29" s="6" t="str">
        <f>raw_data!C20</f>
        <v>student_19</v>
      </c>
      <c r="AQ29" s="6">
        <v>1000</v>
      </c>
      <c r="AR29" s="6">
        <f>'Model_(random high values)'!DN104</f>
        <v>970.4</v>
      </c>
      <c r="AS29" s="6">
        <f>'Model_(random high values)'!DR104</f>
        <v>1</v>
      </c>
      <c r="AT29" s="6">
        <f t="shared" si="0"/>
        <v>23</v>
      </c>
    </row>
    <row r="30" spans="7:46" x14ac:dyDescent="0.3">
      <c r="G30" s="6">
        <f>Understanding!AX27</f>
        <v>20</v>
      </c>
      <c r="H30" s="6" t="str">
        <f>Understanding!AY27</f>
        <v>student_20</v>
      </c>
      <c r="I30" s="6">
        <v>10000000</v>
      </c>
      <c r="J30" s="6">
        <v>10000000</v>
      </c>
      <c r="K30" s="6">
        <v>10000000</v>
      </c>
      <c r="L30" s="6">
        <v>10000000</v>
      </c>
      <c r="M30" s="6">
        <v>10000000</v>
      </c>
      <c r="N30" s="6">
        <v>10000000</v>
      </c>
      <c r="O30" s="6">
        <v>10000000</v>
      </c>
      <c r="P30" s="6">
        <v>10000000</v>
      </c>
      <c r="Q30" s="6">
        <v>10000000</v>
      </c>
      <c r="R30" s="6">
        <v>10000000</v>
      </c>
      <c r="S30" s="6">
        <v>10000000</v>
      </c>
      <c r="T30" s="6">
        <v>10000000</v>
      </c>
      <c r="U30" s="6">
        <v>10000000</v>
      </c>
      <c r="V30" s="6">
        <v>10000000</v>
      </c>
      <c r="W30" s="6">
        <v>10000000</v>
      </c>
      <c r="X30" s="6">
        <v>10000000</v>
      </c>
      <c r="Y30" s="6">
        <v>10000000</v>
      </c>
      <c r="Z30" s="6">
        <v>10000000</v>
      </c>
      <c r="AA30" s="6">
        <v>10000000</v>
      </c>
      <c r="AB30" s="6">
        <v>10000000</v>
      </c>
      <c r="AC30" s="6">
        <v>10000000</v>
      </c>
      <c r="AD30" s="6">
        <v>10000000</v>
      </c>
      <c r="AE30" s="6">
        <v>10000000</v>
      </c>
      <c r="AF30" s="6">
        <v>10000000</v>
      </c>
      <c r="AG30" s="6">
        <v>10000000</v>
      </c>
      <c r="AH30" s="6">
        <v>10000000</v>
      </c>
      <c r="AI30" s="6">
        <v>10000000</v>
      </c>
      <c r="AJ30" s="6">
        <v>10000000</v>
      </c>
      <c r="AK30" s="6">
        <v>10000000</v>
      </c>
      <c r="AL30" s="6">
        <v>1000</v>
      </c>
      <c r="AO30" s="6">
        <f>raw_data!A21</f>
        <v>20</v>
      </c>
      <c r="AP30" s="6" t="str">
        <f>raw_data!C21</f>
        <v>student_20</v>
      </c>
      <c r="AQ30" s="6">
        <v>1000</v>
      </c>
      <c r="AR30" s="6">
        <f>'Model_(random high values)'!DN105</f>
        <v>1002.5</v>
      </c>
      <c r="AS30" s="6">
        <f>'Model_(random high values)'!DR105</f>
        <v>1</v>
      </c>
      <c r="AT30" s="6">
        <f t="shared" si="0"/>
        <v>5</v>
      </c>
    </row>
    <row r="31" spans="7:46" x14ac:dyDescent="0.3">
      <c r="G31" s="6">
        <f>Understanding!AX28</f>
        <v>21</v>
      </c>
      <c r="H31" s="6" t="str">
        <f>Understanding!AY28</f>
        <v>student_21</v>
      </c>
      <c r="I31" s="6">
        <v>17</v>
      </c>
      <c r="J31" s="6">
        <v>0</v>
      </c>
      <c r="K31" s="6">
        <v>14</v>
      </c>
      <c r="L31" s="6">
        <v>4696</v>
      </c>
      <c r="M31" s="6">
        <v>758</v>
      </c>
      <c r="N31" s="9">
        <v>55.764705882352899</v>
      </c>
      <c r="O31" s="6">
        <v>2</v>
      </c>
      <c r="P31" s="6">
        <v>5</v>
      </c>
      <c r="Q31" s="9">
        <v>0</v>
      </c>
      <c r="R31" s="9">
        <v>3.6689859409338101</v>
      </c>
      <c r="S31" s="6">
        <v>5</v>
      </c>
      <c r="T31" s="6">
        <v>4</v>
      </c>
      <c r="U31" s="6">
        <v>0</v>
      </c>
      <c r="V31" s="6">
        <v>2</v>
      </c>
      <c r="W31" s="10">
        <v>3.8968872808932669</v>
      </c>
      <c r="X31" s="10">
        <v>6.5465369999999998</v>
      </c>
      <c r="Y31" s="10">
        <v>23.884540000000001</v>
      </c>
      <c r="Z31" s="6">
        <v>2</v>
      </c>
      <c r="AA31" s="6">
        <v>2</v>
      </c>
      <c r="AB31" s="56">
        <v>341.23529409999998</v>
      </c>
      <c r="AC31" s="6">
        <v>872</v>
      </c>
      <c r="AD31" s="6">
        <v>1</v>
      </c>
      <c r="AE31" s="9">
        <v>100.69285714285699</v>
      </c>
      <c r="AF31" s="6">
        <v>0</v>
      </c>
      <c r="AG31" s="6">
        <v>0</v>
      </c>
      <c r="AH31" s="6">
        <v>0</v>
      </c>
      <c r="AI31" s="6">
        <v>14</v>
      </c>
      <c r="AJ31" s="6">
        <v>15</v>
      </c>
      <c r="AK31" s="56">
        <v>2.8333333333333299</v>
      </c>
      <c r="AL31" s="6">
        <v>1000</v>
      </c>
      <c r="AO31" s="6">
        <f>raw_data!A22</f>
        <v>21</v>
      </c>
      <c r="AP31" s="6" t="str">
        <f>raw_data!C22</f>
        <v>student_21</v>
      </c>
      <c r="AQ31" s="6">
        <v>1000</v>
      </c>
      <c r="AR31" s="6">
        <f>'Model_(random high values)'!DN106</f>
        <v>975.4</v>
      </c>
      <c r="AS31" s="6">
        <f>'Model_(random high values)'!DR106</f>
        <v>1</v>
      </c>
      <c r="AT31" s="6">
        <f t="shared" si="0"/>
        <v>21</v>
      </c>
    </row>
    <row r="32" spans="7:46" x14ac:dyDescent="0.3">
      <c r="G32" s="6">
        <f>Understanding!AX29</f>
        <v>22</v>
      </c>
      <c r="H32" s="6" t="str">
        <f>Understanding!AY29</f>
        <v>student_22</v>
      </c>
      <c r="I32" s="6">
        <v>20</v>
      </c>
      <c r="J32" s="6">
        <v>0</v>
      </c>
      <c r="K32" s="6">
        <v>17</v>
      </c>
      <c r="L32" s="6">
        <v>9436</v>
      </c>
      <c r="M32" s="6">
        <v>1551</v>
      </c>
      <c r="N32" s="9">
        <v>94.85</v>
      </c>
      <c r="O32" s="6">
        <v>2</v>
      </c>
      <c r="P32" s="6">
        <v>7</v>
      </c>
      <c r="Q32" s="9">
        <v>0</v>
      </c>
      <c r="R32" s="9">
        <v>4.0050377511389001</v>
      </c>
      <c r="S32" s="6">
        <v>7</v>
      </c>
      <c r="T32" s="6">
        <v>7</v>
      </c>
      <c r="U32" s="6">
        <v>0</v>
      </c>
      <c r="V32" s="6">
        <v>23</v>
      </c>
      <c r="W32" s="10">
        <v>6.7340402969247073</v>
      </c>
      <c r="X32" s="10">
        <v>17.320508</v>
      </c>
      <c r="Y32" s="10">
        <v>34.615589999999997</v>
      </c>
      <c r="Z32" s="6">
        <v>0</v>
      </c>
      <c r="AA32" s="6">
        <v>6666</v>
      </c>
      <c r="AB32" s="56">
        <v>572</v>
      </c>
      <c r="AC32" s="6">
        <v>1786</v>
      </c>
      <c r="AD32" s="6">
        <v>1</v>
      </c>
      <c r="AE32" s="9">
        <v>103.796078431373</v>
      </c>
      <c r="AF32" s="6">
        <v>0</v>
      </c>
      <c r="AG32" s="6">
        <v>3</v>
      </c>
      <c r="AH32" s="6">
        <v>5</v>
      </c>
      <c r="AI32" s="6">
        <v>7</v>
      </c>
      <c r="AJ32" s="6">
        <v>8</v>
      </c>
      <c r="AK32" s="56">
        <v>5</v>
      </c>
      <c r="AL32" s="6">
        <v>1000</v>
      </c>
      <c r="AO32" s="6">
        <f>raw_data!A23</f>
        <v>22</v>
      </c>
      <c r="AP32" s="6" t="str">
        <f>raw_data!C23</f>
        <v>student_22</v>
      </c>
      <c r="AQ32" s="6">
        <v>1000</v>
      </c>
      <c r="AR32" s="6">
        <f>'Model_(random high values)'!DN107</f>
        <v>1002.5</v>
      </c>
      <c r="AS32" s="6">
        <f>'Model_(random high values)'!DR107</f>
        <v>1</v>
      </c>
      <c r="AT32" s="6">
        <f t="shared" si="0"/>
        <v>5</v>
      </c>
    </row>
    <row r="33" spans="6:46" x14ac:dyDescent="0.3">
      <c r="G33" s="6">
        <f>Understanding!AX30</f>
        <v>23</v>
      </c>
      <c r="H33" s="6" t="str">
        <f>Understanding!AY30</f>
        <v>student_23</v>
      </c>
      <c r="I33" s="6">
        <v>23232333</v>
      </c>
      <c r="J33" s="6">
        <v>0</v>
      </c>
      <c r="K33" s="6">
        <v>1</v>
      </c>
      <c r="L33" s="6">
        <v>414</v>
      </c>
      <c r="M33" s="6">
        <v>84</v>
      </c>
      <c r="N33" s="9">
        <v>59.5</v>
      </c>
      <c r="O33" s="6">
        <v>3</v>
      </c>
      <c r="P33" s="6">
        <v>1</v>
      </c>
      <c r="Q33" s="9">
        <v>0</v>
      </c>
      <c r="R33" s="9">
        <v>2.8439555702631196</v>
      </c>
      <c r="S33" s="6">
        <v>0</v>
      </c>
      <c r="T33" s="6">
        <v>0</v>
      </c>
      <c r="U33" s="6">
        <v>0</v>
      </c>
      <c r="V33" s="6">
        <v>0</v>
      </c>
      <c r="W33" s="10">
        <v>4.0349946977730653</v>
      </c>
      <c r="X33" s="10">
        <v>17.320508</v>
      </c>
      <c r="Y33" s="10">
        <v>18.25123</v>
      </c>
      <c r="Z33" s="6">
        <v>0</v>
      </c>
      <c r="AA33" s="6">
        <v>1</v>
      </c>
      <c r="AB33" s="56">
        <v>272.75</v>
      </c>
      <c r="AC33" s="6">
        <v>414</v>
      </c>
      <c r="AD33" s="6">
        <v>171</v>
      </c>
      <c r="AE33" s="9">
        <v>26.733333333333299</v>
      </c>
      <c r="AF33" s="6">
        <v>0</v>
      </c>
      <c r="AG33" s="6">
        <v>0</v>
      </c>
      <c r="AH33" s="6">
        <v>0</v>
      </c>
      <c r="AI33" s="6">
        <v>0</v>
      </c>
      <c r="AJ33" s="6">
        <v>0</v>
      </c>
      <c r="AK33" s="56">
        <v>1.3333333333333299</v>
      </c>
      <c r="AL33" s="6">
        <v>1000</v>
      </c>
      <c r="AO33" s="6">
        <f>raw_data!A24</f>
        <v>23</v>
      </c>
      <c r="AP33" s="6" t="str">
        <f>raw_data!C24</f>
        <v>student_23</v>
      </c>
      <c r="AQ33" s="6">
        <v>1000</v>
      </c>
      <c r="AR33" s="6">
        <f>'Model_(random high values)'!DN108</f>
        <v>1021.6</v>
      </c>
      <c r="AS33" s="6">
        <f>'Model_(random high values)'!DR108</f>
        <v>1</v>
      </c>
      <c r="AT33" s="6">
        <f t="shared" si="0"/>
        <v>3</v>
      </c>
    </row>
    <row r="34" spans="6:46" x14ac:dyDescent="0.3">
      <c r="G34" s="6">
        <f>Understanding!AX31</f>
        <v>24</v>
      </c>
      <c r="H34" s="6" t="str">
        <f>Understanding!AY31</f>
        <v>student_24</v>
      </c>
      <c r="I34" s="6">
        <v>1</v>
      </c>
      <c r="J34" s="6">
        <v>0</v>
      </c>
      <c r="K34" s="6">
        <v>1</v>
      </c>
      <c r="L34" s="6">
        <v>51</v>
      </c>
      <c r="M34" s="6">
        <v>12</v>
      </c>
      <c r="N34" s="9">
        <v>12</v>
      </c>
      <c r="O34" s="6">
        <v>1</v>
      </c>
      <c r="P34" s="6">
        <v>1</v>
      </c>
      <c r="Q34" s="9">
        <v>0</v>
      </c>
      <c r="R34" s="9">
        <v>2.1122312924547599</v>
      </c>
      <c r="S34" s="6">
        <v>0</v>
      </c>
      <c r="T34" s="6">
        <v>0</v>
      </c>
      <c r="U34" s="6">
        <v>0</v>
      </c>
      <c r="V34" s="6">
        <v>0</v>
      </c>
      <c r="W34" s="10">
        <v>1</v>
      </c>
      <c r="X34" s="10">
        <v>0</v>
      </c>
      <c r="Y34" s="10">
        <v>69.158069999999995</v>
      </c>
      <c r="Z34" s="6">
        <v>0</v>
      </c>
      <c r="AA34" s="6">
        <v>1</v>
      </c>
      <c r="AB34" s="56">
        <v>51</v>
      </c>
      <c r="AC34" s="6">
        <v>51</v>
      </c>
      <c r="AD34" s="6">
        <v>51</v>
      </c>
      <c r="AE34" s="9">
        <v>96.883333333333297</v>
      </c>
      <c r="AF34" s="6">
        <v>0</v>
      </c>
      <c r="AG34" s="6">
        <v>0</v>
      </c>
      <c r="AH34" s="6">
        <v>0</v>
      </c>
      <c r="AI34" s="6">
        <v>0</v>
      </c>
      <c r="AJ34" s="6">
        <v>0</v>
      </c>
      <c r="AK34" s="56">
        <v>1</v>
      </c>
      <c r="AL34" s="6">
        <v>1000</v>
      </c>
      <c r="AO34" s="6">
        <f>raw_data!A25</f>
        <v>24</v>
      </c>
      <c r="AP34" s="6" t="str">
        <f>raw_data!C25</f>
        <v>student_24</v>
      </c>
      <c r="AQ34" s="6">
        <v>1000</v>
      </c>
      <c r="AR34" s="6">
        <f>'Model_(random high values)'!DN109</f>
        <v>983.5</v>
      </c>
      <c r="AS34" s="6">
        <f>'Model_(random high values)'!DR109</f>
        <v>1</v>
      </c>
      <c r="AT34" s="6">
        <f t="shared" si="0"/>
        <v>19</v>
      </c>
    </row>
    <row r="38" spans="6:46" x14ac:dyDescent="0.3">
      <c r="F38" s="145"/>
      <c r="G38" s="150" t="s">
        <v>0</v>
      </c>
      <c r="H38" s="83" t="s">
        <v>43</v>
      </c>
      <c r="I38" s="83">
        <v>0</v>
      </c>
      <c r="J38" s="83">
        <v>0</v>
      </c>
      <c r="K38" s="83">
        <v>0</v>
      </c>
      <c r="L38" s="83">
        <v>0</v>
      </c>
      <c r="M38" s="83">
        <v>0</v>
      </c>
      <c r="N38" s="83">
        <v>0</v>
      </c>
      <c r="O38" s="83">
        <v>0</v>
      </c>
      <c r="P38" s="83">
        <v>0</v>
      </c>
      <c r="Q38" s="83">
        <v>0</v>
      </c>
      <c r="R38" s="83">
        <v>0</v>
      </c>
      <c r="S38" s="83">
        <v>1</v>
      </c>
      <c r="T38" s="83">
        <v>1</v>
      </c>
      <c r="U38" s="83">
        <v>1</v>
      </c>
      <c r="V38" s="83">
        <v>0</v>
      </c>
      <c r="W38" s="83">
        <v>1</v>
      </c>
      <c r="X38" s="83">
        <v>0</v>
      </c>
      <c r="Y38" s="83">
        <v>0</v>
      </c>
      <c r="Z38" s="83">
        <v>0</v>
      </c>
      <c r="AA38" s="83">
        <v>0</v>
      </c>
      <c r="AB38" s="83">
        <v>0</v>
      </c>
      <c r="AC38" s="83">
        <v>1</v>
      </c>
      <c r="AD38" s="83">
        <v>0</v>
      </c>
      <c r="AE38" s="83">
        <v>1</v>
      </c>
      <c r="AF38" s="83">
        <v>0</v>
      </c>
      <c r="AG38" s="83">
        <v>0</v>
      </c>
      <c r="AH38" s="83">
        <v>0</v>
      </c>
      <c r="AI38" s="83">
        <v>1</v>
      </c>
      <c r="AJ38" s="83">
        <v>1</v>
      </c>
      <c r="AK38" s="83">
        <v>0</v>
      </c>
      <c r="AL38" s="146" t="s">
        <v>168</v>
      </c>
    </row>
    <row r="39" spans="6:46" x14ac:dyDescent="0.3">
      <c r="F39" s="145"/>
      <c r="G39" s="150"/>
      <c r="H39" s="83" t="s">
        <v>44</v>
      </c>
      <c r="I39" s="83" t="s">
        <v>46</v>
      </c>
      <c r="J39" s="83" t="s">
        <v>46</v>
      </c>
      <c r="K39" s="83" t="s">
        <v>46</v>
      </c>
      <c r="L39" s="83" t="s">
        <v>46</v>
      </c>
      <c r="M39" s="83" t="s">
        <v>46</v>
      </c>
      <c r="N39" s="83" t="s">
        <v>46</v>
      </c>
      <c r="O39" s="83" t="s">
        <v>46</v>
      </c>
      <c r="P39" s="83" t="s">
        <v>46</v>
      </c>
      <c r="Q39" s="83" t="s">
        <v>46</v>
      </c>
      <c r="R39" s="83" t="s">
        <v>46</v>
      </c>
      <c r="S39" s="83" t="s">
        <v>46</v>
      </c>
      <c r="T39" s="83" t="s">
        <v>46</v>
      </c>
      <c r="U39" s="83" t="s">
        <v>46</v>
      </c>
      <c r="V39" s="83" t="s">
        <v>46</v>
      </c>
      <c r="W39" s="83" t="s">
        <v>46</v>
      </c>
      <c r="X39" s="83" t="s">
        <v>46</v>
      </c>
      <c r="Y39" s="83" t="s">
        <v>46</v>
      </c>
      <c r="Z39" s="83" t="s">
        <v>46</v>
      </c>
      <c r="AA39" s="83" t="s">
        <v>46</v>
      </c>
      <c r="AB39" s="83" t="s">
        <v>46</v>
      </c>
      <c r="AC39" s="83" t="s">
        <v>46</v>
      </c>
      <c r="AD39" s="83" t="s">
        <v>46</v>
      </c>
      <c r="AE39" s="83" t="s">
        <v>46</v>
      </c>
      <c r="AF39" s="83" t="s">
        <v>46</v>
      </c>
      <c r="AG39" s="83" t="s">
        <v>46</v>
      </c>
      <c r="AH39" s="83" t="s">
        <v>46</v>
      </c>
      <c r="AI39" s="83" t="s">
        <v>46</v>
      </c>
      <c r="AJ39" s="83" t="s">
        <v>46</v>
      </c>
      <c r="AK39" s="83" t="s">
        <v>46</v>
      </c>
      <c r="AL39" s="147"/>
    </row>
    <row r="40" spans="6:46" x14ac:dyDescent="0.3">
      <c r="F40" s="145"/>
      <c r="G40" s="150"/>
      <c r="H40" s="83" t="s">
        <v>354</v>
      </c>
      <c r="I40" s="83" t="s">
        <v>355</v>
      </c>
      <c r="J40" s="83" t="s">
        <v>355</v>
      </c>
      <c r="K40" s="83" t="s">
        <v>355</v>
      </c>
      <c r="L40" s="83" t="s">
        <v>355</v>
      </c>
      <c r="M40" s="83" t="s">
        <v>355</v>
      </c>
      <c r="N40" s="83" t="s">
        <v>356</v>
      </c>
      <c r="O40" s="83" t="s">
        <v>355</v>
      </c>
      <c r="P40" s="83" t="s">
        <v>355</v>
      </c>
      <c r="Q40" s="83" t="s">
        <v>356</v>
      </c>
      <c r="R40" s="83" t="s">
        <v>356</v>
      </c>
      <c r="S40" s="83" t="s">
        <v>355</v>
      </c>
      <c r="T40" s="83" t="s">
        <v>355</v>
      </c>
      <c r="U40" s="83" t="s">
        <v>355</v>
      </c>
      <c r="V40" s="83" t="s">
        <v>355</v>
      </c>
      <c r="W40" s="83" t="s">
        <v>355</v>
      </c>
      <c r="X40" s="83" t="s">
        <v>355</v>
      </c>
      <c r="Y40" s="83" t="s">
        <v>355</v>
      </c>
      <c r="Z40" s="83" t="s">
        <v>355</v>
      </c>
      <c r="AA40" s="83" t="s">
        <v>355</v>
      </c>
      <c r="AB40" s="83" t="s">
        <v>356</v>
      </c>
      <c r="AC40" s="83" t="s">
        <v>355</v>
      </c>
      <c r="AD40" s="83" t="s">
        <v>355</v>
      </c>
      <c r="AE40" s="83" t="s">
        <v>356</v>
      </c>
      <c r="AF40" s="83" t="s">
        <v>357</v>
      </c>
      <c r="AG40" s="83" t="s">
        <v>355</v>
      </c>
      <c r="AH40" s="83" t="s">
        <v>356</v>
      </c>
      <c r="AI40" s="83" t="s">
        <v>355</v>
      </c>
      <c r="AJ40" s="83" t="s">
        <v>355</v>
      </c>
      <c r="AK40" s="83" t="s">
        <v>356</v>
      </c>
      <c r="AL40" s="147"/>
    </row>
    <row r="41" spans="6:46" x14ac:dyDescent="0.3">
      <c r="F41" s="145"/>
      <c r="G41" s="150"/>
      <c r="H41" s="83" t="s">
        <v>45</v>
      </c>
      <c r="I41" s="83" t="s">
        <v>47</v>
      </c>
      <c r="J41" s="83" t="s">
        <v>48</v>
      </c>
      <c r="K41" s="83" t="s">
        <v>49</v>
      </c>
      <c r="L41" s="83" t="s">
        <v>50</v>
      </c>
      <c r="M41" s="83" t="s">
        <v>51</v>
      </c>
      <c r="N41" s="83" t="s">
        <v>52</v>
      </c>
      <c r="O41" s="83" t="s">
        <v>53</v>
      </c>
      <c r="P41" s="83" t="s">
        <v>54</v>
      </c>
      <c r="Q41" s="83" t="s">
        <v>55</v>
      </c>
      <c r="R41" s="83" t="s">
        <v>56</v>
      </c>
      <c r="S41" s="83" t="s">
        <v>57</v>
      </c>
      <c r="T41" s="83" t="s">
        <v>58</v>
      </c>
      <c r="U41" s="83" t="s">
        <v>59</v>
      </c>
      <c r="V41" s="83" t="s">
        <v>60</v>
      </c>
      <c r="W41" s="83" t="s">
        <v>61</v>
      </c>
      <c r="X41" s="83" t="s">
        <v>183</v>
      </c>
      <c r="Y41" s="83" t="s">
        <v>184</v>
      </c>
      <c r="Z41" s="83" t="s">
        <v>185</v>
      </c>
      <c r="AA41" s="83" t="s">
        <v>186</v>
      </c>
      <c r="AB41" s="83" t="s">
        <v>739</v>
      </c>
      <c r="AC41" s="83" t="s">
        <v>740</v>
      </c>
      <c r="AD41" s="83" t="s">
        <v>741</v>
      </c>
      <c r="AE41" s="83" t="s">
        <v>742</v>
      </c>
      <c r="AF41" s="83" t="s">
        <v>743</v>
      </c>
      <c r="AG41" s="83" t="s">
        <v>744</v>
      </c>
      <c r="AH41" s="83" t="s">
        <v>745</v>
      </c>
      <c r="AI41" s="83" t="s">
        <v>746</v>
      </c>
      <c r="AJ41" s="83" t="s">
        <v>747</v>
      </c>
      <c r="AK41" s="83" t="s">
        <v>748</v>
      </c>
      <c r="AL41" s="147"/>
    </row>
    <row r="42" spans="6:46" x14ac:dyDescent="0.3">
      <c r="F42" s="145"/>
      <c r="G42" s="150"/>
      <c r="H42" s="83" t="s">
        <v>135</v>
      </c>
      <c r="I42" s="83" t="s">
        <v>4</v>
      </c>
      <c r="J42" s="83" t="s">
        <v>3</v>
      </c>
      <c r="K42" s="83" t="s">
        <v>5</v>
      </c>
      <c r="L42" s="83" t="s">
        <v>6</v>
      </c>
      <c r="M42" s="83" t="s">
        <v>7</v>
      </c>
      <c r="N42" s="83" t="s">
        <v>8</v>
      </c>
      <c r="O42" s="83" t="s">
        <v>22</v>
      </c>
      <c r="P42" s="83" t="s">
        <v>9</v>
      </c>
      <c r="Q42" s="83" t="s">
        <v>10</v>
      </c>
      <c r="R42" s="83" t="s">
        <v>27</v>
      </c>
      <c r="S42" s="83" t="s">
        <v>26</v>
      </c>
      <c r="T42" s="83" t="s">
        <v>25</v>
      </c>
      <c r="U42" s="83" t="s">
        <v>17</v>
      </c>
      <c r="V42" s="83" t="s">
        <v>21</v>
      </c>
      <c r="W42" s="83" t="s">
        <v>64</v>
      </c>
      <c r="X42" s="83" t="s">
        <v>178</v>
      </c>
      <c r="Y42" s="83" t="s">
        <v>179</v>
      </c>
      <c r="Z42" s="83" t="s">
        <v>181</v>
      </c>
      <c r="AA42" s="83" t="s">
        <v>182</v>
      </c>
      <c r="AB42" s="83" t="s">
        <v>343</v>
      </c>
      <c r="AC42" s="83" t="s">
        <v>345</v>
      </c>
      <c r="AD42" s="83" t="s">
        <v>346</v>
      </c>
      <c r="AE42" s="83" t="s">
        <v>12</v>
      </c>
      <c r="AF42" s="83" t="s">
        <v>344</v>
      </c>
      <c r="AG42" s="83" t="s">
        <v>347</v>
      </c>
      <c r="AH42" s="83" t="s">
        <v>348</v>
      </c>
      <c r="AI42" s="83" t="s">
        <v>350</v>
      </c>
      <c r="AJ42" s="83" t="s">
        <v>351</v>
      </c>
      <c r="AK42" s="83" t="s">
        <v>349</v>
      </c>
      <c r="AL42" s="148"/>
      <c r="AO42" s="73" t="s">
        <v>0</v>
      </c>
      <c r="AP42" s="73" t="s">
        <v>1649</v>
      </c>
      <c r="AQ42" s="73" t="s">
        <v>168</v>
      </c>
      <c r="AR42" s="73" t="s">
        <v>1650</v>
      </c>
      <c r="AS42" s="73" t="s">
        <v>136</v>
      </c>
      <c r="AT42" s="73" t="s">
        <v>166</v>
      </c>
    </row>
    <row r="43" spans="6:46" x14ac:dyDescent="0.3">
      <c r="F43" s="102"/>
      <c r="G43" s="6">
        <f t="shared" ref="G43:H66" si="1">G11</f>
        <v>1</v>
      </c>
      <c r="H43" s="6" t="str">
        <f t="shared" si="1"/>
        <v>student_1</v>
      </c>
      <c r="I43" s="6">
        <v>0</v>
      </c>
      <c r="J43" s="6">
        <v>0</v>
      </c>
      <c r="K43" s="6">
        <v>0</v>
      </c>
      <c r="L43" s="6">
        <v>0</v>
      </c>
      <c r="M43" s="6">
        <v>0</v>
      </c>
      <c r="N43" s="6">
        <v>0</v>
      </c>
      <c r="O43" s="6">
        <v>0</v>
      </c>
      <c r="P43" s="6">
        <v>0</v>
      </c>
      <c r="Q43" s="6">
        <v>0</v>
      </c>
      <c r="R43" s="6">
        <v>0</v>
      </c>
      <c r="S43" s="6">
        <v>0</v>
      </c>
      <c r="T43" s="6">
        <v>0</v>
      </c>
      <c r="U43" s="6">
        <v>0</v>
      </c>
      <c r="V43" s="6">
        <v>0</v>
      </c>
      <c r="W43" s="6">
        <v>0</v>
      </c>
      <c r="X43" s="6">
        <v>0</v>
      </c>
      <c r="Y43" s="6">
        <v>0</v>
      </c>
      <c r="Z43" s="6">
        <v>0</v>
      </c>
      <c r="AA43" s="6">
        <v>0</v>
      </c>
      <c r="AB43" s="6">
        <v>0</v>
      </c>
      <c r="AC43" s="6">
        <v>0</v>
      </c>
      <c r="AD43" s="6">
        <v>0</v>
      </c>
      <c r="AE43" s="6">
        <v>0</v>
      </c>
      <c r="AF43" s="6">
        <v>0</v>
      </c>
      <c r="AG43" s="6">
        <v>0</v>
      </c>
      <c r="AH43" s="6">
        <v>0</v>
      </c>
      <c r="AI43" s="6">
        <v>0</v>
      </c>
      <c r="AJ43" s="6">
        <v>0</v>
      </c>
      <c r="AK43" s="6">
        <v>0</v>
      </c>
      <c r="AL43" s="6">
        <v>1000</v>
      </c>
      <c r="AO43" s="6">
        <f>AO11</f>
        <v>1</v>
      </c>
      <c r="AP43" s="6" t="str">
        <f>AP11</f>
        <v>student_1</v>
      </c>
      <c r="AQ43" s="6">
        <v>1000</v>
      </c>
      <c r="AR43" s="6">
        <f>'Model_(high values on a person)'!CN86</f>
        <v>1000</v>
      </c>
      <c r="AS43" s="6">
        <f>'Model_(high values on a person)'!CR86</f>
        <v>1</v>
      </c>
      <c r="AT43" s="6">
        <f>RANK(AR43,AR$43:AR$66,0)</f>
        <v>1</v>
      </c>
    </row>
    <row r="44" spans="6:46" x14ac:dyDescent="0.3">
      <c r="F44" s="102"/>
      <c r="G44" s="6">
        <f t="shared" si="1"/>
        <v>2</v>
      </c>
      <c r="H44" s="6" t="str">
        <f t="shared" si="1"/>
        <v>student_2</v>
      </c>
      <c r="I44" s="6">
        <v>0</v>
      </c>
      <c r="J44" s="6">
        <v>0</v>
      </c>
      <c r="K44" s="6">
        <v>0</v>
      </c>
      <c r="L44" s="6">
        <v>0</v>
      </c>
      <c r="M44" s="6">
        <v>0</v>
      </c>
      <c r="N44" s="6">
        <v>0</v>
      </c>
      <c r="O44" s="6">
        <v>0</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
        <v>0</v>
      </c>
      <c r="AI44" s="6">
        <v>0</v>
      </c>
      <c r="AJ44" s="6">
        <v>0</v>
      </c>
      <c r="AK44" s="6">
        <v>0</v>
      </c>
      <c r="AL44" s="6">
        <v>1000</v>
      </c>
      <c r="AO44" s="6">
        <f t="shared" ref="AO44:AP66" si="2">AO12</f>
        <v>2</v>
      </c>
      <c r="AP44" s="6" t="str">
        <f t="shared" si="2"/>
        <v>student_2</v>
      </c>
      <c r="AQ44" s="6">
        <v>1000</v>
      </c>
      <c r="AR44" s="6">
        <f>'Model_(high values on a person)'!CN87</f>
        <v>1000</v>
      </c>
      <c r="AS44" s="6">
        <f>'Model_(high values on a person)'!CR87</f>
        <v>1</v>
      </c>
      <c r="AT44" s="6">
        <f t="shared" ref="AT44:AT66" si="3">RANK(AR44,AR$43:AR$66,0)</f>
        <v>1</v>
      </c>
    </row>
    <row r="45" spans="6:46" x14ac:dyDescent="0.3">
      <c r="F45" s="102"/>
      <c r="G45" s="6">
        <f t="shared" si="1"/>
        <v>3</v>
      </c>
      <c r="H45" s="6" t="str">
        <f t="shared" si="1"/>
        <v>student_3</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
        <v>0</v>
      </c>
      <c r="AI45" s="6">
        <v>0</v>
      </c>
      <c r="AJ45" s="6">
        <v>0</v>
      </c>
      <c r="AK45" s="6">
        <v>0</v>
      </c>
      <c r="AL45" s="6">
        <v>1000</v>
      </c>
      <c r="AO45" s="6">
        <f t="shared" si="2"/>
        <v>3</v>
      </c>
      <c r="AP45" s="6" t="str">
        <f t="shared" si="2"/>
        <v>student_3</v>
      </c>
      <c r="AQ45" s="6">
        <v>1000</v>
      </c>
      <c r="AR45" s="6">
        <f>'Model_(high values on a person)'!CN88</f>
        <v>1000</v>
      </c>
      <c r="AS45" s="6">
        <f>'Model_(high values on a person)'!CR88</f>
        <v>1</v>
      </c>
      <c r="AT45" s="6">
        <f t="shared" si="3"/>
        <v>1</v>
      </c>
    </row>
    <row r="46" spans="6:46" x14ac:dyDescent="0.3">
      <c r="F46" s="102"/>
      <c r="G46" s="6">
        <f t="shared" si="1"/>
        <v>4</v>
      </c>
      <c r="H46" s="6" t="str">
        <f t="shared" si="1"/>
        <v>student_4</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
        <v>0</v>
      </c>
      <c r="AI46" s="6">
        <v>0</v>
      </c>
      <c r="AJ46" s="6">
        <v>0</v>
      </c>
      <c r="AK46" s="6">
        <v>0</v>
      </c>
      <c r="AL46" s="6">
        <v>1000</v>
      </c>
      <c r="AO46" s="6">
        <f t="shared" si="2"/>
        <v>4</v>
      </c>
      <c r="AP46" s="6" t="str">
        <f t="shared" si="2"/>
        <v>student_4</v>
      </c>
      <c r="AQ46" s="6">
        <v>1000</v>
      </c>
      <c r="AR46" s="6">
        <f>'Model_(high values on a person)'!CN89</f>
        <v>1000</v>
      </c>
      <c r="AS46" s="6">
        <f>'Model_(high values on a person)'!CR89</f>
        <v>1</v>
      </c>
      <c r="AT46" s="6">
        <f t="shared" si="3"/>
        <v>1</v>
      </c>
    </row>
    <row r="47" spans="6:46" x14ac:dyDescent="0.3">
      <c r="F47" s="102"/>
      <c r="G47" s="6">
        <f t="shared" si="1"/>
        <v>5</v>
      </c>
      <c r="H47" s="6" t="str">
        <f t="shared" si="1"/>
        <v>student_5</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
        <v>0</v>
      </c>
      <c r="AI47" s="6">
        <v>0</v>
      </c>
      <c r="AJ47" s="6">
        <v>0</v>
      </c>
      <c r="AK47" s="6">
        <v>0</v>
      </c>
      <c r="AL47" s="6">
        <v>1000</v>
      </c>
      <c r="AO47" s="6">
        <f t="shared" si="2"/>
        <v>5</v>
      </c>
      <c r="AP47" s="6" t="str">
        <f t="shared" si="2"/>
        <v>student_5</v>
      </c>
      <c r="AQ47" s="6">
        <v>1000</v>
      </c>
      <c r="AR47" s="6">
        <f>'Model_(high values on a person)'!CN90</f>
        <v>1000</v>
      </c>
      <c r="AS47" s="6">
        <f>'Model_(high values on a person)'!CR90</f>
        <v>1</v>
      </c>
      <c r="AT47" s="6">
        <f t="shared" si="3"/>
        <v>1</v>
      </c>
    </row>
    <row r="48" spans="6:46" x14ac:dyDescent="0.3">
      <c r="F48" s="102"/>
      <c r="G48" s="6">
        <f t="shared" si="1"/>
        <v>6</v>
      </c>
      <c r="H48" s="6" t="str">
        <f t="shared" si="1"/>
        <v>student_6</v>
      </c>
      <c r="I48" s="6">
        <v>0</v>
      </c>
      <c r="J48" s="6">
        <v>0</v>
      </c>
      <c r="K48" s="6">
        <v>0</v>
      </c>
      <c r="L48" s="6">
        <v>0</v>
      </c>
      <c r="M48" s="6">
        <v>0</v>
      </c>
      <c r="N48" s="6">
        <v>0</v>
      </c>
      <c r="O48" s="6">
        <v>0</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
        <v>0</v>
      </c>
      <c r="AI48" s="6">
        <v>0</v>
      </c>
      <c r="AJ48" s="6">
        <v>0</v>
      </c>
      <c r="AK48" s="6">
        <v>0</v>
      </c>
      <c r="AL48" s="6">
        <v>1000</v>
      </c>
      <c r="AO48" s="6">
        <f t="shared" si="2"/>
        <v>6</v>
      </c>
      <c r="AP48" s="6" t="str">
        <f t="shared" si="2"/>
        <v>student_6</v>
      </c>
      <c r="AQ48" s="6">
        <v>1000</v>
      </c>
      <c r="AR48" s="6">
        <f>'Model_(high values on a person)'!CN91</f>
        <v>1000</v>
      </c>
      <c r="AS48" s="6">
        <f>'Model_(high values on a person)'!CR91</f>
        <v>1</v>
      </c>
      <c r="AT48" s="6">
        <f t="shared" si="3"/>
        <v>1</v>
      </c>
    </row>
    <row r="49" spans="6:46" x14ac:dyDescent="0.3">
      <c r="F49" s="102"/>
      <c r="G49" s="6">
        <f t="shared" si="1"/>
        <v>7</v>
      </c>
      <c r="H49" s="6" t="str">
        <f t="shared" si="1"/>
        <v>student_7</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
        <v>0</v>
      </c>
      <c r="AI49" s="6">
        <v>0</v>
      </c>
      <c r="AJ49" s="6">
        <v>0</v>
      </c>
      <c r="AK49" s="6">
        <v>0</v>
      </c>
      <c r="AL49" s="6">
        <v>1000</v>
      </c>
      <c r="AO49" s="6">
        <f t="shared" si="2"/>
        <v>7</v>
      </c>
      <c r="AP49" s="6" t="str">
        <f t="shared" si="2"/>
        <v>student_7</v>
      </c>
      <c r="AQ49" s="6">
        <v>1000</v>
      </c>
      <c r="AR49" s="6">
        <f>'Model_(high values on a person)'!CN92</f>
        <v>1000</v>
      </c>
      <c r="AS49" s="6">
        <f>'Model_(high values on a person)'!CR92</f>
        <v>1</v>
      </c>
      <c r="AT49" s="6">
        <f t="shared" si="3"/>
        <v>1</v>
      </c>
    </row>
    <row r="50" spans="6:46" x14ac:dyDescent="0.3">
      <c r="F50" s="102"/>
      <c r="G50" s="6">
        <f t="shared" si="1"/>
        <v>8</v>
      </c>
      <c r="H50" s="6" t="str">
        <f t="shared" si="1"/>
        <v>student_8</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
        <v>0</v>
      </c>
      <c r="AI50" s="6">
        <v>0</v>
      </c>
      <c r="AJ50" s="6">
        <v>0</v>
      </c>
      <c r="AK50" s="6">
        <v>0</v>
      </c>
      <c r="AL50" s="6">
        <v>1000</v>
      </c>
      <c r="AO50" s="6">
        <f t="shared" si="2"/>
        <v>8</v>
      </c>
      <c r="AP50" s="6" t="str">
        <f t="shared" si="2"/>
        <v>student_8</v>
      </c>
      <c r="AQ50" s="6">
        <v>1000</v>
      </c>
      <c r="AR50" s="6">
        <f>'Model_(high values on a person)'!CN93</f>
        <v>1000</v>
      </c>
      <c r="AS50" s="6">
        <f>'Model_(high values on a person)'!CR93</f>
        <v>1</v>
      </c>
      <c r="AT50" s="6">
        <f t="shared" si="3"/>
        <v>1</v>
      </c>
    </row>
    <row r="51" spans="6:46" x14ac:dyDescent="0.3">
      <c r="F51" s="102"/>
      <c r="G51" s="6">
        <f t="shared" si="1"/>
        <v>9</v>
      </c>
      <c r="H51" s="6" t="str">
        <f t="shared" si="1"/>
        <v>student_9</v>
      </c>
      <c r="I51" s="6">
        <v>0</v>
      </c>
      <c r="J51" s="6">
        <v>0</v>
      </c>
      <c r="K51" s="6">
        <v>0</v>
      </c>
      <c r="L51" s="6">
        <v>0</v>
      </c>
      <c r="M51" s="6">
        <v>0</v>
      </c>
      <c r="N51" s="6">
        <v>0</v>
      </c>
      <c r="O51" s="6">
        <v>0</v>
      </c>
      <c r="P51" s="6">
        <v>0</v>
      </c>
      <c r="Q51" s="6">
        <v>0</v>
      </c>
      <c r="R51" s="6">
        <v>0</v>
      </c>
      <c r="S51" s="6">
        <v>0</v>
      </c>
      <c r="T51" s="6">
        <v>0</v>
      </c>
      <c r="U51" s="6">
        <v>0</v>
      </c>
      <c r="V51" s="6">
        <v>0</v>
      </c>
      <c r="W51" s="6">
        <v>0</v>
      </c>
      <c r="X51" s="6">
        <v>0</v>
      </c>
      <c r="Y51" s="6">
        <v>0</v>
      </c>
      <c r="Z51" s="6">
        <v>0</v>
      </c>
      <c r="AA51" s="6">
        <v>0</v>
      </c>
      <c r="AB51" s="6">
        <v>0</v>
      </c>
      <c r="AC51" s="6">
        <v>0</v>
      </c>
      <c r="AD51" s="6">
        <v>0</v>
      </c>
      <c r="AE51" s="6">
        <v>0</v>
      </c>
      <c r="AF51" s="6">
        <v>0</v>
      </c>
      <c r="AG51" s="6">
        <v>0</v>
      </c>
      <c r="AH51" s="6">
        <v>0</v>
      </c>
      <c r="AI51" s="6">
        <v>0</v>
      </c>
      <c r="AJ51" s="6">
        <v>0</v>
      </c>
      <c r="AK51" s="6">
        <v>0</v>
      </c>
      <c r="AL51" s="6">
        <v>1000</v>
      </c>
      <c r="AO51" s="6">
        <f t="shared" si="2"/>
        <v>9</v>
      </c>
      <c r="AP51" s="6" t="str">
        <f t="shared" si="2"/>
        <v>student_9</v>
      </c>
      <c r="AQ51" s="6">
        <v>1000</v>
      </c>
      <c r="AR51" s="6">
        <f>'Model_(high values on a person)'!CN94</f>
        <v>1000</v>
      </c>
      <c r="AS51" s="6">
        <f>'Model_(high values on a person)'!CR94</f>
        <v>1</v>
      </c>
      <c r="AT51" s="6">
        <f t="shared" si="3"/>
        <v>1</v>
      </c>
    </row>
    <row r="52" spans="6:46" x14ac:dyDescent="0.3">
      <c r="F52" s="102"/>
      <c r="G52" s="6">
        <f t="shared" si="1"/>
        <v>10</v>
      </c>
      <c r="H52" s="6" t="str">
        <f t="shared" si="1"/>
        <v>student_10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
        <v>0</v>
      </c>
      <c r="AI52" s="6">
        <v>0</v>
      </c>
      <c r="AJ52" s="6">
        <v>0</v>
      </c>
      <c r="AK52" s="6">
        <v>0</v>
      </c>
      <c r="AL52" s="6">
        <v>1000</v>
      </c>
      <c r="AO52" s="6">
        <f t="shared" si="2"/>
        <v>10</v>
      </c>
      <c r="AP52" s="6" t="str">
        <f t="shared" si="2"/>
        <v>student_10</v>
      </c>
      <c r="AQ52" s="6">
        <v>1000</v>
      </c>
      <c r="AR52" s="6">
        <f>'Model_(high values on a person)'!CN95</f>
        <v>1000</v>
      </c>
      <c r="AS52" s="6">
        <f>'Model_(high values on a person)'!CR95</f>
        <v>1</v>
      </c>
      <c r="AT52" s="6">
        <f t="shared" si="3"/>
        <v>1</v>
      </c>
    </row>
    <row r="53" spans="6:46" x14ac:dyDescent="0.3">
      <c r="F53" s="102"/>
      <c r="G53" s="6">
        <f t="shared" si="1"/>
        <v>11</v>
      </c>
      <c r="H53" s="6" t="str">
        <f t="shared" si="1"/>
        <v>student_11</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
        <v>0</v>
      </c>
      <c r="AI53" s="6">
        <v>0</v>
      </c>
      <c r="AJ53" s="6">
        <v>0</v>
      </c>
      <c r="AK53" s="6">
        <v>0</v>
      </c>
      <c r="AL53" s="6">
        <v>1000</v>
      </c>
      <c r="AO53" s="6">
        <f t="shared" si="2"/>
        <v>11</v>
      </c>
      <c r="AP53" s="6" t="str">
        <f t="shared" si="2"/>
        <v>student_11</v>
      </c>
      <c r="AQ53" s="6">
        <v>1000</v>
      </c>
      <c r="AR53" s="6">
        <f>'Model_(high values on a person)'!CN96</f>
        <v>1000</v>
      </c>
      <c r="AS53" s="6">
        <f>'Model_(high values on a person)'!CR96</f>
        <v>1</v>
      </c>
      <c r="AT53" s="6">
        <f t="shared" si="3"/>
        <v>1</v>
      </c>
    </row>
    <row r="54" spans="6:46" x14ac:dyDescent="0.3">
      <c r="F54" s="102"/>
      <c r="G54" s="6">
        <f t="shared" si="1"/>
        <v>12</v>
      </c>
      <c r="H54" s="6" t="str">
        <f t="shared" si="1"/>
        <v>student_12</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
        <v>0</v>
      </c>
      <c r="AI54" s="6">
        <v>0</v>
      </c>
      <c r="AJ54" s="6">
        <v>0</v>
      </c>
      <c r="AK54" s="6">
        <v>0</v>
      </c>
      <c r="AL54" s="6">
        <v>1000</v>
      </c>
      <c r="AO54" s="6">
        <f t="shared" si="2"/>
        <v>12</v>
      </c>
      <c r="AP54" s="6" t="str">
        <f t="shared" si="2"/>
        <v>student_12</v>
      </c>
      <c r="AQ54" s="6">
        <v>1000</v>
      </c>
      <c r="AR54" s="6">
        <f>'Model_(high values on a person)'!CN97</f>
        <v>1000</v>
      </c>
      <c r="AS54" s="6">
        <f>'Model_(high values on a person)'!CR97</f>
        <v>1</v>
      </c>
      <c r="AT54" s="6">
        <f t="shared" si="3"/>
        <v>1</v>
      </c>
    </row>
    <row r="55" spans="6:46" x14ac:dyDescent="0.3">
      <c r="F55" s="102"/>
      <c r="G55" s="6">
        <f t="shared" si="1"/>
        <v>13</v>
      </c>
      <c r="H55" s="6" t="str">
        <f t="shared" si="1"/>
        <v>student_13</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
        <v>0</v>
      </c>
      <c r="AI55" s="6">
        <v>0</v>
      </c>
      <c r="AJ55" s="6">
        <v>0</v>
      </c>
      <c r="AK55" s="6">
        <v>0</v>
      </c>
      <c r="AL55" s="6">
        <v>1000</v>
      </c>
      <c r="AO55" s="6">
        <f t="shared" si="2"/>
        <v>13</v>
      </c>
      <c r="AP55" s="6" t="str">
        <f t="shared" si="2"/>
        <v>student_13</v>
      </c>
      <c r="AQ55" s="6">
        <v>1000</v>
      </c>
      <c r="AR55" s="6">
        <f>'Model_(high values on a person)'!CN98</f>
        <v>1000</v>
      </c>
      <c r="AS55" s="6">
        <f>'Model_(high values on a person)'!CR98</f>
        <v>1</v>
      </c>
      <c r="AT55" s="6">
        <f t="shared" si="3"/>
        <v>1</v>
      </c>
    </row>
    <row r="56" spans="6:46" x14ac:dyDescent="0.3">
      <c r="F56" s="102"/>
      <c r="G56" s="6">
        <f t="shared" si="1"/>
        <v>14</v>
      </c>
      <c r="H56" s="6" t="str">
        <f t="shared" si="1"/>
        <v>student_14</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
        <v>0</v>
      </c>
      <c r="AI56" s="6">
        <v>0</v>
      </c>
      <c r="AJ56" s="6">
        <v>0</v>
      </c>
      <c r="AK56" s="6">
        <v>0</v>
      </c>
      <c r="AL56" s="6">
        <v>1000</v>
      </c>
      <c r="AO56" s="6">
        <f t="shared" si="2"/>
        <v>14</v>
      </c>
      <c r="AP56" s="6" t="str">
        <f t="shared" si="2"/>
        <v>student_14</v>
      </c>
      <c r="AQ56" s="6">
        <v>1000</v>
      </c>
      <c r="AR56" s="6">
        <f>'Model_(high values on a person)'!CN99</f>
        <v>1000</v>
      </c>
      <c r="AS56" s="6">
        <f>'Model_(high values on a person)'!CR99</f>
        <v>1</v>
      </c>
      <c r="AT56" s="6">
        <f t="shared" si="3"/>
        <v>1</v>
      </c>
    </row>
    <row r="57" spans="6:46" x14ac:dyDescent="0.3">
      <c r="F57" s="102"/>
      <c r="G57" s="6">
        <f t="shared" si="1"/>
        <v>15</v>
      </c>
      <c r="H57" s="6" t="str">
        <f t="shared" si="1"/>
        <v>student_15</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
        <v>0</v>
      </c>
      <c r="AI57" s="6">
        <v>0</v>
      </c>
      <c r="AJ57" s="6">
        <v>0</v>
      </c>
      <c r="AK57" s="6">
        <v>0</v>
      </c>
      <c r="AL57" s="6">
        <v>1000</v>
      </c>
      <c r="AO57" s="6">
        <f t="shared" si="2"/>
        <v>15</v>
      </c>
      <c r="AP57" s="6" t="str">
        <f t="shared" si="2"/>
        <v>student_15</v>
      </c>
      <c r="AQ57" s="6">
        <v>1000</v>
      </c>
      <c r="AR57" s="6">
        <f>'Model_(high values on a person)'!CN100</f>
        <v>1000</v>
      </c>
      <c r="AS57" s="6">
        <f>'Model_(high values on a person)'!CR100</f>
        <v>1</v>
      </c>
      <c r="AT57" s="6">
        <f t="shared" si="3"/>
        <v>1</v>
      </c>
    </row>
    <row r="58" spans="6:46" x14ac:dyDescent="0.3">
      <c r="F58" s="102"/>
      <c r="G58" s="6">
        <f t="shared" si="1"/>
        <v>16</v>
      </c>
      <c r="H58" s="6" t="str">
        <f t="shared" si="1"/>
        <v>student_16</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
        <v>0</v>
      </c>
      <c r="AI58" s="6">
        <v>0</v>
      </c>
      <c r="AJ58" s="6">
        <v>0</v>
      </c>
      <c r="AK58" s="6">
        <v>0</v>
      </c>
      <c r="AL58" s="6">
        <v>1000</v>
      </c>
      <c r="AO58" s="6">
        <f t="shared" si="2"/>
        <v>16</v>
      </c>
      <c r="AP58" s="6" t="str">
        <f t="shared" si="2"/>
        <v>student_16</v>
      </c>
      <c r="AQ58" s="6">
        <v>1000</v>
      </c>
      <c r="AR58" s="6">
        <f>'Model_(high values on a person)'!CN101</f>
        <v>1000</v>
      </c>
      <c r="AS58" s="6">
        <f>'Model_(high values on a person)'!CR101</f>
        <v>1</v>
      </c>
      <c r="AT58" s="6">
        <f t="shared" si="3"/>
        <v>1</v>
      </c>
    </row>
    <row r="59" spans="6:46" x14ac:dyDescent="0.3">
      <c r="F59" s="102"/>
      <c r="G59" s="6">
        <f t="shared" si="1"/>
        <v>17</v>
      </c>
      <c r="H59" s="6" t="str">
        <f t="shared" si="1"/>
        <v>student_17</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
        <v>0</v>
      </c>
      <c r="AI59" s="6">
        <v>0</v>
      </c>
      <c r="AJ59" s="6">
        <v>0</v>
      </c>
      <c r="AK59" s="6">
        <v>0</v>
      </c>
      <c r="AL59" s="6">
        <v>1000</v>
      </c>
      <c r="AO59" s="6">
        <f t="shared" si="2"/>
        <v>17</v>
      </c>
      <c r="AP59" s="6" t="str">
        <f t="shared" si="2"/>
        <v>student_17</v>
      </c>
      <c r="AQ59" s="6">
        <v>1000</v>
      </c>
      <c r="AR59" s="6">
        <f>'Model_(high values on a person)'!CN102</f>
        <v>1000</v>
      </c>
      <c r="AS59" s="6">
        <f>'Model_(high values on a person)'!CR102</f>
        <v>1</v>
      </c>
      <c r="AT59" s="6">
        <f t="shared" si="3"/>
        <v>1</v>
      </c>
    </row>
    <row r="60" spans="6:46" x14ac:dyDescent="0.3">
      <c r="F60" s="102"/>
      <c r="G60" s="6">
        <f t="shared" si="1"/>
        <v>18</v>
      </c>
      <c r="H60" s="6" t="str">
        <f t="shared" si="1"/>
        <v>student_18</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
        <v>0</v>
      </c>
      <c r="AI60" s="6">
        <v>0</v>
      </c>
      <c r="AJ60" s="6">
        <v>0</v>
      </c>
      <c r="AK60" s="6">
        <v>0</v>
      </c>
      <c r="AL60" s="6">
        <v>1000</v>
      </c>
      <c r="AO60" s="6">
        <f t="shared" si="2"/>
        <v>18</v>
      </c>
      <c r="AP60" s="6" t="str">
        <f t="shared" si="2"/>
        <v>student_18</v>
      </c>
      <c r="AQ60" s="6">
        <v>1000</v>
      </c>
      <c r="AR60" s="6">
        <f>'Model_(high values on a person)'!CN103</f>
        <v>1000</v>
      </c>
      <c r="AS60" s="6">
        <f>'Model_(high values on a person)'!CR103</f>
        <v>1</v>
      </c>
      <c r="AT60" s="6">
        <f t="shared" si="3"/>
        <v>1</v>
      </c>
    </row>
    <row r="61" spans="6:46" x14ac:dyDescent="0.3">
      <c r="F61" s="102"/>
      <c r="G61" s="6">
        <f t="shared" si="1"/>
        <v>19</v>
      </c>
      <c r="H61" s="6" t="str">
        <f t="shared" si="1"/>
        <v>student_19</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
        <v>0</v>
      </c>
      <c r="AI61" s="6">
        <v>0</v>
      </c>
      <c r="AJ61" s="6">
        <v>0</v>
      </c>
      <c r="AK61" s="6">
        <v>0</v>
      </c>
      <c r="AL61" s="6">
        <v>1000</v>
      </c>
      <c r="AO61" s="6">
        <f t="shared" si="2"/>
        <v>19</v>
      </c>
      <c r="AP61" s="6" t="str">
        <f t="shared" si="2"/>
        <v>student_19</v>
      </c>
      <c r="AQ61" s="6">
        <v>1000</v>
      </c>
      <c r="AR61" s="6">
        <f>'Model_(high values on a person)'!CN104</f>
        <v>1000</v>
      </c>
      <c r="AS61" s="6">
        <f>'Model_(high values on a person)'!CR104</f>
        <v>1</v>
      </c>
      <c r="AT61" s="6">
        <f t="shared" si="3"/>
        <v>1</v>
      </c>
    </row>
    <row r="62" spans="6:46" x14ac:dyDescent="0.3">
      <c r="F62" s="102"/>
      <c r="G62" s="6">
        <f t="shared" si="1"/>
        <v>20</v>
      </c>
      <c r="H62" s="6" t="str">
        <f t="shared" si="1"/>
        <v>student_20</v>
      </c>
      <c r="I62" s="6">
        <v>10000000</v>
      </c>
      <c r="J62" s="6">
        <v>10000000</v>
      </c>
      <c r="K62" s="6">
        <v>10000000</v>
      </c>
      <c r="L62" s="6">
        <v>10000000</v>
      </c>
      <c r="M62" s="6">
        <v>10000000</v>
      </c>
      <c r="N62" s="6">
        <v>10000000</v>
      </c>
      <c r="O62" s="6">
        <v>10000000</v>
      </c>
      <c r="P62" s="6">
        <v>10000000</v>
      </c>
      <c r="Q62" s="6">
        <v>10000000</v>
      </c>
      <c r="R62" s="6">
        <v>10000000</v>
      </c>
      <c r="S62" s="6">
        <v>10000000</v>
      </c>
      <c r="T62" s="6">
        <v>10000000</v>
      </c>
      <c r="U62" s="6">
        <v>10000000</v>
      </c>
      <c r="V62" s="6">
        <v>10000000</v>
      </c>
      <c r="W62" s="6">
        <v>10000000</v>
      </c>
      <c r="X62" s="6">
        <v>10000000</v>
      </c>
      <c r="Y62" s="6">
        <v>10000000</v>
      </c>
      <c r="Z62" s="6">
        <v>10000000</v>
      </c>
      <c r="AA62" s="6">
        <v>10000000</v>
      </c>
      <c r="AB62" s="6">
        <v>10000000</v>
      </c>
      <c r="AC62" s="6">
        <v>10000000</v>
      </c>
      <c r="AD62" s="6">
        <v>10000000</v>
      </c>
      <c r="AE62" s="6">
        <v>10000000</v>
      </c>
      <c r="AF62" s="6">
        <v>10000000</v>
      </c>
      <c r="AG62" s="6">
        <v>10000000</v>
      </c>
      <c r="AH62" s="6">
        <v>10000000</v>
      </c>
      <c r="AI62" s="6">
        <v>10000000</v>
      </c>
      <c r="AJ62" s="6">
        <v>10000000</v>
      </c>
      <c r="AK62" s="6">
        <v>10000000</v>
      </c>
      <c r="AL62" s="6">
        <v>1000</v>
      </c>
      <c r="AO62" s="6">
        <f t="shared" si="2"/>
        <v>20</v>
      </c>
      <c r="AP62" s="6" t="str">
        <f t="shared" si="2"/>
        <v>student_20</v>
      </c>
      <c r="AQ62" s="6">
        <v>1000</v>
      </c>
      <c r="AR62" s="6">
        <f>'Model_(high values on a person)'!CN105</f>
        <v>1000</v>
      </c>
      <c r="AS62" s="6">
        <f>'Model_(high values on a person)'!CR105</f>
        <v>1</v>
      </c>
      <c r="AT62" s="6">
        <f t="shared" si="3"/>
        <v>1</v>
      </c>
    </row>
    <row r="63" spans="6:46" x14ac:dyDescent="0.3">
      <c r="F63" s="102"/>
      <c r="G63" s="6">
        <f t="shared" si="1"/>
        <v>21</v>
      </c>
      <c r="H63" s="6" t="str">
        <f t="shared" si="1"/>
        <v>student_21</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
        <v>0</v>
      </c>
      <c r="AI63" s="6">
        <v>0</v>
      </c>
      <c r="AJ63" s="6">
        <v>0</v>
      </c>
      <c r="AK63" s="6">
        <v>0</v>
      </c>
      <c r="AL63" s="6">
        <v>1000</v>
      </c>
      <c r="AO63" s="6">
        <f t="shared" si="2"/>
        <v>21</v>
      </c>
      <c r="AP63" s="6" t="str">
        <f t="shared" si="2"/>
        <v>student_21</v>
      </c>
      <c r="AQ63" s="6">
        <v>1000</v>
      </c>
      <c r="AR63" s="6">
        <f>'Model_(high values on a person)'!CN106</f>
        <v>1000</v>
      </c>
      <c r="AS63" s="6">
        <f>'Model_(high values on a person)'!CR106</f>
        <v>1</v>
      </c>
      <c r="AT63" s="6">
        <f t="shared" si="3"/>
        <v>1</v>
      </c>
    </row>
    <row r="64" spans="6:46" x14ac:dyDescent="0.3">
      <c r="F64" s="102"/>
      <c r="G64" s="6">
        <f t="shared" si="1"/>
        <v>22</v>
      </c>
      <c r="H64" s="6" t="str">
        <f t="shared" si="1"/>
        <v>student_22</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
        <v>0</v>
      </c>
      <c r="AI64" s="6">
        <v>0</v>
      </c>
      <c r="AJ64" s="6">
        <v>0</v>
      </c>
      <c r="AK64" s="6">
        <v>0</v>
      </c>
      <c r="AL64" s="6">
        <v>1000</v>
      </c>
      <c r="AO64" s="6">
        <f t="shared" si="2"/>
        <v>22</v>
      </c>
      <c r="AP64" s="6" t="str">
        <f t="shared" si="2"/>
        <v>student_22</v>
      </c>
      <c r="AQ64" s="6">
        <v>1000</v>
      </c>
      <c r="AR64" s="6">
        <f>'Model_(high values on a person)'!CN107</f>
        <v>1000</v>
      </c>
      <c r="AS64" s="6">
        <f>'Model_(high values on a person)'!CR107</f>
        <v>1</v>
      </c>
      <c r="AT64" s="6">
        <f t="shared" si="3"/>
        <v>1</v>
      </c>
    </row>
    <row r="65" spans="6:46" x14ac:dyDescent="0.3">
      <c r="F65" s="102"/>
      <c r="G65" s="6">
        <f t="shared" si="1"/>
        <v>23</v>
      </c>
      <c r="H65" s="6" t="str">
        <f t="shared" si="1"/>
        <v>student_23</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
        <v>0</v>
      </c>
      <c r="AI65" s="6">
        <v>0</v>
      </c>
      <c r="AJ65" s="6">
        <v>0</v>
      </c>
      <c r="AK65" s="6">
        <v>0</v>
      </c>
      <c r="AL65" s="6">
        <v>1000</v>
      </c>
      <c r="AO65" s="6">
        <f t="shared" si="2"/>
        <v>23</v>
      </c>
      <c r="AP65" s="6" t="str">
        <f t="shared" si="2"/>
        <v>student_23</v>
      </c>
      <c r="AQ65" s="6">
        <v>1000</v>
      </c>
      <c r="AR65" s="6">
        <f>'Model_(high values on a person)'!CN108</f>
        <v>1000</v>
      </c>
      <c r="AS65" s="6">
        <f>'Model_(high values on a person)'!CR108</f>
        <v>1</v>
      </c>
      <c r="AT65" s="6">
        <f t="shared" si="3"/>
        <v>1</v>
      </c>
    </row>
    <row r="66" spans="6:46" x14ac:dyDescent="0.3">
      <c r="F66" s="102"/>
      <c r="G66" s="6">
        <f t="shared" si="1"/>
        <v>24</v>
      </c>
      <c r="H66" s="6" t="str">
        <f t="shared" si="1"/>
        <v>student_24</v>
      </c>
      <c r="I66" s="6">
        <v>0</v>
      </c>
      <c r="J66" s="6">
        <v>0</v>
      </c>
      <c r="K66" s="6">
        <v>0</v>
      </c>
      <c r="L66" s="6">
        <v>0</v>
      </c>
      <c r="M66" s="6">
        <v>0</v>
      </c>
      <c r="N66" s="6">
        <v>0</v>
      </c>
      <c r="O66" s="6">
        <v>0</v>
      </c>
      <c r="P66" s="6">
        <v>0</v>
      </c>
      <c r="Q66" s="6">
        <v>0</v>
      </c>
      <c r="R66" s="6">
        <v>0</v>
      </c>
      <c r="S66" s="6">
        <v>0</v>
      </c>
      <c r="T66" s="6">
        <v>0</v>
      </c>
      <c r="U66" s="6">
        <v>0</v>
      </c>
      <c r="V66" s="6">
        <v>0</v>
      </c>
      <c r="W66" s="6">
        <v>0</v>
      </c>
      <c r="X66" s="6">
        <v>0</v>
      </c>
      <c r="Y66" s="6">
        <v>0</v>
      </c>
      <c r="Z66" s="6">
        <v>0</v>
      </c>
      <c r="AA66" s="6">
        <v>0</v>
      </c>
      <c r="AB66" s="6">
        <v>0</v>
      </c>
      <c r="AC66" s="6">
        <v>0</v>
      </c>
      <c r="AD66" s="6">
        <v>0</v>
      </c>
      <c r="AE66" s="6">
        <v>0</v>
      </c>
      <c r="AF66" s="6">
        <v>0</v>
      </c>
      <c r="AG66" s="6">
        <v>0</v>
      </c>
      <c r="AH66" s="6">
        <v>0</v>
      </c>
      <c r="AI66" s="6">
        <v>0</v>
      </c>
      <c r="AJ66" s="6">
        <v>0</v>
      </c>
      <c r="AK66" s="6">
        <v>0</v>
      </c>
      <c r="AL66" s="6">
        <v>1000</v>
      </c>
      <c r="AO66" s="6">
        <f t="shared" si="2"/>
        <v>24</v>
      </c>
      <c r="AP66" s="6" t="str">
        <f t="shared" si="2"/>
        <v>student_24</v>
      </c>
      <c r="AQ66" s="6">
        <v>1000</v>
      </c>
      <c r="AR66" s="6">
        <f>'Model_(high values on a person)'!CN109</f>
        <v>1000</v>
      </c>
      <c r="AS66" s="6">
        <f>'Model_(high values on a person)'!CR109</f>
        <v>1</v>
      </c>
      <c r="AT66" s="6">
        <f t="shared" si="3"/>
        <v>1</v>
      </c>
    </row>
    <row r="73" spans="6:46" x14ac:dyDescent="0.3">
      <c r="F73" s="145"/>
      <c r="G73" s="146" t="s">
        <v>0</v>
      </c>
      <c r="H73" s="83" t="s">
        <v>43</v>
      </c>
      <c r="I73" s="83">
        <v>0</v>
      </c>
      <c r="J73" s="83">
        <v>0</v>
      </c>
      <c r="K73" s="83">
        <v>0</v>
      </c>
      <c r="L73" s="83">
        <v>0</v>
      </c>
      <c r="M73" s="83">
        <v>0</v>
      </c>
      <c r="N73" s="83">
        <v>0</v>
      </c>
      <c r="O73" s="83">
        <v>0</v>
      </c>
      <c r="P73" s="83">
        <v>0</v>
      </c>
      <c r="Q73" s="83">
        <v>0</v>
      </c>
      <c r="R73" s="83">
        <v>0</v>
      </c>
      <c r="S73" s="83">
        <v>1</v>
      </c>
      <c r="T73" s="83">
        <v>1</v>
      </c>
      <c r="U73" s="83">
        <v>1</v>
      </c>
      <c r="V73" s="83">
        <v>0</v>
      </c>
      <c r="W73" s="83">
        <v>1</v>
      </c>
      <c r="X73" s="83">
        <v>0</v>
      </c>
      <c r="Y73" s="83">
        <v>0</v>
      </c>
      <c r="Z73" s="83">
        <v>0</v>
      </c>
      <c r="AA73" s="83">
        <v>0</v>
      </c>
      <c r="AB73" s="83">
        <v>0</v>
      </c>
      <c r="AC73" s="83">
        <v>1</v>
      </c>
      <c r="AD73" s="83">
        <v>0</v>
      </c>
      <c r="AE73" s="83">
        <v>1</v>
      </c>
      <c r="AF73" s="83">
        <v>0</v>
      </c>
      <c r="AG73" s="83">
        <v>0</v>
      </c>
      <c r="AH73" s="83">
        <v>0</v>
      </c>
      <c r="AI73" s="83">
        <v>1</v>
      </c>
      <c r="AJ73" s="83">
        <v>1</v>
      </c>
      <c r="AK73" s="83">
        <v>0</v>
      </c>
      <c r="AL73" s="146" t="s">
        <v>168</v>
      </c>
    </row>
    <row r="74" spans="6:46" x14ac:dyDescent="0.3">
      <c r="F74" s="145"/>
      <c r="G74" s="147"/>
      <c r="H74" s="83" t="s">
        <v>44</v>
      </c>
      <c r="I74" s="83" t="s">
        <v>46</v>
      </c>
      <c r="J74" s="83" t="s">
        <v>46</v>
      </c>
      <c r="K74" s="83" t="s">
        <v>46</v>
      </c>
      <c r="L74" s="83" t="s">
        <v>46</v>
      </c>
      <c r="M74" s="83" t="s">
        <v>46</v>
      </c>
      <c r="N74" s="83" t="s">
        <v>46</v>
      </c>
      <c r="O74" s="83" t="s">
        <v>46</v>
      </c>
      <c r="P74" s="83" t="s">
        <v>46</v>
      </c>
      <c r="Q74" s="83" t="s">
        <v>46</v>
      </c>
      <c r="R74" s="83" t="s">
        <v>46</v>
      </c>
      <c r="S74" s="83" t="s">
        <v>46</v>
      </c>
      <c r="T74" s="83" t="s">
        <v>46</v>
      </c>
      <c r="U74" s="83" t="s">
        <v>46</v>
      </c>
      <c r="V74" s="83" t="s">
        <v>46</v>
      </c>
      <c r="W74" s="83" t="s">
        <v>46</v>
      </c>
      <c r="X74" s="83" t="s">
        <v>46</v>
      </c>
      <c r="Y74" s="83" t="s">
        <v>46</v>
      </c>
      <c r="Z74" s="83" t="s">
        <v>46</v>
      </c>
      <c r="AA74" s="83" t="s">
        <v>46</v>
      </c>
      <c r="AB74" s="83" t="s">
        <v>46</v>
      </c>
      <c r="AC74" s="83" t="s">
        <v>46</v>
      </c>
      <c r="AD74" s="83" t="s">
        <v>46</v>
      </c>
      <c r="AE74" s="83" t="s">
        <v>46</v>
      </c>
      <c r="AF74" s="83" t="s">
        <v>46</v>
      </c>
      <c r="AG74" s="83" t="s">
        <v>46</v>
      </c>
      <c r="AH74" s="83" t="s">
        <v>46</v>
      </c>
      <c r="AI74" s="83" t="s">
        <v>46</v>
      </c>
      <c r="AJ74" s="83" t="s">
        <v>46</v>
      </c>
      <c r="AK74" s="83" t="s">
        <v>46</v>
      </c>
      <c r="AL74" s="147"/>
    </row>
    <row r="75" spans="6:46" x14ac:dyDescent="0.3">
      <c r="F75" s="145"/>
      <c r="G75" s="147"/>
      <c r="H75" s="83" t="s">
        <v>354</v>
      </c>
      <c r="I75" s="83" t="s">
        <v>355</v>
      </c>
      <c r="J75" s="83" t="s">
        <v>355</v>
      </c>
      <c r="K75" s="83" t="s">
        <v>355</v>
      </c>
      <c r="L75" s="83" t="s">
        <v>355</v>
      </c>
      <c r="M75" s="83" t="s">
        <v>355</v>
      </c>
      <c r="N75" s="83" t="s">
        <v>356</v>
      </c>
      <c r="O75" s="83" t="s">
        <v>355</v>
      </c>
      <c r="P75" s="83" t="s">
        <v>355</v>
      </c>
      <c r="Q75" s="83" t="s">
        <v>356</v>
      </c>
      <c r="R75" s="83" t="s">
        <v>356</v>
      </c>
      <c r="S75" s="83" t="s">
        <v>355</v>
      </c>
      <c r="T75" s="83" t="s">
        <v>355</v>
      </c>
      <c r="U75" s="83" t="s">
        <v>355</v>
      </c>
      <c r="V75" s="83" t="s">
        <v>355</v>
      </c>
      <c r="W75" s="83" t="s">
        <v>355</v>
      </c>
      <c r="X75" s="83" t="s">
        <v>355</v>
      </c>
      <c r="Y75" s="83" t="s">
        <v>355</v>
      </c>
      <c r="Z75" s="83" t="s">
        <v>355</v>
      </c>
      <c r="AA75" s="83" t="s">
        <v>355</v>
      </c>
      <c r="AB75" s="83" t="s">
        <v>356</v>
      </c>
      <c r="AC75" s="83" t="s">
        <v>355</v>
      </c>
      <c r="AD75" s="83" t="s">
        <v>355</v>
      </c>
      <c r="AE75" s="83" t="s">
        <v>356</v>
      </c>
      <c r="AF75" s="83" t="s">
        <v>357</v>
      </c>
      <c r="AG75" s="83" t="s">
        <v>355</v>
      </c>
      <c r="AH75" s="83" t="s">
        <v>356</v>
      </c>
      <c r="AI75" s="83" t="s">
        <v>355</v>
      </c>
      <c r="AJ75" s="83" t="s">
        <v>355</v>
      </c>
      <c r="AK75" s="83" t="s">
        <v>356</v>
      </c>
      <c r="AL75" s="147"/>
    </row>
    <row r="76" spans="6:46" x14ac:dyDescent="0.3">
      <c r="F76" s="145"/>
      <c r="G76" s="147"/>
      <c r="H76" s="83" t="s">
        <v>45</v>
      </c>
      <c r="I76" s="83" t="s">
        <v>47</v>
      </c>
      <c r="J76" s="83" t="s">
        <v>48</v>
      </c>
      <c r="K76" s="83" t="s">
        <v>49</v>
      </c>
      <c r="L76" s="83" t="s">
        <v>50</v>
      </c>
      <c r="M76" s="83" t="s">
        <v>51</v>
      </c>
      <c r="N76" s="83" t="s">
        <v>52</v>
      </c>
      <c r="O76" s="83" t="s">
        <v>53</v>
      </c>
      <c r="P76" s="83" t="s">
        <v>54</v>
      </c>
      <c r="Q76" s="83" t="s">
        <v>55</v>
      </c>
      <c r="R76" s="83" t="s">
        <v>56</v>
      </c>
      <c r="S76" s="83" t="s">
        <v>57</v>
      </c>
      <c r="T76" s="83" t="s">
        <v>58</v>
      </c>
      <c r="U76" s="83" t="s">
        <v>59</v>
      </c>
      <c r="V76" s="83" t="s">
        <v>60</v>
      </c>
      <c r="W76" s="83" t="s">
        <v>61</v>
      </c>
      <c r="X76" s="83" t="s">
        <v>183</v>
      </c>
      <c r="Y76" s="83" t="s">
        <v>184</v>
      </c>
      <c r="Z76" s="83" t="s">
        <v>185</v>
      </c>
      <c r="AA76" s="83" t="s">
        <v>186</v>
      </c>
      <c r="AB76" s="83" t="s">
        <v>739</v>
      </c>
      <c r="AC76" s="83" t="s">
        <v>740</v>
      </c>
      <c r="AD76" s="83" t="s">
        <v>741</v>
      </c>
      <c r="AE76" s="83" t="s">
        <v>742</v>
      </c>
      <c r="AF76" s="83" t="s">
        <v>743</v>
      </c>
      <c r="AG76" s="83" t="s">
        <v>744</v>
      </c>
      <c r="AH76" s="83" t="s">
        <v>745</v>
      </c>
      <c r="AI76" s="83" t="s">
        <v>746</v>
      </c>
      <c r="AJ76" s="83" t="s">
        <v>747</v>
      </c>
      <c r="AK76" s="83" t="s">
        <v>748</v>
      </c>
      <c r="AL76" s="147"/>
    </row>
    <row r="77" spans="6:46" x14ac:dyDescent="0.3">
      <c r="F77" s="145"/>
      <c r="G77" s="148"/>
      <c r="H77" s="83" t="s">
        <v>135</v>
      </c>
      <c r="I77" s="83" t="s">
        <v>4</v>
      </c>
      <c r="J77" s="83" t="s">
        <v>3</v>
      </c>
      <c r="K77" s="83" t="s">
        <v>5</v>
      </c>
      <c r="L77" s="83" t="s">
        <v>6</v>
      </c>
      <c r="M77" s="83" t="s">
        <v>7</v>
      </c>
      <c r="N77" s="83" t="s">
        <v>8</v>
      </c>
      <c r="O77" s="83" t="s">
        <v>22</v>
      </c>
      <c r="P77" s="83" t="s">
        <v>9</v>
      </c>
      <c r="Q77" s="83" t="s">
        <v>10</v>
      </c>
      <c r="R77" s="83" t="s">
        <v>27</v>
      </c>
      <c r="S77" s="83" t="s">
        <v>26</v>
      </c>
      <c r="T77" s="83" t="s">
        <v>25</v>
      </c>
      <c r="U77" s="83" t="s">
        <v>17</v>
      </c>
      <c r="V77" s="83" t="s">
        <v>21</v>
      </c>
      <c r="W77" s="83" t="s">
        <v>64</v>
      </c>
      <c r="X77" s="83" t="s">
        <v>178</v>
      </c>
      <c r="Y77" s="83" t="s">
        <v>179</v>
      </c>
      <c r="Z77" s="83" t="s">
        <v>181</v>
      </c>
      <c r="AA77" s="83" t="s">
        <v>182</v>
      </c>
      <c r="AB77" s="83" t="s">
        <v>343</v>
      </c>
      <c r="AC77" s="83" t="s">
        <v>345</v>
      </c>
      <c r="AD77" s="83" t="s">
        <v>346</v>
      </c>
      <c r="AE77" s="83" t="s">
        <v>12</v>
      </c>
      <c r="AF77" s="83" t="s">
        <v>344</v>
      </c>
      <c r="AG77" s="83" t="s">
        <v>347</v>
      </c>
      <c r="AH77" s="83" t="s">
        <v>348</v>
      </c>
      <c r="AI77" s="83" t="s">
        <v>350</v>
      </c>
      <c r="AJ77" s="83" t="s">
        <v>351</v>
      </c>
      <c r="AK77" s="83" t="s">
        <v>349</v>
      </c>
      <c r="AL77" s="148"/>
      <c r="AO77" s="73" t="s">
        <v>0</v>
      </c>
      <c r="AP77" s="73" t="s">
        <v>1649</v>
      </c>
      <c r="AQ77" s="73" t="s">
        <v>168</v>
      </c>
      <c r="AR77" s="73" t="s">
        <v>1650</v>
      </c>
      <c r="AS77" s="73" t="s">
        <v>136</v>
      </c>
      <c r="AT77" s="73" t="s">
        <v>166</v>
      </c>
    </row>
    <row r="78" spans="6:46" x14ac:dyDescent="0.3">
      <c r="F78" s="102"/>
      <c r="G78" s="6">
        <f>G43</f>
        <v>1</v>
      </c>
      <c r="H78" s="6" t="str">
        <f>H43</f>
        <v>student_1</v>
      </c>
      <c r="I78" s="6">
        <v>1</v>
      </c>
      <c r="J78" s="6">
        <v>2</v>
      </c>
      <c r="K78" s="6">
        <v>3</v>
      </c>
      <c r="L78" s="6">
        <v>1</v>
      </c>
      <c r="M78" s="6">
        <v>1</v>
      </c>
      <c r="N78" s="6">
        <v>1</v>
      </c>
      <c r="O78" s="6">
        <v>1</v>
      </c>
      <c r="P78" s="6">
        <v>1</v>
      </c>
      <c r="Q78" s="6">
        <v>1</v>
      </c>
      <c r="R78" s="6">
        <v>1</v>
      </c>
      <c r="S78" s="6">
        <v>1</v>
      </c>
      <c r="T78" s="6">
        <v>1</v>
      </c>
      <c r="U78" s="6">
        <v>1</v>
      </c>
      <c r="V78" s="6">
        <v>1</v>
      </c>
      <c r="W78" s="6">
        <v>1</v>
      </c>
      <c r="X78" s="6">
        <v>1</v>
      </c>
      <c r="Y78" s="6">
        <v>1</v>
      </c>
      <c r="Z78" s="6">
        <v>1</v>
      </c>
      <c r="AA78" s="6">
        <v>1</v>
      </c>
      <c r="AB78" s="6">
        <v>1</v>
      </c>
      <c r="AC78" s="6">
        <v>1</v>
      </c>
      <c r="AD78" s="6">
        <v>1</v>
      </c>
      <c r="AE78" s="6">
        <v>1</v>
      </c>
      <c r="AF78" s="6">
        <v>1</v>
      </c>
      <c r="AG78" s="6">
        <v>1</v>
      </c>
      <c r="AH78" s="6">
        <v>1</v>
      </c>
      <c r="AI78" s="6">
        <v>1</v>
      </c>
      <c r="AJ78" s="6">
        <v>1</v>
      </c>
      <c r="AK78" s="6">
        <v>1</v>
      </c>
      <c r="AL78" s="6">
        <v>1000</v>
      </c>
      <c r="AO78" s="6">
        <f>AO43</f>
        <v>1</v>
      </c>
      <c r="AP78" s="6" t="str">
        <f>AP43</f>
        <v>student_1</v>
      </c>
      <c r="AQ78" s="6">
        <v>1000</v>
      </c>
      <c r="AR78" s="6">
        <f>'Model_(constantly increasing)'!CO86</f>
        <v>1000</v>
      </c>
      <c r="AS78" s="6">
        <f>'Model_(constantly increasing)'!CS86</f>
        <v>1</v>
      </c>
      <c r="AT78" s="6">
        <f>RANK(AR78,AR$43:AR$66,0)</f>
        <v>1</v>
      </c>
    </row>
    <row r="79" spans="6:46" x14ac:dyDescent="0.3">
      <c r="F79" s="102"/>
      <c r="G79" s="6">
        <f t="shared" ref="G79:H101" si="4">G44</f>
        <v>2</v>
      </c>
      <c r="H79" s="6" t="str">
        <f t="shared" si="4"/>
        <v>student_2</v>
      </c>
      <c r="I79" s="6">
        <v>2</v>
      </c>
      <c r="J79" s="6">
        <v>2</v>
      </c>
      <c r="K79" s="6">
        <v>2</v>
      </c>
      <c r="L79" s="6">
        <v>2</v>
      </c>
      <c r="M79" s="6">
        <v>2</v>
      </c>
      <c r="N79" s="6">
        <v>2</v>
      </c>
      <c r="O79" s="6">
        <v>2</v>
      </c>
      <c r="P79" s="6">
        <v>2</v>
      </c>
      <c r="Q79" s="6">
        <v>2</v>
      </c>
      <c r="R79" s="6">
        <v>2</v>
      </c>
      <c r="S79" s="6">
        <v>2</v>
      </c>
      <c r="T79" s="6">
        <v>2</v>
      </c>
      <c r="U79" s="6">
        <v>2</v>
      </c>
      <c r="V79" s="6">
        <v>2</v>
      </c>
      <c r="W79" s="6">
        <v>2</v>
      </c>
      <c r="X79" s="6">
        <v>2</v>
      </c>
      <c r="Y79" s="6">
        <v>2</v>
      </c>
      <c r="Z79" s="6">
        <v>2</v>
      </c>
      <c r="AA79" s="6">
        <v>2</v>
      </c>
      <c r="AB79" s="6">
        <v>2</v>
      </c>
      <c r="AC79" s="6">
        <v>2</v>
      </c>
      <c r="AD79" s="6">
        <v>2</v>
      </c>
      <c r="AE79" s="6">
        <v>2</v>
      </c>
      <c r="AF79" s="6">
        <v>2</v>
      </c>
      <c r="AG79" s="6">
        <v>2</v>
      </c>
      <c r="AH79" s="6">
        <v>2</v>
      </c>
      <c r="AI79" s="6">
        <v>2</v>
      </c>
      <c r="AJ79" s="6">
        <v>2</v>
      </c>
      <c r="AK79" s="6">
        <v>2</v>
      </c>
      <c r="AL79" s="6">
        <v>1000</v>
      </c>
      <c r="AO79" s="6">
        <f t="shared" ref="AO79:AP101" si="5">AO44</f>
        <v>2</v>
      </c>
      <c r="AP79" s="6" t="str">
        <f t="shared" si="5"/>
        <v>student_2</v>
      </c>
      <c r="AQ79" s="6">
        <v>1000</v>
      </c>
      <c r="AR79" s="6">
        <f>'Model_(constantly increasing)'!CO87</f>
        <v>1000</v>
      </c>
      <c r="AS79" s="6">
        <f>'Model_(constantly increasing)'!CS87</f>
        <v>1</v>
      </c>
      <c r="AT79" s="6">
        <f t="shared" ref="AT79:AT101" si="6">RANK(AR79,AR$43:AR$66,0)</f>
        <v>1</v>
      </c>
    </row>
    <row r="80" spans="6:46" x14ac:dyDescent="0.3">
      <c r="F80" s="102"/>
      <c r="G80" s="6">
        <f t="shared" si="4"/>
        <v>3</v>
      </c>
      <c r="H80" s="6" t="str">
        <f t="shared" si="4"/>
        <v>student_3</v>
      </c>
      <c r="I80" s="6">
        <v>3</v>
      </c>
      <c r="J80" s="6">
        <v>3</v>
      </c>
      <c r="K80" s="6">
        <v>3</v>
      </c>
      <c r="L80" s="6">
        <v>3</v>
      </c>
      <c r="M80" s="6">
        <v>3</v>
      </c>
      <c r="N80" s="6">
        <v>3</v>
      </c>
      <c r="O80" s="6">
        <v>3</v>
      </c>
      <c r="P80" s="6">
        <v>3</v>
      </c>
      <c r="Q80" s="6">
        <v>3</v>
      </c>
      <c r="R80" s="6">
        <v>3</v>
      </c>
      <c r="S80" s="6">
        <v>3</v>
      </c>
      <c r="T80" s="6">
        <v>3</v>
      </c>
      <c r="U80" s="6">
        <v>3</v>
      </c>
      <c r="V80" s="6">
        <v>3</v>
      </c>
      <c r="W80" s="6">
        <v>3</v>
      </c>
      <c r="X80" s="6">
        <v>3</v>
      </c>
      <c r="Y80" s="6">
        <v>3</v>
      </c>
      <c r="Z80" s="6">
        <v>3</v>
      </c>
      <c r="AA80" s="6">
        <v>3</v>
      </c>
      <c r="AB80" s="6">
        <v>3</v>
      </c>
      <c r="AC80" s="6">
        <v>3</v>
      </c>
      <c r="AD80" s="6">
        <v>3</v>
      </c>
      <c r="AE80" s="6">
        <v>3</v>
      </c>
      <c r="AF80" s="6">
        <v>3</v>
      </c>
      <c r="AG80" s="6">
        <v>3</v>
      </c>
      <c r="AH80" s="6">
        <v>3</v>
      </c>
      <c r="AI80" s="6">
        <v>3</v>
      </c>
      <c r="AJ80" s="6">
        <v>3</v>
      </c>
      <c r="AK80" s="6">
        <v>3</v>
      </c>
      <c r="AL80" s="6">
        <v>1000</v>
      </c>
      <c r="AO80" s="6">
        <f t="shared" si="5"/>
        <v>3</v>
      </c>
      <c r="AP80" s="6" t="str">
        <f t="shared" si="5"/>
        <v>student_3</v>
      </c>
      <c r="AQ80" s="6">
        <v>1000</v>
      </c>
      <c r="AR80" s="6">
        <f>'Model_(constantly increasing)'!CO88</f>
        <v>1000</v>
      </c>
      <c r="AS80" s="6">
        <f>'Model_(constantly increasing)'!CS88</f>
        <v>1</v>
      </c>
      <c r="AT80" s="6">
        <f t="shared" si="6"/>
        <v>1</v>
      </c>
    </row>
    <row r="81" spans="6:46" x14ac:dyDescent="0.3">
      <c r="F81" s="102"/>
      <c r="G81" s="6">
        <f t="shared" si="4"/>
        <v>4</v>
      </c>
      <c r="H81" s="6" t="str">
        <f t="shared" si="4"/>
        <v>student_4</v>
      </c>
      <c r="I81" s="6">
        <v>4</v>
      </c>
      <c r="J81" s="6">
        <v>4</v>
      </c>
      <c r="K81" s="6">
        <v>4</v>
      </c>
      <c r="L81" s="6">
        <v>4</v>
      </c>
      <c r="M81" s="6">
        <v>4</v>
      </c>
      <c r="N81" s="6">
        <v>4</v>
      </c>
      <c r="O81" s="6">
        <v>4</v>
      </c>
      <c r="P81" s="6">
        <v>4</v>
      </c>
      <c r="Q81" s="6">
        <v>4</v>
      </c>
      <c r="R81" s="6">
        <v>4</v>
      </c>
      <c r="S81" s="6">
        <v>4</v>
      </c>
      <c r="T81" s="6">
        <v>4</v>
      </c>
      <c r="U81" s="6">
        <v>4</v>
      </c>
      <c r="V81" s="6">
        <v>4</v>
      </c>
      <c r="W81" s="6">
        <v>4</v>
      </c>
      <c r="X81" s="6">
        <v>4</v>
      </c>
      <c r="Y81" s="6">
        <v>4</v>
      </c>
      <c r="Z81" s="6">
        <v>4</v>
      </c>
      <c r="AA81" s="6">
        <v>4</v>
      </c>
      <c r="AB81" s="6">
        <v>4</v>
      </c>
      <c r="AC81" s="6">
        <v>4</v>
      </c>
      <c r="AD81" s="6">
        <v>4</v>
      </c>
      <c r="AE81" s="6">
        <v>4</v>
      </c>
      <c r="AF81" s="6">
        <v>4</v>
      </c>
      <c r="AG81" s="6">
        <v>4</v>
      </c>
      <c r="AH81" s="6">
        <v>4</v>
      </c>
      <c r="AI81" s="6">
        <v>4</v>
      </c>
      <c r="AJ81" s="6">
        <v>4</v>
      </c>
      <c r="AK81" s="6">
        <v>4</v>
      </c>
      <c r="AL81" s="6">
        <v>1000</v>
      </c>
      <c r="AO81" s="6">
        <f t="shared" si="5"/>
        <v>4</v>
      </c>
      <c r="AP81" s="6" t="str">
        <f t="shared" si="5"/>
        <v>student_4</v>
      </c>
      <c r="AQ81" s="6">
        <v>1000</v>
      </c>
      <c r="AR81" s="6">
        <f>'Model_(constantly increasing)'!CO89</f>
        <v>1000</v>
      </c>
      <c r="AS81" s="6">
        <f>'Model_(constantly increasing)'!CS89</f>
        <v>1</v>
      </c>
      <c r="AT81" s="6">
        <f t="shared" si="6"/>
        <v>1</v>
      </c>
    </row>
    <row r="82" spans="6:46" x14ac:dyDescent="0.3">
      <c r="F82" s="102"/>
      <c r="G82" s="6">
        <f t="shared" si="4"/>
        <v>5</v>
      </c>
      <c r="H82" s="6" t="str">
        <f t="shared" si="4"/>
        <v>student_5</v>
      </c>
      <c r="I82" s="6">
        <v>5</v>
      </c>
      <c r="J82" s="6">
        <v>5</v>
      </c>
      <c r="K82" s="6">
        <v>5</v>
      </c>
      <c r="L82" s="6">
        <v>5</v>
      </c>
      <c r="M82" s="6">
        <v>5</v>
      </c>
      <c r="N82" s="6">
        <v>5</v>
      </c>
      <c r="O82" s="6">
        <v>5</v>
      </c>
      <c r="P82" s="6">
        <v>5</v>
      </c>
      <c r="Q82" s="6">
        <v>5</v>
      </c>
      <c r="R82" s="6">
        <v>5</v>
      </c>
      <c r="S82" s="6">
        <v>5</v>
      </c>
      <c r="T82" s="6">
        <v>5</v>
      </c>
      <c r="U82" s="6">
        <v>5</v>
      </c>
      <c r="V82" s="6">
        <v>5</v>
      </c>
      <c r="W82" s="6">
        <v>5</v>
      </c>
      <c r="X82" s="6">
        <v>5</v>
      </c>
      <c r="Y82" s="6">
        <v>5</v>
      </c>
      <c r="Z82" s="6">
        <v>5</v>
      </c>
      <c r="AA82" s="6">
        <v>5</v>
      </c>
      <c r="AB82" s="6">
        <v>5</v>
      </c>
      <c r="AC82" s="6">
        <v>5</v>
      </c>
      <c r="AD82" s="6">
        <v>5</v>
      </c>
      <c r="AE82" s="6">
        <v>5</v>
      </c>
      <c r="AF82" s="6">
        <v>5</v>
      </c>
      <c r="AG82" s="6">
        <v>5</v>
      </c>
      <c r="AH82" s="6">
        <v>5</v>
      </c>
      <c r="AI82" s="6">
        <v>5</v>
      </c>
      <c r="AJ82" s="6">
        <v>5</v>
      </c>
      <c r="AK82" s="6">
        <v>5</v>
      </c>
      <c r="AL82" s="6">
        <v>1000</v>
      </c>
      <c r="AO82" s="6">
        <f t="shared" si="5"/>
        <v>5</v>
      </c>
      <c r="AP82" s="6" t="str">
        <f t="shared" si="5"/>
        <v>student_5</v>
      </c>
      <c r="AQ82" s="6">
        <v>1000</v>
      </c>
      <c r="AR82" s="6">
        <f>'Model_(constantly increasing)'!CO90</f>
        <v>1000</v>
      </c>
      <c r="AS82" s="6">
        <f>'Model_(constantly increasing)'!CS90</f>
        <v>1</v>
      </c>
      <c r="AT82" s="6">
        <f t="shared" si="6"/>
        <v>1</v>
      </c>
    </row>
    <row r="83" spans="6:46" x14ac:dyDescent="0.3">
      <c r="F83" s="102"/>
      <c r="G83" s="6">
        <f t="shared" si="4"/>
        <v>6</v>
      </c>
      <c r="H83" s="6" t="str">
        <f t="shared" si="4"/>
        <v>student_6</v>
      </c>
      <c r="I83" s="6">
        <v>6</v>
      </c>
      <c r="J83" s="6">
        <v>6</v>
      </c>
      <c r="K83" s="6">
        <v>6</v>
      </c>
      <c r="L83" s="6">
        <v>6</v>
      </c>
      <c r="M83" s="6">
        <v>6</v>
      </c>
      <c r="N83" s="6">
        <v>6</v>
      </c>
      <c r="O83" s="6">
        <v>6</v>
      </c>
      <c r="P83" s="6">
        <v>6</v>
      </c>
      <c r="Q83" s="6">
        <v>6</v>
      </c>
      <c r="R83" s="6">
        <v>6</v>
      </c>
      <c r="S83" s="6">
        <v>6</v>
      </c>
      <c r="T83" s="6">
        <v>6</v>
      </c>
      <c r="U83" s="6">
        <v>6</v>
      </c>
      <c r="V83" s="6">
        <v>6</v>
      </c>
      <c r="W83" s="6">
        <v>6</v>
      </c>
      <c r="X83" s="6">
        <v>6</v>
      </c>
      <c r="Y83" s="6">
        <v>6</v>
      </c>
      <c r="Z83" s="6">
        <v>6</v>
      </c>
      <c r="AA83" s="6">
        <v>6</v>
      </c>
      <c r="AB83" s="6">
        <v>6</v>
      </c>
      <c r="AC83" s="6">
        <v>6</v>
      </c>
      <c r="AD83" s="6">
        <v>6</v>
      </c>
      <c r="AE83" s="6">
        <v>6</v>
      </c>
      <c r="AF83" s="6">
        <v>6</v>
      </c>
      <c r="AG83" s="6">
        <v>6</v>
      </c>
      <c r="AH83" s="6">
        <v>6</v>
      </c>
      <c r="AI83" s="6">
        <v>6</v>
      </c>
      <c r="AJ83" s="6">
        <v>6</v>
      </c>
      <c r="AK83" s="6">
        <v>6</v>
      </c>
      <c r="AL83" s="6">
        <v>1000</v>
      </c>
      <c r="AO83" s="6">
        <f t="shared" si="5"/>
        <v>6</v>
      </c>
      <c r="AP83" s="6" t="str">
        <f t="shared" si="5"/>
        <v>student_6</v>
      </c>
      <c r="AQ83" s="6">
        <v>1000</v>
      </c>
      <c r="AR83" s="6">
        <f>'Model_(constantly increasing)'!CO91</f>
        <v>1000</v>
      </c>
      <c r="AS83" s="6">
        <f>'Model_(constantly increasing)'!CS91</f>
        <v>1</v>
      </c>
      <c r="AT83" s="6">
        <f t="shared" si="6"/>
        <v>1</v>
      </c>
    </row>
    <row r="84" spans="6:46" x14ac:dyDescent="0.3">
      <c r="F84" s="102"/>
      <c r="G84" s="6">
        <f t="shared" si="4"/>
        <v>7</v>
      </c>
      <c r="H84" s="6" t="str">
        <f t="shared" si="4"/>
        <v>student_7</v>
      </c>
      <c r="I84" s="6">
        <v>7</v>
      </c>
      <c r="J84" s="6">
        <v>7</v>
      </c>
      <c r="K84" s="6">
        <v>7</v>
      </c>
      <c r="L84" s="6">
        <v>7</v>
      </c>
      <c r="M84" s="6">
        <v>7</v>
      </c>
      <c r="N84" s="6">
        <v>7</v>
      </c>
      <c r="O84" s="6">
        <v>7</v>
      </c>
      <c r="P84" s="6">
        <v>7</v>
      </c>
      <c r="Q84" s="6">
        <v>7</v>
      </c>
      <c r="R84" s="6">
        <v>7</v>
      </c>
      <c r="S84" s="6">
        <v>7</v>
      </c>
      <c r="T84" s="6">
        <v>7</v>
      </c>
      <c r="U84" s="6">
        <v>7</v>
      </c>
      <c r="V84" s="6">
        <v>7</v>
      </c>
      <c r="W84" s="6">
        <v>7</v>
      </c>
      <c r="X84" s="6">
        <v>7</v>
      </c>
      <c r="Y84" s="6">
        <v>7</v>
      </c>
      <c r="Z84" s="6">
        <v>7</v>
      </c>
      <c r="AA84" s="6">
        <v>7</v>
      </c>
      <c r="AB84" s="6">
        <v>7</v>
      </c>
      <c r="AC84" s="6">
        <v>7</v>
      </c>
      <c r="AD84" s="6">
        <v>7</v>
      </c>
      <c r="AE84" s="6">
        <v>7</v>
      </c>
      <c r="AF84" s="6">
        <v>7</v>
      </c>
      <c r="AG84" s="6">
        <v>7</v>
      </c>
      <c r="AH84" s="6">
        <v>7</v>
      </c>
      <c r="AI84" s="6">
        <v>7</v>
      </c>
      <c r="AJ84" s="6">
        <v>7</v>
      </c>
      <c r="AK84" s="6">
        <v>7</v>
      </c>
      <c r="AL84" s="6">
        <v>1000</v>
      </c>
      <c r="AO84" s="6">
        <f t="shared" si="5"/>
        <v>7</v>
      </c>
      <c r="AP84" s="6" t="str">
        <f t="shared" si="5"/>
        <v>student_7</v>
      </c>
      <c r="AQ84" s="6">
        <v>1000</v>
      </c>
      <c r="AR84" s="6">
        <f>'Model_(constantly increasing)'!CO92</f>
        <v>1000</v>
      </c>
      <c r="AS84" s="6">
        <f>'Model_(constantly increasing)'!CS92</f>
        <v>1</v>
      </c>
      <c r="AT84" s="6">
        <f t="shared" si="6"/>
        <v>1</v>
      </c>
    </row>
    <row r="85" spans="6:46" x14ac:dyDescent="0.3">
      <c r="F85" s="102"/>
      <c r="G85" s="6">
        <f t="shared" si="4"/>
        <v>8</v>
      </c>
      <c r="H85" s="6" t="str">
        <f t="shared" si="4"/>
        <v>student_8</v>
      </c>
      <c r="I85" s="6">
        <v>8</v>
      </c>
      <c r="J85" s="6">
        <v>8</v>
      </c>
      <c r="K85" s="6">
        <v>8</v>
      </c>
      <c r="L85" s="6">
        <v>8</v>
      </c>
      <c r="M85" s="6">
        <v>8</v>
      </c>
      <c r="N85" s="6">
        <v>8</v>
      </c>
      <c r="O85" s="6">
        <v>8</v>
      </c>
      <c r="P85" s="6">
        <v>8</v>
      </c>
      <c r="Q85" s="6">
        <v>8</v>
      </c>
      <c r="R85" s="6">
        <v>8</v>
      </c>
      <c r="S85" s="6">
        <v>8</v>
      </c>
      <c r="T85" s="6">
        <v>8</v>
      </c>
      <c r="U85" s="6">
        <v>8</v>
      </c>
      <c r="V85" s="6">
        <v>8</v>
      </c>
      <c r="W85" s="6">
        <v>8</v>
      </c>
      <c r="X85" s="6">
        <v>8</v>
      </c>
      <c r="Y85" s="6">
        <v>8</v>
      </c>
      <c r="Z85" s="6">
        <v>8</v>
      </c>
      <c r="AA85" s="6">
        <v>8</v>
      </c>
      <c r="AB85" s="6">
        <v>8</v>
      </c>
      <c r="AC85" s="6">
        <v>8</v>
      </c>
      <c r="AD85" s="6">
        <v>8</v>
      </c>
      <c r="AE85" s="6">
        <v>8</v>
      </c>
      <c r="AF85" s="6">
        <v>8</v>
      </c>
      <c r="AG85" s="6">
        <v>8</v>
      </c>
      <c r="AH85" s="6">
        <v>8</v>
      </c>
      <c r="AI85" s="6">
        <v>8</v>
      </c>
      <c r="AJ85" s="6">
        <v>8</v>
      </c>
      <c r="AK85" s="6">
        <v>8</v>
      </c>
      <c r="AL85" s="6">
        <v>1000</v>
      </c>
      <c r="AO85" s="6">
        <f t="shared" si="5"/>
        <v>8</v>
      </c>
      <c r="AP85" s="6" t="str">
        <f t="shared" si="5"/>
        <v>student_8</v>
      </c>
      <c r="AQ85" s="6">
        <v>1000</v>
      </c>
      <c r="AR85" s="6">
        <f>'Model_(constantly increasing)'!CO93</f>
        <v>1000</v>
      </c>
      <c r="AS85" s="6">
        <f>'Model_(constantly increasing)'!CS93</f>
        <v>1</v>
      </c>
      <c r="AT85" s="6">
        <f t="shared" si="6"/>
        <v>1</v>
      </c>
    </row>
    <row r="86" spans="6:46" x14ac:dyDescent="0.3">
      <c r="F86" s="102"/>
      <c r="G86" s="6">
        <f t="shared" si="4"/>
        <v>9</v>
      </c>
      <c r="H86" s="6" t="str">
        <f t="shared" si="4"/>
        <v>student_9</v>
      </c>
      <c r="I86" s="6">
        <v>9</v>
      </c>
      <c r="J86" s="6">
        <v>9</v>
      </c>
      <c r="K86" s="6">
        <v>9</v>
      </c>
      <c r="L86" s="6">
        <v>9</v>
      </c>
      <c r="M86" s="6">
        <v>9</v>
      </c>
      <c r="N86" s="6">
        <v>9</v>
      </c>
      <c r="O86" s="6">
        <v>9</v>
      </c>
      <c r="P86" s="6">
        <v>9</v>
      </c>
      <c r="Q86" s="6">
        <v>9</v>
      </c>
      <c r="R86" s="6">
        <v>9</v>
      </c>
      <c r="S86" s="6">
        <v>9</v>
      </c>
      <c r="T86" s="6">
        <v>9</v>
      </c>
      <c r="U86" s="6">
        <v>9</v>
      </c>
      <c r="V86" s="6">
        <v>9</v>
      </c>
      <c r="W86" s="6">
        <v>9</v>
      </c>
      <c r="X86" s="6">
        <v>9</v>
      </c>
      <c r="Y86" s="6">
        <v>9</v>
      </c>
      <c r="Z86" s="6">
        <v>9</v>
      </c>
      <c r="AA86" s="6">
        <v>9</v>
      </c>
      <c r="AB86" s="6">
        <v>9</v>
      </c>
      <c r="AC86" s="6">
        <v>9</v>
      </c>
      <c r="AD86" s="6">
        <v>9</v>
      </c>
      <c r="AE86" s="6">
        <v>9</v>
      </c>
      <c r="AF86" s="6">
        <v>9</v>
      </c>
      <c r="AG86" s="6">
        <v>9</v>
      </c>
      <c r="AH86" s="6">
        <v>9</v>
      </c>
      <c r="AI86" s="6">
        <v>9</v>
      </c>
      <c r="AJ86" s="6">
        <v>9</v>
      </c>
      <c r="AK86" s="6">
        <v>9</v>
      </c>
      <c r="AL86" s="6">
        <v>1000</v>
      </c>
      <c r="AO86" s="6">
        <f t="shared" si="5"/>
        <v>9</v>
      </c>
      <c r="AP86" s="6" t="str">
        <f t="shared" si="5"/>
        <v>student_9</v>
      </c>
      <c r="AQ86" s="6">
        <v>1000</v>
      </c>
      <c r="AR86" s="6">
        <f>'Model_(constantly increasing)'!CO94</f>
        <v>1000</v>
      </c>
      <c r="AS86" s="6">
        <f>'Model_(constantly increasing)'!CS94</f>
        <v>1</v>
      </c>
      <c r="AT86" s="6">
        <f t="shared" si="6"/>
        <v>1</v>
      </c>
    </row>
    <row r="87" spans="6:46" x14ac:dyDescent="0.3">
      <c r="F87" s="102"/>
      <c r="G87" s="6">
        <f t="shared" si="4"/>
        <v>10</v>
      </c>
      <c r="H87" s="6" t="str">
        <f t="shared" si="4"/>
        <v>student_10</v>
      </c>
      <c r="I87" s="6">
        <v>10</v>
      </c>
      <c r="J87" s="6">
        <v>10</v>
      </c>
      <c r="K87" s="6">
        <v>10</v>
      </c>
      <c r="L87" s="6">
        <v>10</v>
      </c>
      <c r="M87" s="6">
        <v>10</v>
      </c>
      <c r="N87" s="6">
        <v>10</v>
      </c>
      <c r="O87" s="6">
        <v>10</v>
      </c>
      <c r="P87" s="6">
        <v>10</v>
      </c>
      <c r="Q87" s="6">
        <v>10</v>
      </c>
      <c r="R87" s="6">
        <v>10</v>
      </c>
      <c r="S87" s="6">
        <v>10</v>
      </c>
      <c r="T87" s="6">
        <v>10</v>
      </c>
      <c r="U87" s="6">
        <v>10</v>
      </c>
      <c r="V87" s="6">
        <v>10</v>
      </c>
      <c r="W87" s="6">
        <v>10</v>
      </c>
      <c r="X87" s="6">
        <v>10</v>
      </c>
      <c r="Y87" s="6">
        <v>10</v>
      </c>
      <c r="Z87" s="6">
        <v>10</v>
      </c>
      <c r="AA87" s="6">
        <v>10</v>
      </c>
      <c r="AB87" s="6">
        <v>10</v>
      </c>
      <c r="AC87" s="6">
        <v>10</v>
      </c>
      <c r="AD87" s="6">
        <v>10</v>
      </c>
      <c r="AE87" s="6">
        <v>10</v>
      </c>
      <c r="AF87" s="6">
        <v>10</v>
      </c>
      <c r="AG87" s="6">
        <v>10</v>
      </c>
      <c r="AH87" s="6">
        <v>10</v>
      </c>
      <c r="AI87" s="6">
        <v>10</v>
      </c>
      <c r="AJ87" s="6">
        <v>10</v>
      </c>
      <c r="AK87" s="6">
        <v>10</v>
      </c>
      <c r="AL87" s="6">
        <v>1000</v>
      </c>
      <c r="AO87" s="6">
        <f t="shared" si="5"/>
        <v>10</v>
      </c>
      <c r="AP87" s="6" t="str">
        <f t="shared" si="5"/>
        <v>student_10</v>
      </c>
      <c r="AQ87" s="6">
        <v>1000</v>
      </c>
      <c r="AR87" s="6">
        <f>'Model_(constantly increasing)'!CO95</f>
        <v>1000</v>
      </c>
      <c r="AS87" s="6">
        <f>'Model_(constantly increasing)'!CS95</f>
        <v>1</v>
      </c>
      <c r="AT87" s="6">
        <f t="shared" si="6"/>
        <v>1</v>
      </c>
    </row>
    <row r="88" spans="6:46" x14ac:dyDescent="0.3">
      <c r="F88" s="102"/>
      <c r="G88" s="6">
        <f t="shared" si="4"/>
        <v>11</v>
      </c>
      <c r="H88" s="6" t="str">
        <f t="shared" si="4"/>
        <v>student_11</v>
      </c>
      <c r="I88" s="6">
        <v>11</v>
      </c>
      <c r="J88" s="6">
        <v>11</v>
      </c>
      <c r="K88" s="6">
        <v>11</v>
      </c>
      <c r="L88" s="6">
        <v>11</v>
      </c>
      <c r="M88" s="6">
        <v>11</v>
      </c>
      <c r="N88" s="6">
        <v>11</v>
      </c>
      <c r="O88" s="6">
        <v>11</v>
      </c>
      <c r="P88" s="6">
        <v>11</v>
      </c>
      <c r="Q88" s="6">
        <v>11</v>
      </c>
      <c r="R88" s="6">
        <v>11</v>
      </c>
      <c r="S88" s="6">
        <v>11</v>
      </c>
      <c r="T88" s="6">
        <v>11</v>
      </c>
      <c r="U88" s="6">
        <v>11</v>
      </c>
      <c r="V88" s="6">
        <v>11</v>
      </c>
      <c r="W88" s="6">
        <v>11</v>
      </c>
      <c r="X88" s="6">
        <v>11</v>
      </c>
      <c r="Y88" s="6">
        <v>11</v>
      </c>
      <c r="Z88" s="6">
        <v>11</v>
      </c>
      <c r="AA88" s="6">
        <v>11</v>
      </c>
      <c r="AB88" s="6">
        <v>11</v>
      </c>
      <c r="AC88" s="6">
        <v>11</v>
      </c>
      <c r="AD88" s="6">
        <v>11</v>
      </c>
      <c r="AE88" s="6">
        <v>11</v>
      </c>
      <c r="AF88" s="6">
        <v>11</v>
      </c>
      <c r="AG88" s="6">
        <v>11</v>
      </c>
      <c r="AH88" s="6">
        <v>11</v>
      </c>
      <c r="AI88" s="6">
        <v>11</v>
      </c>
      <c r="AJ88" s="6">
        <v>11</v>
      </c>
      <c r="AK88" s="6">
        <v>11</v>
      </c>
      <c r="AL88" s="6">
        <v>1000</v>
      </c>
      <c r="AO88" s="6">
        <f t="shared" si="5"/>
        <v>11</v>
      </c>
      <c r="AP88" s="6" t="str">
        <f t="shared" si="5"/>
        <v>student_11</v>
      </c>
      <c r="AQ88" s="6">
        <v>1000</v>
      </c>
      <c r="AR88" s="6">
        <f>'Model_(constantly increasing)'!CO96</f>
        <v>1000</v>
      </c>
      <c r="AS88" s="6">
        <f>'Model_(constantly increasing)'!CS96</f>
        <v>1</v>
      </c>
      <c r="AT88" s="6">
        <f t="shared" si="6"/>
        <v>1</v>
      </c>
    </row>
    <row r="89" spans="6:46" x14ac:dyDescent="0.3">
      <c r="F89" s="102"/>
      <c r="G89" s="6">
        <f t="shared" si="4"/>
        <v>12</v>
      </c>
      <c r="H89" s="6" t="str">
        <f t="shared" si="4"/>
        <v>student_12</v>
      </c>
      <c r="I89" s="6">
        <v>12</v>
      </c>
      <c r="J89" s="6">
        <v>12</v>
      </c>
      <c r="K89" s="6">
        <v>12</v>
      </c>
      <c r="L89" s="6">
        <v>12</v>
      </c>
      <c r="M89" s="6">
        <v>12</v>
      </c>
      <c r="N89" s="6">
        <v>12</v>
      </c>
      <c r="O89" s="6">
        <v>12</v>
      </c>
      <c r="P89" s="6">
        <v>12</v>
      </c>
      <c r="Q89" s="6">
        <v>12</v>
      </c>
      <c r="R89" s="6">
        <v>12</v>
      </c>
      <c r="S89" s="6">
        <v>12</v>
      </c>
      <c r="T89" s="6">
        <v>12</v>
      </c>
      <c r="U89" s="6">
        <v>12</v>
      </c>
      <c r="V89" s="6">
        <v>12</v>
      </c>
      <c r="W89" s="6">
        <v>12</v>
      </c>
      <c r="X89" s="6">
        <v>12</v>
      </c>
      <c r="Y89" s="6">
        <v>12</v>
      </c>
      <c r="Z89" s="6">
        <v>12</v>
      </c>
      <c r="AA89" s="6">
        <v>12</v>
      </c>
      <c r="AB89" s="6">
        <v>12</v>
      </c>
      <c r="AC89" s="6">
        <v>12</v>
      </c>
      <c r="AD89" s="6">
        <v>12</v>
      </c>
      <c r="AE89" s="6">
        <v>12</v>
      </c>
      <c r="AF89" s="6">
        <v>12</v>
      </c>
      <c r="AG89" s="6">
        <v>12</v>
      </c>
      <c r="AH89" s="6">
        <v>12</v>
      </c>
      <c r="AI89" s="6">
        <v>12</v>
      </c>
      <c r="AJ89" s="6">
        <v>12</v>
      </c>
      <c r="AK89" s="6">
        <v>12</v>
      </c>
      <c r="AL89" s="6">
        <v>1000</v>
      </c>
      <c r="AO89" s="6">
        <f t="shared" si="5"/>
        <v>12</v>
      </c>
      <c r="AP89" s="6" t="str">
        <f t="shared" si="5"/>
        <v>student_12</v>
      </c>
      <c r="AQ89" s="6">
        <v>1000</v>
      </c>
      <c r="AR89" s="6">
        <f>'Model_(constantly increasing)'!CO97</f>
        <v>1000</v>
      </c>
      <c r="AS89" s="6">
        <f>'Model_(constantly increasing)'!CS97</f>
        <v>1</v>
      </c>
      <c r="AT89" s="6">
        <f t="shared" si="6"/>
        <v>1</v>
      </c>
    </row>
    <row r="90" spans="6:46" x14ac:dyDescent="0.3">
      <c r="F90" s="102"/>
      <c r="G90" s="6">
        <f t="shared" si="4"/>
        <v>13</v>
      </c>
      <c r="H90" s="6" t="str">
        <f t="shared" si="4"/>
        <v>student_13</v>
      </c>
      <c r="I90" s="6">
        <v>13</v>
      </c>
      <c r="J90" s="6">
        <v>13</v>
      </c>
      <c r="K90" s="6">
        <v>13</v>
      </c>
      <c r="L90" s="6">
        <v>13</v>
      </c>
      <c r="M90" s="6">
        <v>13</v>
      </c>
      <c r="N90" s="6">
        <v>13</v>
      </c>
      <c r="O90" s="6">
        <v>13</v>
      </c>
      <c r="P90" s="6">
        <v>13</v>
      </c>
      <c r="Q90" s="6">
        <v>13</v>
      </c>
      <c r="R90" s="6">
        <v>13</v>
      </c>
      <c r="S90" s="6">
        <v>13</v>
      </c>
      <c r="T90" s="6">
        <v>13</v>
      </c>
      <c r="U90" s="6">
        <v>13</v>
      </c>
      <c r="V90" s="6">
        <v>13</v>
      </c>
      <c r="W90" s="6">
        <v>13</v>
      </c>
      <c r="X90" s="6">
        <v>13</v>
      </c>
      <c r="Y90" s="6">
        <v>13</v>
      </c>
      <c r="Z90" s="6">
        <v>13</v>
      </c>
      <c r="AA90" s="6">
        <v>13</v>
      </c>
      <c r="AB90" s="6">
        <v>13</v>
      </c>
      <c r="AC90" s="6">
        <v>13</v>
      </c>
      <c r="AD90" s="6">
        <v>13</v>
      </c>
      <c r="AE90" s="6">
        <v>13</v>
      </c>
      <c r="AF90" s="6">
        <v>13</v>
      </c>
      <c r="AG90" s="6">
        <v>13</v>
      </c>
      <c r="AH90" s="6">
        <v>13</v>
      </c>
      <c r="AI90" s="6">
        <v>13</v>
      </c>
      <c r="AJ90" s="6">
        <v>13</v>
      </c>
      <c r="AK90" s="6">
        <v>13</v>
      </c>
      <c r="AL90" s="6">
        <v>1000</v>
      </c>
      <c r="AO90" s="6">
        <f t="shared" si="5"/>
        <v>13</v>
      </c>
      <c r="AP90" s="6" t="str">
        <f t="shared" si="5"/>
        <v>student_13</v>
      </c>
      <c r="AQ90" s="6">
        <v>1000</v>
      </c>
      <c r="AR90" s="6">
        <f>'Model_(constantly increasing)'!CO98</f>
        <v>1000</v>
      </c>
      <c r="AS90" s="6">
        <f>'Model_(constantly increasing)'!CS98</f>
        <v>1</v>
      </c>
      <c r="AT90" s="6">
        <f t="shared" si="6"/>
        <v>1</v>
      </c>
    </row>
    <row r="91" spans="6:46" x14ac:dyDescent="0.3">
      <c r="F91" s="102"/>
      <c r="G91" s="6">
        <f t="shared" si="4"/>
        <v>14</v>
      </c>
      <c r="H91" s="6" t="str">
        <f t="shared" si="4"/>
        <v>student_14</v>
      </c>
      <c r="I91" s="6">
        <v>14</v>
      </c>
      <c r="J91" s="6">
        <v>14</v>
      </c>
      <c r="K91" s="6">
        <v>14</v>
      </c>
      <c r="L91" s="6">
        <v>14</v>
      </c>
      <c r="M91" s="6">
        <v>14</v>
      </c>
      <c r="N91" s="6">
        <v>14</v>
      </c>
      <c r="O91" s="6">
        <v>14</v>
      </c>
      <c r="P91" s="6">
        <v>14</v>
      </c>
      <c r="Q91" s="6">
        <v>14</v>
      </c>
      <c r="R91" s="6">
        <v>14</v>
      </c>
      <c r="S91" s="6">
        <v>14</v>
      </c>
      <c r="T91" s="6">
        <v>14</v>
      </c>
      <c r="U91" s="6">
        <v>14</v>
      </c>
      <c r="V91" s="6">
        <v>14</v>
      </c>
      <c r="W91" s="6">
        <v>14</v>
      </c>
      <c r="X91" s="6">
        <v>14</v>
      </c>
      <c r="Y91" s="6">
        <v>14</v>
      </c>
      <c r="Z91" s="6">
        <v>14</v>
      </c>
      <c r="AA91" s="6">
        <v>14</v>
      </c>
      <c r="AB91" s="6">
        <v>14</v>
      </c>
      <c r="AC91" s="6">
        <v>14</v>
      </c>
      <c r="AD91" s="6">
        <v>14</v>
      </c>
      <c r="AE91" s="6">
        <v>14</v>
      </c>
      <c r="AF91" s="6">
        <v>14</v>
      </c>
      <c r="AG91" s="6">
        <v>14</v>
      </c>
      <c r="AH91" s="6">
        <v>14</v>
      </c>
      <c r="AI91" s="6">
        <v>14</v>
      </c>
      <c r="AJ91" s="6">
        <v>14</v>
      </c>
      <c r="AK91" s="6">
        <v>14</v>
      </c>
      <c r="AL91" s="6">
        <v>1000</v>
      </c>
      <c r="AO91" s="6">
        <f t="shared" si="5"/>
        <v>14</v>
      </c>
      <c r="AP91" s="6" t="str">
        <f t="shared" si="5"/>
        <v>student_14</v>
      </c>
      <c r="AQ91" s="6">
        <v>1000</v>
      </c>
      <c r="AR91" s="6">
        <f>'Model_(constantly increasing)'!CO99</f>
        <v>1000</v>
      </c>
      <c r="AS91" s="6">
        <f>'Model_(constantly increasing)'!CS99</f>
        <v>1</v>
      </c>
      <c r="AT91" s="6">
        <f t="shared" si="6"/>
        <v>1</v>
      </c>
    </row>
    <row r="92" spans="6:46" x14ac:dyDescent="0.3">
      <c r="F92" s="102"/>
      <c r="G92" s="6">
        <f t="shared" si="4"/>
        <v>15</v>
      </c>
      <c r="H92" s="6" t="str">
        <f t="shared" si="4"/>
        <v>student_15</v>
      </c>
      <c r="I92" s="6">
        <v>15</v>
      </c>
      <c r="J92" s="6">
        <v>15</v>
      </c>
      <c r="K92" s="6">
        <v>15</v>
      </c>
      <c r="L92" s="6">
        <v>15</v>
      </c>
      <c r="M92" s="6">
        <v>15</v>
      </c>
      <c r="N92" s="6">
        <v>15</v>
      </c>
      <c r="O92" s="6">
        <v>15</v>
      </c>
      <c r="P92" s="6">
        <v>15</v>
      </c>
      <c r="Q92" s="6">
        <v>15</v>
      </c>
      <c r="R92" s="6">
        <v>15</v>
      </c>
      <c r="S92" s="6">
        <v>15</v>
      </c>
      <c r="T92" s="6">
        <v>15</v>
      </c>
      <c r="U92" s="6">
        <v>15</v>
      </c>
      <c r="V92" s="6">
        <v>15</v>
      </c>
      <c r="W92" s="6">
        <v>15</v>
      </c>
      <c r="X92" s="6">
        <v>15</v>
      </c>
      <c r="Y92" s="6">
        <v>15</v>
      </c>
      <c r="Z92" s="6">
        <v>15</v>
      </c>
      <c r="AA92" s="6">
        <v>15</v>
      </c>
      <c r="AB92" s="6">
        <v>15</v>
      </c>
      <c r="AC92" s="6">
        <v>15</v>
      </c>
      <c r="AD92" s="6">
        <v>15</v>
      </c>
      <c r="AE92" s="6">
        <v>15</v>
      </c>
      <c r="AF92" s="6">
        <v>15</v>
      </c>
      <c r="AG92" s="6">
        <v>15</v>
      </c>
      <c r="AH92" s="6">
        <v>15</v>
      </c>
      <c r="AI92" s="6">
        <v>15</v>
      </c>
      <c r="AJ92" s="6">
        <v>15</v>
      </c>
      <c r="AK92" s="6">
        <v>15</v>
      </c>
      <c r="AL92" s="6">
        <v>1000</v>
      </c>
      <c r="AO92" s="6">
        <f t="shared" si="5"/>
        <v>15</v>
      </c>
      <c r="AP92" s="6" t="str">
        <f t="shared" si="5"/>
        <v>student_15</v>
      </c>
      <c r="AQ92" s="6">
        <v>1000</v>
      </c>
      <c r="AR92" s="6">
        <f>'Model_(constantly increasing)'!CO100</f>
        <v>1000</v>
      </c>
      <c r="AS92" s="6">
        <f>'Model_(constantly increasing)'!CS100</f>
        <v>1</v>
      </c>
      <c r="AT92" s="6">
        <f t="shared" si="6"/>
        <v>1</v>
      </c>
    </row>
    <row r="93" spans="6:46" x14ac:dyDescent="0.3">
      <c r="F93" s="102"/>
      <c r="G93" s="6">
        <f t="shared" si="4"/>
        <v>16</v>
      </c>
      <c r="H93" s="6" t="str">
        <f t="shared" si="4"/>
        <v>student_16</v>
      </c>
      <c r="I93" s="6">
        <v>16</v>
      </c>
      <c r="J93" s="6">
        <v>16</v>
      </c>
      <c r="K93" s="6">
        <v>16</v>
      </c>
      <c r="L93" s="6">
        <v>16</v>
      </c>
      <c r="M93" s="6">
        <v>16</v>
      </c>
      <c r="N93" s="6">
        <v>16</v>
      </c>
      <c r="O93" s="6">
        <v>16</v>
      </c>
      <c r="P93" s="6">
        <v>16</v>
      </c>
      <c r="Q93" s="6">
        <v>16</v>
      </c>
      <c r="R93" s="6">
        <v>16</v>
      </c>
      <c r="S93" s="6">
        <v>16</v>
      </c>
      <c r="T93" s="6">
        <v>16</v>
      </c>
      <c r="U93" s="6">
        <v>16</v>
      </c>
      <c r="V93" s="6">
        <v>16</v>
      </c>
      <c r="W93" s="6">
        <v>16</v>
      </c>
      <c r="X93" s="6">
        <v>16</v>
      </c>
      <c r="Y93" s="6">
        <v>16</v>
      </c>
      <c r="Z93" s="6">
        <v>16</v>
      </c>
      <c r="AA93" s="6">
        <v>16</v>
      </c>
      <c r="AB93" s="6">
        <v>16</v>
      </c>
      <c r="AC93" s="6">
        <v>16</v>
      </c>
      <c r="AD93" s="6">
        <v>16</v>
      </c>
      <c r="AE93" s="6">
        <v>16</v>
      </c>
      <c r="AF93" s="6">
        <v>16</v>
      </c>
      <c r="AG93" s="6">
        <v>16</v>
      </c>
      <c r="AH93" s="6">
        <v>16</v>
      </c>
      <c r="AI93" s="6">
        <v>16</v>
      </c>
      <c r="AJ93" s="6">
        <v>16</v>
      </c>
      <c r="AK93" s="6">
        <v>16</v>
      </c>
      <c r="AL93" s="6">
        <v>1000</v>
      </c>
      <c r="AO93" s="6">
        <f t="shared" si="5"/>
        <v>16</v>
      </c>
      <c r="AP93" s="6" t="str">
        <f t="shared" si="5"/>
        <v>student_16</v>
      </c>
      <c r="AQ93" s="6">
        <v>1000</v>
      </c>
      <c r="AR93" s="6">
        <f>'Model_(constantly increasing)'!CO101</f>
        <v>1000</v>
      </c>
      <c r="AS93" s="6">
        <f>'Model_(constantly increasing)'!CS101</f>
        <v>1</v>
      </c>
      <c r="AT93" s="6">
        <f t="shared" si="6"/>
        <v>1</v>
      </c>
    </row>
    <row r="94" spans="6:46" x14ac:dyDescent="0.3">
      <c r="F94" s="102"/>
      <c r="G94" s="6">
        <f t="shared" si="4"/>
        <v>17</v>
      </c>
      <c r="H94" s="6" t="str">
        <f t="shared" si="4"/>
        <v>student_17</v>
      </c>
      <c r="I94" s="6">
        <v>17</v>
      </c>
      <c r="J94" s="6">
        <v>17</v>
      </c>
      <c r="K94" s="6">
        <v>17</v>
      </c>
      <c r="L94" s="6">
        <v>17</v>
      </c>
      <c r="M94" s="6">
        <v>17</v>
      </c>
      <c r="N94" s="6">
        <v>17</v>
      </c>
      <c r="O94" s="6">
        <v>17</v>
      </c>
      <c r="P94" s="6">
        <v>17</v>
      </c>
      <c r="Q94" s="6">
        <v>17</v>
      </c>
      <c r="R94" s="6">
        <v>17</v>
      </c>
      <c r="S94" s="6">
        <v>17</v>
      </c>
      <c r="T94" s="6">
        <v>17</v>
      </c>
      <c r="U94" s="6">
        <v>17</v>
      </c>
      <c r="V94" s="6">
        <v>17</v>
      </c>
      <c r="W94" s="6">
        <v>17</v>
      </c>
      <c r="X94" s="6">
        <v>17</v>
      </c>
      <c r="Y94" s="6">
        <v>17</v>
      </c>
      <c r="Z94" s="6">
        <v>17</v>
      </c>
      <c r="AA94" s="6">
        <v>17</v>
      </c>
      <c r="AB94" s="6">
        <v>17</v>
      </c>
      <c r="AC94" s="6">
        <v>17</v>
      </c>
      <c r="AD94" s="6">
        <v>17</v>
      </c>
      <c r="AE94" s="6">
        <v>17</v>
      </c>
      <c r="AF94" s="6">
        <v>17</v>
      </c>
      <c r="AG94" s="6">
        <v>17</v>
      </c>
      <c r="AH94" s="6">
        <v>17</v>
      </c>
      <c r="AI94" s="6">
        <v>17</v>
      </c>
      <c r="AJ94" s="6">
        <v>17</v>
      </c>
      <c r="AK94" s="6">
        <v>17</v>
      </c>
      <c r="AL94" s="6">
        <v>1000</v>
      </c>
      <c r="AO94" s="6">
        <f t="shared" si="5"/>
        <v>17</v>
      </c>
      <c r="AP94" s="6" t="str">
        <f t="shared" si="5"/>
        <v>student_17</v>
      </c>
      <c r="AQ94" s="6">
        <v>1000</v>
      </c>
      <c r="AR94" s="6">
        <f>'Model_(constantly increasing)'!CO102</f>
        <v>1000</v>
      </c>
      <c r="AS94" s="6">
        <f>'Model_(constantly increasing)'!CS102</f>
        <v>1</v>
      </c>
      <c r="AT94" s="6">
        <f t="shared" si="6"/>
        <v>1</v>
      </c>
    </row>
    <row r="95" spans="6:46" x14ac:dyDescent="0.3">
      <c r="F95" s="102"/>
      <c r="G95" s="6">
        <f t="shared" si="4"/>
        <v>18</v>
      </c>
      <c r="H95" s="6" t="str">
        <f t="shared" si="4"/>
        <v>student_18</v>
      </c>
      <c r="I95" s="6">
        <v>18</v>
      </c>
      <c r="J95" s="6">
        <v>18</v>
      </c>
      <c r="K95" s="6">
        <v>18</v>
      </c>
      <c r="L95" s="6">
        <v>18</v>
      </c>
      <c r="M95" s="6">
        <v>18</v>
      </c>
      <c r="N95" s="6">
        <v>18</v>
      </c>
      <c r="O95" s="6">
        <v>18</v>
      </c>
      <c r="P95" s="6">
        <v>18</v>
      </c>
      <c r="Q95" s="6">
        <v>18</v>
      </c>
      <c r="R95" s="6">
        <v>18</v>
      </c>
      <c r="S95" s="6">
        <v>18</v>
      </c>
      <c r="T95" s="6">
        <v>18</v>
      </c>
      <c r="U95" s="6">
        <v>18</v>
      </c>
      <c r="V95" s="6">
        <v>18</v>
      </c>
      <c r="W95" s="6">
        <v>18</v>
      </c>
      <c r="X95" s="6">
        <v>18</v>
      </c>
      <c r="Y95" s="6">
        <v>18</v>
      </c>
      <c r="Z95" s="6">
        <v>18</v>
      </c>
      <c r="AA95" s="6">
        <v>18</v>
      </c>
      <c r="AB95" s="6">
        <v>18</v>
      </c>
      <c r="AC95" s="6">
        <v>18</v>
      </c>
      <c r="AD95" s="6">
        <v>18</v>
      </c>
      <c r="AE95" s="6">
        <v>18</v>
      </c>
      <c r="AF95" s="6">
        <v>18</v>
      </c>
      <c r="AG95" s="6">
        <v>18</v>
      </c>
      <c r="AH95" s="6">
        <v>18</v>
      </c>
      <c r="AI95" s="6">
        <v>18</v>
      </c>
      <c r="AJ95" s="6">
        <v>18</v>
      </c>
      <c r="AK95" s="6">
        <v>18</v>
      </c>
      <c r="AL95" s="6">
        <v>1000</v>
      </c>
      <c r="AO95" s="6">
        <f t="shared" si="5"/>
        <v>18</v>
      </c>
      <c r="AP95" s="6" t="str">
        <f t="shared" si="5"/>
        <v>student_18</v>
      </c>
      <c r="AQ95" s="6">
        <v>1000</v>
      </c>
      <c r="AR95" s="6">
        <f>'Model_(constantly increasing)'!CO103</f>
        <v>1000</v>
      </c>
      <c r="AS95" s="6">
        <f>'Model_(constantly increasing)'!CS103</f>
        <v>1</v>
      </c>
      <c r="AT95" s="6">
        <f t="shared" si="6"/>
        <v>1</v>
      </c>
    </row>
    <row r="96" spans="6:46" x14ac:dyDescent="0.3">
      <c r="F96" s="102"/>
      <c r="G96" s="6">
        <f t="shared" si="4"/>
        <v>19</v>
      </c>
      <c r="H96" s="6" t="str">
        <f t="shared" si="4"/>
        <v>student_19</v>
      </c>
      <c r="I96" s="6">
        <v>19</v>
      </c>
      <c r="J96" s="6">
        <v>19</v>
      </c>
      <c r="K96" s="6">
        <v>19</v>
      </c>
      <c r="L96" s="6">
        <v>19</v>
      </c>
      <c r="M96" s="6">
        <v>19</v>
      </c>
      <c r="N96" s="6">
        <v>19</v>
      </c>
      <c r="O96" s="6">
        <v>19</v>
      </c>
      <c r="P96" s="6">
        <v>19</v>
      </c>
      <c r="Q96" s="6">
        <v>19</v>
      </c>
      <c r="R96" s="6">
        <v>19</v>
      </c>
      <c r="S96" s="6">
        <v>19</v>
      </c>
      <c r="T96" s="6">
        <v>19</v>
      </c>
      <c r="U96" s="6">
        <v>19</v>
      </c>
      <c r="V96" s="6">
        <v>19</v>
      </c>
      <c r="W96" s="6">
        <v>19</v>
      </c>
      <c r="X96" s="6">
        <v>19</v>
      </c>
      <c r="Y96" s="6">
        <v>19</v>
      </c>
      <c r="Z96" s="6">
        <v>19</v>
      </c>
      <c r="AA96" s="6">
        <v>19</v>
      </c>
      <c r="AB96" s="6">
        <v>19</v>
      </c>
      <c r="AC96" s="6">
        <v>19</v>
      </c>
      <c r="AD96" s="6">
        <v>19</v>
      </c>
      <c r="AE96" s="6">
        <v>19</v>
      </c>
      <c r="AF96" s="6">
        <v>19</v>
      </c>
      <c r="AG96" s="6">
        <v>19</v>
      </c>
      <c r="AH96" s="6">
        <v>19</v>
      </c>
      <c r="AI96" s="6">
        <v>19</v>
      </c>
      <c r="AJ96" s="6">
        <v>19</v>
      </c>
      <c r="AK96" s="6">
        <v>19</v>
      </c>
      <c r="AL96" s="6">
        <v>1000</v>
      </c>
      <c r="AO96" s="6">
        <f t="shared" si="5"/>
        <v>19</v>
      </c>
      <c r="AP96" s="6" t="str">
        <f t="shared" si="5"/>
        <v>student_19</v>
      </c>
      <c r="AQ96" s="6">
        <v>1000</v>
      </c>
      <c r="AR96" s="6">
        <f>'Model_(constantly increasing)'!CO104</f>
        <v>1000</v>
      </c>
      <c r="AS96" s="6">
        <f>'Model_(constantly increasing)'!CS104</f>
        <v>1</v>
      </c>
      <c r="AT96" s="6">
        <f t="shared" si="6"/>
        <v>1</v>
      </c>
    </row>
    <row r="97" spans="6:46" x14ac:dyDescent="0.3">
      <c r="F97" s="102"/>
      <c r="G97" s="6">
        <f t="shared" si="4"/>
        <v>20</v>
      </c>
      <c r="H97" s="6" t="str">
        <f t="shared" si="4"/>
        <v>student_20</v>
      </c>
      <c r="I97" s="6">
        <v>20</v>
      </c>
      <c r="J97" s="6">
        <v>20</v>
      </c>
      <c r="K97" s="6">
        <v>20</v>
      </c>
      <c r="L97" s="6">
        <v>20</v>
      </c>
      <c r="M97" s="6">
        <v>20</v>
      </c>
      <c r="N97" s="6">
        <v>20</v>
      </c>
      <c r="O97" s="6">
        <v>20</v>
      </c>
      <c r="P97" s="6">
        <v>20</v>
      </c>
      <c r="Q97" s="6">
        <v>20</v>
      </c>
      <c r="R97" s="6">
        <v>20</v>
      </c>
      <c r="S97" s="6">
        <v>20</v>
      </c>
      <c r="T97" s="6">
        <v>20</v>
      </c>
      <c r="U97" s="6">
        <v>20</v>
      </c>
      <c r="V97" s="6">
        <v>20</v>
      </c>
      <c r="W97" s="6">
        <v>20</v>
      </c>
      <c r="X97" s="6">
        <v>20</v>
      </c>
      <c r="Y97" s="6">
        <v>20</v>
      </c>
      <c r="Z97" s="6">
        <v>20</v>
      </c>
      <c r="AA97" s="6">
        <v>20</v>
      </c>
      <c r="AB97" s="6">
        <v>20</v>
      </c>
      <c r="AC97" s="6">
        <v>20</v>
      </c>
      <c r="AD97" s="6">
        <v>20</v>
      </c>
      <c r="AE97" s="6">
        <v>20</v>
      </c>
      <c r="AF97" s="6">
        <v>20</v>
      </c>
      <c r="AG97" s="6">
        <v>20</v>
      </c>
      <c r="AH97" s="6">
        <v>20</v>
      </c>
      <c r="AI97" s="6">
        <v>20</v>
      </c>
      <c r="AJ97" s="6">
        <v>20</v>
      </c>
      <c r="AK97" s="6">
        <v>20</v>
      </c>
      <c r="AL97" s="6">
        <v>1000</v>
      </c>
      <c r="AO97" s="6">
        <f t="shared" si="5"/>
        <v>20</v>
      </c>
      <c r="AP97" s="6" t="str">
        <f t="shared" si="5"/>
        <v>student_20</v>
      </c>
      <c r="AQ97" s="6">
        <v>1000</v>
      </c>
      <c r="AR97" s="6">
        <f>'Model_(constantly increasing)'!CO105</f>
        <v>1000</v>
      </c>
      <c r="AS97" s="6">
        <f>'Model_(constantly increasing)'!CS105</f>
        <v>1</v>
      </c>
      <c r="AT97" s="6">
        <f t="shared" si="6"/>
        <v>1</v>
      </c>
    </row>
    <row r="98" spans="6:46" x14ac:dyDescent="0.3">
      <c r="F98" s="102"/>
      <c r="G98" s="6">
        <f t="shared" si="4"/>
        <v>21</v>
      </c>
      <c r="H98" s="6" t="str">
        <f t="shared" si="4"/>
        <v>student_21</v>
      </c>
      <c r="I98" s="6">
        <v>21</v>
      </c>
      <c r="J98" s="6">
        <v>21</v>
      </c>
      <c r="K98" s="6">
        <v>21</v>
      </c>
      <c r="L98" s="6">
        <v>21</v>
      </c>
      <c r="M98" s="6">
        <v>21</v>
      </c>
      <c r="N98" s="6">
        <v>21</v>
      </c>
      <c r="O98" s="6">
        <v>21</v>
      </c>
      <c r="P98" s="6">
        <v>21</v>
      </c>
      <c r="Q98" s="6">
        <v>21</v>
      </c>
      <c r="R98" s="6">
        <v>21</v>
      </c>
      <c r="S98" s="6">
        <v>21</v>
      </c>
      <c r="T98" s="6">
        <v>21</v>
      </c>
      <c r="U98" s="6">
        <v>21</v>
      </c>
      <c r="V98" s="6">
        <v>21</v>
      </c>
      <c r="W98" s="6">
        <v>21</v>
      </c>
      <c r="X98" s="6">
        <v>21</v>
      </c>
      <c r="Y98" s="6">
        <v>21</v>
      </c>
      <c r="Z98" s="6">
        <v>21</v>
      </c>
      <c r="AA98" s="6">
        <v>21</v>
      </c>
      <c r="AB98" s="6">
        <v>21</v>
      </c>
      <c r="AC98" s="6">
        <v>21</v>
      </c>
      <c r="AD98" s="6">
        <v>21</v>
      </c>
      <c r="AE98" s="6">
        <v>21</v>
      </c>
      <c r="AF98" s="6">
        <v>21</v>
      </c>
      <c r="AG98" s="6">
        <v>21</v>
      </c>
      <c r="AH98" s="6">
        <v>21</v>
      </c>
      <c r="AI98" s="6">
        <v>21</v>
      </c>
      <c r="AJ98" s="6">
        <v>21</v>
      </c>
      <c r="AK98" s="6">
        <v>21</v>
      </c>
      <c r="AL98" s="6">
        <v>1000</v>
      </c>
      <c r="AO98" s="6">
        <f t="shared" si="5"/>
        <v>21</v>
      </c>
      <c r="AP98" s="6" t="str">
        <f t="shared" si="5"/>
        <v>student_21</v>
      </c>
      <c r="AQ98" s="6">
        <v>1000</v>
      </c>
      <c r="AR98" s="6">
        <f>'Model_(constantly increasing)'!CO106</f>
        <v>1000</v>
      </c>
      <c r="AS98" s="6">
        <f>'Model_(constantly increasing)'!CS106</f>
        <v>1</v>
      </c>
      <c r="AT98" s="6">
        <f t="shared" si="6"/>
        <v>1</v>
      </c>
    </row>
    <row r="99" spans="6:46" x14ac:dyDescent="0.3">
      <c r="F99" s="102"/>
      <c r="G99" s="6">
        <f t="shared" si="4"/>
        <v>22</v>
      </c>
      <c r="H99" s="6" t="str">
        <f t="shared" si="4"/>
        <v>student_22</v>
      </c>
      <c r="I99" s="6">
        <v>22</v>
      </c>
      <c r="J99" s="6">
        <v>22</v>
      </c>
      <c r="K99" s="6">
        <v>22</v>
      </c>
      <c r="L99" s="6">
        <v>22</v>
      </c>
      <c r="M99" s="6">
        <v>22</v>
      </c>
      <c r="N99" s="6">
        <v>22</v>
      </c>
      <c r="O99" s="6">
        <v>22</v>
      </c>
      <c r="P99" s="6">
        <v>22</v>
      </c>
      <c r="Q99" s="6">
        <v>22</v>
      </c>
      <c r="R99" s="6">
        <v>22</v>
      </c>
      <c r="S99" s="6">
        <v>22</v>
      </c>
      <c r="T99" s="6">
        <v>22</v>
      </c>
      <c r="U99" s="6">
        <v>22</v>
      </c>
      <c r="V99" s="6">
        <v>22</v>
      </c>
      <c r="W99" s="6">
        <v>22</v>
      </c>
      <c r="X99" s="6">
        <v>22</v>
      </c>
      <c r="Y99" s="6">
        <v>22</v>
      </c>
      <c r="Z99" s="6">
        <v>22</v>
      </c>
      <c r="AA99" s="6">
        <v>22</v>
      </c>
      <c r="AB99" s="6">
        <v>22</v>
      </c>
      <c r="AC99" s="6">
        <v>22</v>
      </c>
      <c r="AD99" s="6">
        <v>22</v>
      </c>
      <c r="AE99" s="6">
        <v>22</v>
      </c>
      <c r="AF99" s="6">
        <v>22</v>
      </c>
      <c r="AG99" s="6">
        <v>22</v>
      </c>
      <c r="AH99" s="6">
        <v>22</v>
      </c>
      <c r="AI99" s="6">
        <v>22</v>
      </c>
      <c r="AJ99" s="6">
        <v>22</v>
      </c>
      <c r="AK99" s="6">
        <v>22</v>
      </c>
      <c r="AL99" s="6">
        <v>1000</v>
      </c>
      <c r="AO99" s="6">
        <f t="shared" si="5"/>
        <v>22</v>
      </c>
      <c r="AP99" s="6" t="str">
        <f t="shared" si="5"/>
        <v>student_22</v>
      </c>
      <c r="AQ99" s="6">
        <v>1000</v>
      </c>
      <c r="AR99" s="6">
        <f>'Model_(constantly increasing)'!CO107</f>
        <v>1000</v>
      </c>
      <c r="AS99" s="6">
        <f>'Model_(constantly increasing)'!CS107</f>
        <v>1</v>
      </c>
      <c r="AT99" s="6">
        <f t="shared" si="6"/>
        <v>1</v>
      </c>
    </row>
    <row r="100" spans="6:46" x14ac:dyDescent="0.3">
      <c r="F100" s="102"/>
      <c r="G100" s="6">
        <f t="shared" si="4"/>
        <v>23</v>
      </c>
      <c r="H100" s="6" t="str">
        <f t="shared" si="4"/>
        <v>student_23</v>
      </c>
      <c r="I100" s="6">
        <v>23</v>
      </c>
      <c r="J100" s="6">
        <v>23</v>
      </c>
      <c r="K100" s="6">
        <v>23</v>
      </c>
      <c r="L100" s="6">
        <v>23</v>
      </c>
      <c r="M100" s="6">
        <v>23</v>
      </c>
      <c r="N100" s="6">
        <v>23</v>
      </c>
      <c r="O100" s="6">
        <v>23</v>
      </c>
      <c r="P100" s="6">
        <v>23</v>
      </c>
      <c r="Q100" s="6">
        <v>23</v>
      </c>
      <c r="R100" s="6">
        <v>23</v>
      </c>
      <c r="S100" s="6">
        <v>23</v>
      </c>
      <c r="T100" s="6">
        <v>23</v>
      </c>
      <c r="U100" s="6">
        <v>23</v>
      </c>
      <c r="V100" s="6">
        <v>23</v>
      </c>
      <c r="W100" s="6">
        <v>23</v>
      </c>
      <c r="X100" s="6">
        <v>23</v>
      </c>
      <c r="Y100" s="6">
        <v>23</v>
      </c>
      <c r="Z100" s="6">
        <v>23</v>
      </c>
      <c r="AA100" s="6">
        <v>23</v>
      </c>
      <c r="AB100" s="6">
        <v>23</v>
      </c>
      <c r="AC100" s="6">
        <v>23</v>
      </c>
      <c r="AD100" s="6">
        <v>23</v>
      </c>
      <c r="AE100" s="6">
        <v>23</v>
      </c>
      <c r="AF100" s="6">
        <v>23</v>
      </c>
      <c r="AG100" s="6">
        <v>23</v>
      </c>
      <c r="AH100" s="6">
        <v>23</v>
      </c>
      <c r="AI100" s="6">
        <v>23</v>
      </c>
      <c r="AJ100" s="6">
        <v>23</v>
      </c>
      <c r="AK100" s="6">
        <v>23</v>
      </c>
      <c r="AL100" s="6">
        <v>1000</v>
      </c>
      <c r="AO100" s="6">
        <f t="shared" si="5"/>
        <v>23</v>
      </c>
      <c r="AP100" s="6" t="str">
        <f t="shared" si="5"/>
        <v>student_23</v>
      </c>
      <c r="AQ100" s="6">
        <v>1000</v>
      </c>
      <c r="AR100" s="6">
        <f>'Model_(constantly increasing)'!CO108</f>
        <v>1000</v>
      </c>
      <c r="AS100" s="6">
        <f>'Model_(constantly increasing)'!CS108</f>
        <v>1</v>
      </c>
      <c r="AT100" s="6">
        <f t="shared" si="6"/>
        <v>1</v>
      </c>
    </row>
    <row r="101" spans="6:46" x14ac:dyDescent="0.3">
      <c r="F101" s="102"/>
      <c r="G101" s="6">
        <f t="shared" si="4"/>
        <v>24</v>
      </c>
      <c r="H101" s="6" t="str">
        <f t="shared" si="4"/>
        <v>student_24</v>
      </c>
      <c r="I101" s="6">
        <v>24</v>
      </c>
      <c r="J101" s="6">
        <v>24</v>
      </c>
      <c r="K101" s="6">
        <v>24</v>
      </c>
      <c r="L101" s="6">
        <v>24</v>
      </c>
      <c r="M101" s="6">
        <v>24</v>
      </c>
      <c r="N101" s="6">
        <v>24</v>
      </c>
      <c r="O101" s="6">
        <v>24</v>
      </c>
      <c r="P101" s="6">
        <v>24</v>
      </c>
      <c r="Q101" s="6">
        <v>24</v>
      </c>
      <c r="R101" s="6">
        <v>24</v>
      </c>
      <c r="S101" s="6">
        <v>24</v>
      </c>
      <c r="T101" s="6">
        <v>24</v>
      </c>
      <c r="U101" s="6">
        <v>24</v>
      </c>
      <c r="V101" s="6">
        <v>24</v>
      </c>
      <c r="W101" s="6">
        <v>24</v>
      </c>
      <c r="X101" s="6">
        <v>24</v>
      </c>
      <c r="Y101" s="6">
        <v>24</v>
      </c>
      <c r="Z101" s="6">
        <v>24</v>
      </c>
      <c r="AA101" s="6">
        <v>24</v>
      </c>
      <c r="AB101" s="6">
        <v>24</v>
      </c>
      <c r="AC101" s="6">
        <v>24</v>
      </c>
      <c r="AD101" s="6">
        <v>24</v>
      </c>
      <c r="AE101" s="6">
        <v>24</v>
      </c>
      <c r="AF101" s="6">
        <v>24</v>
      </c>
      <c r="AG101" s="6">
        <v>24</v>
      </c>
      <c r="AH101" s="6">
        <v>24</v>
      </c>
      <c r="AI101" s="6">
        <v>24</v>
      </c>
      <c r="AJ101" s="6">
        <v>24</v>
      </c>
      <c r="AK101" s="6">
        <v>24</v>
      </c>
      <c r="AL101" s="6">
        <v>1000</v>
      </c>
      <c r="AO101" s="6">
        <f t="shared" si="5"/>
        <v>24</v>
      </c>
      <c r="AP101" s="6" t="str">
        <f t="shared" si="5"/>
        <v>student_24</v>
      </c>
      <c r="AQ101" s="6">
        <v>1000</v>
      </c>
      <c r="AR101" s="6">
        <f>'Model_(constantly increasing)'!CO109</f>
        <v>1000</v>
      </c>
      <c r="AS101" s="6">
        <f>'Model_(constantly increasing)'!CS109</f>
        <v>1</v>
      </c>
      <c r="AT101" s="6">
        <f t="shared" si="6"/>
        <v>1</v>
      </c>
    </row>
  </sheetData>
  <mergeCells count="9">
    <mergeCell ref="F73:F77"/>
    <mergeCell ref="G73:G77"/>
    <mergeCell ref="AL73:AL77"/>
    <mergeCell ref="AL6:AL10"/>
    <mergeCell ref="F6:F10"/>
    <mergeCell ref="G6:G10"/>
    <mergeCell ref="F38:F42"/>
    <mergeCell ref="G38:G42"/>
    <mergeCell ref="AL38:AL42"/>
  </mergeCells>
  <conditionalFormatting sqref="AR11:AR34">
    <cfRule type="colorScale" priority="7">
      <colorScale>
        <cfvo type="min"/>
        <cfvo type="percentile" val="50"/>
        <cfvo type="max"/>
        <color rgb="FFF8696B"/>
        <color rgb="FFFFEB84"/>
        <color rgb="FF63BE7B"/>
      </colorScale>
    </cfRule>
  </conditionalFormatting>
  <conditionalFormatting sqref="AR43:AR66">
    <cfRule type="colorScale" priority="4">
      <colorScale>
        <cfvo type="min"/>
        <cfvo type="percentile" val="50"/>
        <cfvo type="max"/>
        <color rgb="FFF8696B"/>
        <color rgb="FFFFEB84"/>
        <color rgb="FF63BE7B"/>
      </colorScale>
    </cfRule>
  </conditionalFormatting>
  <conditionalFormatting sqref="AR78:AR101">
    <cfRule type="colorScale" priority="1">
      <colorScale>
        <cfvo type="min"/>
        <cfvo type="percentile" val="50"/>
        <cfvo type="max"/>
        <color rgb="FFF8696B"/>
        <color rgb="FFFFEB84"/>
        <color rgb="FF63BE7B"/>
      </colorScale>
    </cfRule>
  </conditionalFormatting>
  <conditionalFormatting sqref="AS11:AS34">
    <cfRule type="colorScale" priority="8">
      <colorScale>
        <cfvo type="min"/>
        <cfvo type="percentile" val="50"/>
        <cfvo type="max"/>
        <color rgb="FFF8696B"/>
        <color rgb="FFFFEB84"/>
        <color rgb="FF63BE7B"/>
      </colorScale>
    </cfRule>
  </conditionalFormatting>
  <conditionalFormatting sqref="AS43:AS66">
    <cfRule type="colorScale" priority="5">
      <colorScale>
        <cfvo type="min"/>
        <cfvo type="percentile" val="50"/>
        <cfvo type="max"/>
        <color rgb="FFF8696B"/>
        <color rgb="FFFFEB84"/>
        <color rgb="FF63BE7B"/>
      </colorScale>
    </cfRule>
  </conditionalFormatting>
  <conditionalFormatting sqref="AS78:AS101">
    <cfRule type="colorScale" priority="2">
      <colorScale>
        <cfvo type="min"/>
        <cfvo type="percentile" val="50"/>
        <cfvo type="max"/>
        <color rgb="FFF8696B"/>
        <color rgb="FFFFEB84"/>
        <color rgb="FF63BE7B"/>
      </colorScale>
    </cfRule>
  </conditionalFormatting>
  <conditionalFormatting sqref="AT11:AT34">
    <cfRule type="colorScale" priority="9">
      <colorScale>
        <cfvo type="min"/>
        <cfvo type="percentile" val="50"/>
        <cfvo type="max"/>
        <color rgb="FF63BE7B"/>
        <color rgb="FFFFEB84"/>
        <color rgb="FFF8696B"/>
      </colorScale>
    </cfRule>
  </conditionalFormatting>
  <conditionalFormatting sqref="AT43:AT66">
    <cfRule type="colorScale" priority="6">
      <colorScale>
        <cfvo type="min"/>
        <cfvo type="percentile" val="50"/>
        <cfvo type="max"/>
        <color rgb="FF63BE7B"/>
        <color rgb="FFFFEB84"/>
        <color rgb="FFF8696B"/>
      </colorScale>
    </cfRule>
  </conditionalFormatting>
  <conditionalFormatting sqref="AT78:AT101">
    <cfRule type="colorScale" priority="3">
      <colorScale>
        <cfvo type="min"/>
        <cfvo type="percentile" val="50"/>
        <cfvo type="max"/>
        <color rgb="FF63BE7B"/>
        <color rgb="FFFFEB84"/>
        <color rgb="FFF8696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C117E-C12C-4555-9B93-A2A447A10885}">
  <sheetPr>
    <tabColor rgb="FF7030A0"/>
  </sheetPr>
  <dimension ref="A1:C22"/>
  <sheetViews>
    <sheetView topLeftCell="A4" zoomScale="85" zoomScaleNormal="85" workbookViewId="0">
      <selection activeCell="A9" sqref="A9"/>
    </sheetView>
  </sheetViews>
  <sheetFormatPr defaultRowHeight="14.4" x14ac:dyDescent="0.3"/>
  <cols>
    <col min="1" max="1" width="31.33203125" bestFit="1" customWidth="1"/>
    <col min="2" max="2" width="29.88671875" customWidth="1"/>
    <col min="3" max="3" width="29.21875" customWidth="1"/>
  </cols>
  <sheetData>
    <row r="1" spans="1:3" ht="18" x14ac:dyDescent="0.35">
      <c r="A1" s="4"/>
      <c r="B1" s="36" t="s">
        <v>352</v>
      </c>
      <c r="C1" s="37" t="s">
        <v>520</v>
      </c>
    </row>
    <row r="2" spans="1:3" ht="54.6" customHeight="1" x14ac:dyDescent="0.3">
      <c r="A2" s="34" t="s">
        <v>12</v>
      </c>
      <c r="B2" s="6" t="s">
        <v>831</v>
      </c>
      <c r="C2" s="12" t="s">
        <v>516</v>
      </c>
    </row>
    <row r="3" spans="1:3" ht="42.6" customHeight="1" x14ac:dyDescent="0.3">
      <c r="A3" s="35" t="s">
        <v>343</v>
      </c>
      <c r="B3" s="6" t="s">
        <v>832</v>
      </c>
      <c r="C3" s="12" t="s">
        <v>511</v>
      </c>
    </row>
    <row r="4" spans="1:3" ht="43.8" customHeight="1" x14ac:dyDescent="0.3">
      <c r="A4" s="34" t="s">
        <v>344</v>
      </c>
      <c r="B4" s="6" t="s">
        <v>833</v>
      </c>
      <c r="C4" s="12" t="s">
        <v>513</v>
      </c>
    </row>
    <row r="5" spans="1:3" ht="69" customHeight="1" x14ac:dyDescent="0.3">
      <c r="A5" s="34" t="s">
        <v>345</v>
      </c>
      <c r="B5" s="6" t="s">
        <v>834</v>
      </c>
      <c r="C5" s="12" t="s">
        <v>518</v>
      </c>
    </row>
    <row r="6" spans="1:3" ht="41.4" customHeight="1" x14ac:dyDescent="0.3">
      <c r="A6" s="34" t="s">
        <v>346</v>
      </c>
      <c r="B6" s="6" t="s">
        <v>835</v>
      </c>
      <c r="C6" s="12" t="s">
        <v>519</v>
      </c>
    </row>
    <row r="7" spans="1:3" ht="36" customHeight="1" x14ac:dyDescent="0.3">
      <c r="A7" s="34" t="s">
        <v>347</v>
      </c>
      <c r="B7" s="6" t="s">
        <v>836</v>
      </c>
      <c r="C7" s="12" t="s">
        <v>512</v>
      </c>
    </row>
    <row r="8" spans="1:3" ht="40.200000000000003" customHeight="1" x14ac:dyDescent="0.3">
      <c r="A8" s="34" t="s">
        <v>348</v>
      </c>
      <c r="B8" s="6" t="s">
        <v>837</v>
      </c>
      <c r="C8" s="12" t="s">
        <v>512</v>
      </c>
    </row>
    <row r="9" spans="1:3" ht="56.4" customHeight="1" x14ac:dyDescent="0.3">
      <c r="A9" s="34" t="s">
        <v>349</v>
      </c>
      <c r="B9" s="6" t="s">
        <v>838</v>
      </c>
      <c r="C9" s="12" t="s">
        <v>517</v>
      </c>
    </row>
    <row r="10" spans="1:3" ht="58.2" customHeight="1" x14ac:dyDescent="0.3">
      <c r="A10" s="34" t="s">
        <v>350</v>
      </c>
      <c r="B10" s="6" t="s">
        <v>839</v>
      </c>
      <c r="C10" s="12" t="s">
        <v>515</v>
      </c>
    </row>
    <row r="11" spans="1:3" ht="58.2" customHeight="1" x14ac:dyDescent="0.3">
      <c r="A11" s="34" t="s">
        <v>351</v>
      </c>
      <c r="B11" s="6" t="s">
        <v>840</v>
      </c>
      <c r="C11" s="12" t="s">
        <v>514</v>
      </c>
    </row>
    <row r="12" spans="1:3" ht="15.6" x14ac:dyDescent="0.3">
      <c r="A12" s="45"/>
      <c r="B12" s="46"/>
      <c r="C12" s="47"/>
    </row>
    <row r="13" spans="1:3" ht="15.6" x14ac:dyDescent="0.3">
      <c r="A13" s="45"/>
      <c r="B13" s="46"/>
      <c r="C13" s="47"/>
    </row>
    <row r="14" spans="1:3" ht="15.6" x14ac:dyDescent="0.3">
      <c r="A14" s="45"/>
      <c r="C14" s="47"/>
    </row>
    <row r="15" spans="1:3" ht="15.6" x14ac:dyDescent="0.3">
      <c r="A15" s="45"/>
      <c r="C15" s="47"/>
    </row>
    <row r="16" spans="1:3" ht="15.6" x14ac:dyDescent="0.3">
      <c r="A16" s="45"/>
      <c r="C16" s="47"/>
    </row>
    <row r="17" spans="1:3" ht="15.6" x14ac:dyDescent="0.3">
      <c r="A17" s="45"/>
      <c r="B17" s="46"/>
      <c r="C17" s="47"/>
    </row>
    <row r="18" spans="1:3" ht="15.6" x14ac:dyDescent="0.3">
      <c r="A18" s="45"/>
      <c r="B18" s="46"/>
      <c r="C18" s="48"/>
    </row>
    <row r="19" spans="1:3" x14ac:dyDescent="0.3">
      <c r="A19" s="49"/>
      <c r="B19" s="46"/>
    </row>
    <row r="20" spans="1:3" x14ac:dyDescent="0.3">
      <c r="A20" s="49"/>
      <c r="B20" s="46"/>
      <c r="C20" s="47"/>
    </row>
    <row r="21" spans="1:3" x14ac:dyDescent="0.3">
      <c r="A21" s="49"/>
      <c r="B21" s="50"/>
      <c r="C21" s="47"/>
    </row>
    <row r="22" spans="1:3" x14ac:dyDescent="0.3">
      <c r="A22" s="49"/>
      <c r="B22" s="46"/>
      <c r="C22" s="47"/>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B50A2-17E4-4C6C-8922-427978619B0A}">
  <dimension ref="B2:AG92"/>
  <sheetViews>
    <sheetView zoomScale="67" workbookViewId="0">
      <selection activeCell="AA70" sqref="AA70"/>
    </sheetView>
  </sheetViews>
  <sheetFormatPr defaultRowHeight="14.4" x14ac:dyDescent="0.3"/>
  <cols>
    <col min="3" max="3" width="23.77734375" customWidth="1"/>
  </cols>
  <sheetData>
    <row r="2" spans="2:33" x14ac:dyDescent="0.3">
      <c r="B2" s="151" t="s">
        <v>0</v>
      </c>
      <c r="C2" s="98" t="s">
        <v>43</v>
      </c>
      <c r="D2" s="98">
        <v>0</v>
      </c>
      <c r="E2" s="98">
        <v>0</v>
      </c>
      <c r="F2" s="98">
        <v>0</v>
      </c>
      <c r="G2" s="98">
        <v>0</v>
      </c>
      <c r="H2" s="98">
        <v>0</v>
      </c>
      <c r="I2" s="98">
        <v>0</v>
      </c>
      <c r="J2" s="98">
        <v>0</v>
      </c>
      <c r="K2" s="98">
        <v>0</v>
      </c>
      <c r="L2" s="98">
        <v>0</v>
      </c>
      <c r="M2" s="98">
        <v>0</v>
      </c>
      <c r="N2" s="98">
        <v>1</v>
      </c>
      <c r="O2" s="98">
        <v>1</v>
      </c>
      <c r="P2" s="98">
        <v>1</v>
      </c>
      <c r="Q2" s="98">
        <v>0</v>
      </c>
      <c r="R2" s="98">
        <v>1</v>
      </c>
      <c r="S2" s="98">
        <v>0</v>
      </c>
      <c r="T2" s="98">
        <v>0</v>
      </c>
      <c r="U2" s="98">
        <v>0</v>
      </c>
      <c r="V2" s="98">
        <v>0</v>
      </c>
      <c r="W2" s="98">
        <v>0</v>
      </c>
      <c r="X2" s="98">
        <v>1</v>
      </c>
      <c r="Y2" s="98">
        <v>0</v>
      </c>
      <c r="Z2" s="98">
        <v>1</v>
      </c>
      <c r="AA2" s="98">
        <v>0</v>
      </c>
      <c r="AB2" s="98">
        <v>0</v>
      </c>
      <c r="AC2" s="98">
        <v>0</v>
      </c>
      <c r="AD2" s="98">
        <v>1</v>
      </c>
      <c r="AE2" s="98">
        <v>1</v>
      </c>
      <c r="AF2" s="98">
        <v>0</v>
      </c>
      <c r="AG2" s="151" t="s">
        <v>168</v>
      </c>
    </row>
    <row r="3" spans="2:33" x14ac:dyDescent="0.3">
      <c r="B3" s="151"/>
      <c r="C3" s="98" t="s">
        <v>44</v>
      </c>
      <c r="D3" s="98" t="s">
        <v>46</v>
      </c>
      <c r="E3" s="98" t="s">
        <v>46</v>
      </c>
      <c r="F3" s="98" t="s">
        <v>46</v>
      </c>
      <c r="G3" s="98" t="s">
        <v>46</v>
      </c>
      <c r="H3" s="98" t="s">
        <v>46</v>
      </c>
      <c r="I3" s="98" t="s">
        <v>46</v>
      </c>
      <c r="J3" s="98" t="s">
        <v>46</v>
      </c>
      <c r="K3" s="98" t="s">
        <v>46</v>
      </c>
      <c r="L3" s="98" t="s">
        <v>46</v>
      </c>
      <c r="M3" s="98" t="s">
        <v>46</v>
      </c>
      <c r="N3" s="98" t="s">
        <v>46</v>
      </c>
      <c r="O3" s="98" t="s">
        <v>46</v>
      </c>
      <c r="P3" s="98" t="s">
        <v>46</v>
      </c>
      <c r="Q3" s="98" t="s">
        <v>46</v>
      </c>
      <c r="R3" s="98" t="s">
        <v>46</v>
      </c>
      <c r="S3" s="98" t="s">
        <v>46</v>
      </c>
      <c r="T3" s="98" t="s">
        <v>46</v>
      </c>
      <c r="U3" s="98" t="s">
        <v>46</v>
      </c>
      <c r="V3" s="98" t="s">
        <v>46</v>
      </c>
      <c r="W3" s="98" t="s">
        <v>46</v>
      </c>
      <c r="X3" s="98" t="s">
        <v>46</v>
      </c>
      <c r="Y3" s="98" t="s">
        <v>46</v>
      </c>
      <c r="Z3" s="98" t="s">
        <v>46</v>
      </c>
      <c r="AA3" s="98" t="s">
        <v>46</v>
      </c>
      <c r="AB3" s="98" t="s">
        <v>46</v>
      </c>
      <c r="AC3" s="98" t="s">
        <v>46</v>
      </c>
      <c r="AD3" s="98" t="s">
        <v>46</v>
      </c>
      <c r="AE3" s="98" t="s">
        <v>46</v>
      </c>
      <c r="AF3" s="98" t="s">
        <v>46</v>
      </c>
      <c r="AG3" s="151"/>
    </row>
    <row r="4" spans="2:33" x14ac:dyDescent="0.3">
      <c r="B4" s="151"/>
      <c r="C4" s="98" t="s">
        <v>354</v>
      </c>
      <c r="D4" s="98" t="s">
        <v>355</v>
      </c>
      <c r="E4" s="98" t="s">
        <v>355</v>
      </c>
      <c r="F4" s="98" t="s">
        <v>355</v>
      </c>
      <c r="G4" s="98" t="s">
        <v>355</v>
      </c>
      <c r="H4" s="98" t="s">
        <v>355</v>
      </c>
      <c r="I4" s="98" t="s">
        <v>356</v>
      </c>
      <c r="J4" s="98" t="s">
        <v>355</v>
      </c>
      <c r="K4" s="98" t="s">
        <v>355</v>
      </c>
      <c r="L4" s="98" t="s">
        <v>356</v>
      </c>
      <c r="M4" s="98" t="s">
        <v>356</v>
      </c>
      <c r="N4" s="98" t="s">
        <v>355</v>
      </c>
      <c r="O4" s="98" t="s">
        <v>355</v>
      </c>
      <c r="P4" s="98" t="s">
        <v>355</v>
      </c>
      <c r="Q4" s="98" t="s">
        <v>355</v>
      </c>
      <c r="R4" s="98" t="s">
        <v>355</v>
      </c>
      <c r="S4" s="98" t="s">
        <v>355</v>
      </c>
      <c r="T4" s="98" t="s">
        <v>355</v>
      </c>
      <c r="U4" s="98" t="s">
        <v>355</v>
      </c>
      <c r="V4" s="98" t="s">
        <v>355</v>
      </c>
      <c r="W4" s="98" t="s">
        <v>356</v>
      </c>
      <c r="X4" s="98" t="s">
        <v>355</v>
      </c>
      <c r="Y4" s="98" t="s">
        <v>355</v>
      </c>
      <c r="Z4" s="98" t="s">
        <v>356</v>
      </c>
      <c r="AA4" s="98" t="s">
        <v>357</v>
      </c>
      <c r="AB4" s="98" t="s">
        <v>355</v>
      </c>
      <c r="AC4" s="98" t="s">
        <v>356</v>
      </c>
      <c r="AD4" s="98" t="s">
        <v>355</v>
      </c>
      <c r="AE4" s="98" t="s">
        <v>355</v>
      </c>
      <c r="AF4" s="98" t="s">
        <v>356</v>
      </c>
      <c r="AG4" s="151"/>
    </row>
    <row r="5" spans="2:33" x14ac:dyDescent="0.3">
      <c r="B5" s="151"/>
      <c r="C5" s="98" t="s">
        <v>45</v>
      </c>
      <c r="D5" s="98" t="s">
        <v>47</v>
      </c>
      <c r="E5" s="98" t="s">
        <v>48</v>
      </c>
      <c r="F5" s="98" t="s">
        <v>49</v>
      </c>
      <c r="G5" s="98" t="s">
        <v>50</v>
      </c>
      <c r="H5" s="98" t="s">
        <v>51</v>
      </c>
      <c r="I5" s="98" t="s">
        <v>52</v>
      </c>
      <c r="J5" s="98" t="s">
        <v>53</v>
      </c>
      <c r="K5" s="98" t="s">
        <v>54</v>
      </c>
      <c r="L5" s="98" t="s">
        <v>55</v>
      </c>
      <c r="M5" s="98" t="s">
        <v>56</v>
      </c>
      <c r="N5" s="98" t="s">
        <v>57</v>
      </c>
      <c r="O5" s="98" t="s">
        <v>58</v>
      </c>
      <c r="P5" s="98" t="s">
        <v>59</v>
      </c>
      <c r="Q5" s="98" t="s">
        <v>60</v>
      </c>
      <c r="R5" s="98" t="s">
        <v>61</v>
      </c>
      <c r="S5" s="98" t="s">
        <v>183</v>
      </c>
      <c r="T5" s="98" t="s">
        <v>184</v>
      </c>
      <c r="U5" s="98" t="s">
        <v>185</v>
      </c>
      <c r="V5" s="98" t="s">
        <v>186</v>
      </c>
      <c r="W5" s="98" t="s">
        <v>739</v>
      </c>
      <c r="X5" s="98" t="s">
        <v>740</v>
      </c>
      <c r="Y5" s="98" t="s">
        <v>741</v>
      </c>
      <c r="Z5" s="98" t="s">
        <v>742</v>
      </c>
      <c r="AA5" s="98" t="s">
        <v>743</v>
      </c>
      <c r="AB5" s="98" t="s">
        <v>744</v>
      </c>
      <c r="AC5" s="98" t="s">
        <v>745</v>
      </c>
      <c r="AD5" s="98" t="s">
        <v>746</v>
      </c>
      <c r="AE5" s="98" t="s">
        <v>747</v>
      </c>
      <c r="AF5" s="98" t="s">
        <v>748</v>
      </c>
      <c r="AG5" s="151"/>
    </row>
    <row r="6" spans="2:33" x14ac:dyDescent="0.3">
      <c r="B6" s="151"/>
      <c r="C6" s="98" t="s">
        <v>135</v>
      </c>
      <c r="D6" s="98" t="s">
        <v>4</v>
      </c>
      <c r="E6" s="98" t="s">
        <v>3</v>
      </c>
      <c r="F6" s="98" t="s">
        <v>5</v>
      </c>
      <c r="G6" s="98" t="s">
        <v>6</v>
      </c>
      <c r="H6" s="98" t="s">
        <v>7</v>
      </c>
      <c r="I6" s="98" t="s">
        <v>8</v>
      </c>
      <c r="J6" s="98" t="s">
        <v>22</v>
      </c>
      <c r="K6" s="98" t="s">
        <v>9</v>
      </c>
      <c r="L6" s="98" t="s">
        <v>10</v>
      </c>
      <c r="M6" s="98" t="s">
        <v>27</v>
      </c>
      <c r="N6" s="98" t="s">
        <v>26</v>
      </c>
      <c r="O6" s="98" t="s">
        <v>25</v>
      </c>
      <c r="P6" s="98" t="s">
        <v>17</v>
      </c>
      <c r="Q6" s="98" t="s">
        <v>21</v>
      </c>
      <c r="R6" s="98" t="s">
        <v>64</v>
      </c>
      <c r="S6" s="98" t="s">
        <v>178</v>
      </c>
      <c r="T6" s="98" t="s">
        <v>179</v>
      </c>
      <c r="U6" s="98" t="s">
        <v>181</v>
      </c>
      <c r="V6" s="98" t="s">
        <v>182</v>
      </c>
      <c r="W6" s="98" t="s">
        <v>343</v>
      </c>
      <c r="X6" s="98" t="s">
        <v>345</v>
      </c>
      <c r="Y6" s="98" t="s">
        <v>346</v>
      </c>
      <c r="Z6" s="98" t="s">
        <v>12</v>
      </c>
      <c r="AA6" s="98" t="s">
        <v>344</v>
      </c>
      <c r="AB6" s="98" t="s">
        <v>347</v>
      </c>
      <c r="AC6" s="98" t="s">
        <v>348</v>
      </c>
      <c r="AD6" s="98" t="s">
        <v>350</v>
      </c>
      <c r="AE6" s="98" t="s">
        <v>351</v>
      </c>
      <c r="AF6" s="98" t="s">
        <v>349</v>
      </c>
      <c r="AG6" s="151"/>
    </row>
    <row r="7" spans="2:33" x14ac:dyDescent="0.3">
      <c r="B7" s="6">
        <v>1</v>
      </c>
      <c r="C7" s="81" t="s">
        <v>2172</v>
      </c>
      <c r="D7" s="33">
        <f>RANK('OAM with a lot of wrong input'!I11,'OAM with a lot of wrong input'!I$11:I$34,'OAM with a lot of wrong input'!I$6)</f>
        <v>23</v>
      </c>
      <c r="E7" s="33">
        <f>RANK('OAM with a lot of wrong input'!J11,'OAM with a lot of wrong input'!J$11:J$34,'OAM with a lot of wrong input'!J$6)</f>
        <v>3</v>
      </c>
      <c r="F7" s="33">
        <f>RANK('OAM with a lot of wrong input'!K11,'OAM with a lot of wrong input'!K$11:K$34,'OAM with a lot of wrong input'!K$6)</f>
        <v>2</v>
      </c>
      <c r="G7" s="33">
        <f>RANK('OAM with a lot of wrong input'!L11,'OAM with a lot of wrong input'!L$11:L$34,'OAM with a lot of wrong input'!L$6)</f>
        <v>4</v>
      </c>
      <c r="H7" s="33">
        <f>RANK('OAM with a lot of wrong input'!M11,'OAM with a lot of wrong input'!M$11:M$34,'OAM with a lot of wrong input'!M$6)</f>
        <v>5</v>
      </c>
      <c r="I7" s="33">
        <f>RANK('OAM with a lot of wrong input'!N11,'OAM with a lot of wrong input'!N$11:N$34,'OAM with a lot of wrong input'!N$6)</f>
        <v>8</v>
      </c>
      <c r="J7" s="33">
        <f>RANK('OAM with a lot of wrong input'!O11,'OAM with a lot of wrong input'!O$11:O$34,'OAM with a lot of wrong input'!O$6)</f>
        <v>5</v>
      </c>
      <c r="K7" s="33">
        <f>RANK('OAM with a lot of wrong input'!P11,'OAM with a lot of wrong input'!P$11:P$34,'OAM with a lot of wrong input'!P$6)</f>
        <v>8</v>
      </c>
      <c r="L7" s="33">
        <f>RANK('OAM with a lot of wrong input'!Q11,'OAM with a lot of wrong input'!Q$11:Q$34,'OAM with a lot of wrong input'!Q$6)</f>
        <v>3</v>
      </c>
      <c r="M7" s="33">
        <f>RANK('OAM with a lot of wrong input'!R11,'OAM with a lot of wrong input'!R$11:R$34,'OAM with a lot of wrong input'!R$6)</f>
        <v>24</v>
      </c>
      <c r="N7" s="33">
        <f>RANK('OAM with a lot of wrong input'!S11,'OAM with a lot of wrong input'!S$11:S$34,'OAM with a lot of wrong input'!S$6)</f>
        <v>1</v>
      </c>
      <c r="O7" s="33">
        <f>RANK('OAM with a lot of wrong input'!T11,'OAM with a lot of wrong input'!T$11:T$34,'OAM with a lot of wrong input'!T$6)</f>
        <v>1</v>
      </c>
      <c r="P7" s="33">
        <f>RANK('OAM with a lot of wrong input'!U11,'OAM with a lot of wrong input'!U$11:U$34,'OAM with a lot of wrong input'!U$6)</f>
        <v>1</v>
      </c>
      <c r="Q7" s="33">
        <f>RANK('OAM with a lot of wrong input'!V11,'OAM with a lot of wrong input'!V$11:V$34,'OAM with a lot of wrong input'!V$6)</f>
        <v>14</v>
      </c>
      <c r="R7" s="33">
        <f>RANK('OAM with a lot of wrong input'!W11,'OAM with a lot of wrong input'!W$11:W$34,'OAM with a lot of wrong input'!W$6)</f>
        <v>15</v>
      </c>
      <c r="S7" s="33">
        <f>RANK('OAM with a lot of wrong input'!X11,'OAM with a lot of wrong input'!X$11:X$34,'OAM with a lot of wrong input'!X$6)</f>
        <v>20</v>
      </c>
      <c r="T7" s="33">
        <f>RANK('OAM with a lot of wrong input'!Y11,'OAM with a lot of wrong input'!Y$11:Y$34,'OAM with a lot of wrong input'!Y$6)</f>
        <v>24</v>
      </c>
      <c r="U7" s="33">
        <f>RANK('OAM with a lot of wrong input'!Z11,'OAM with a lot of wrong input'!Z$11:Z$34,'OAM with a lot of wrong input'!Z$6)</f>
        <v>12</v>
      </c>
      <c r="V7" s="33">
        <f>RANK('OAM with a lot of wrong input'!AA11,'OAM with a lot of wrong input'!AA$11:AA$34,'OAM with a lot of wrong input'!AA$6)</f>
        <v>7</v>
      </c>
      <c r="W7" s="33">
        <f>RANK('OAM with a lot of wrong input'!AB11,'OAM with a lot of wrong input'!AB$11:AB$34,'OAM with a lot of wrong input'!AB$6)</f>
        <v>9</v>
      </c>
      <c r="X7" s="33">
        <f>RANK('OAM with a lot of wrong input'!AC11,'OAM with a lot of wrong input'!AC$11:AC$34,'OAM with a lot of wrong input'!AC$6)</f>
        <v>22</v>
      </c>
      <c r="Y7" s="33">
        <f>RANK('OAM with a lot of wrong input'!AD11,'OAM with a lot of wrong input'!AD$11:AD$34,'OAM with a lot of wrong input'!AD$6)</f>
        <v>8</v>
      </c>
      <c r="Z7" s="33">
        <f>RANK('OAM with a lot of wrong input'!AE11,'OAM with a lot of wrong input'!AE$11:AE$34,'OAM with a lot of wrong input'!AE$6)</f>
        <v>1</v>
      </c>
      <c r="AA7" s="33">
        <f>RANK('OAM with a lot of wrong input'!AF11,'OAM with a lot of wrong input'!AF$11:AF$34,'OAM with a lot of wrong input'!AF$6)</f>
        <v>6</v>
      </c>
      <c r="AB7" s="33">
        <f>RANK('OAM with a lot of wrong input'!AG11,'OAM with a lot of wrong input'!AG$11:AG$34,'OAM with a lot of wrong input'!AG$6)</f>
        <v>16</v>
      </c>
      <c r="AC7" s="33">
        <f>RANK('OAM with a lot of wrong input'!AH11,'OAM with a lot of wrong input'!AH$11:AH$34,'OAM with a lot of wrong input'!AH$6)</f>
        <v>16</v>
      </c>
      <c r="AD7" s="33">
        <f>RANK('OAM with a lot of wrong input'!AI11,'OAM with a lot of wrong input'!AI$11:AI$34,'OAM with a lot of wrong input'!AI$6)</f>
        <v>1</v>
      </c>
      <c r="AE7" s="33">
        <f>RANK('OAM with a lot of wrong input'!AJ11,'OAM with a lot of wrong input'!AJ$11:AJ$34,'OAM with a lot of wrong input'!AJ$6)</f>
        <v>1</v>
      </c>
      <c r="AF7" s="33">
        <f>RANK('OAM with a lot of wrong input'!AK11,'OAM with a lot of wrong input'!AK$11:AK$34,'OAM with a lot of wrong input'!AK$6)</f>
        <v>4</v>
      </c>
      <c r="AG7" s="6">
        <v>1000</v>
      </c>
    </row>
    <row r="8" spans="2:33" x14ac:dyDescent="0.3">
      <c r="B8" s="6">
        <v>2</v>
      </c>
      <c r="C8" s="81" t="s">
        <v>2173</v>
      </c>
      <c r="D8" s="33">
        <f>RANK('OAM with a lot of wrong input'!I12,'OAM with a lot of wrong input'!I$11:I$34,'OAM with a lot of wrong input'!I$6)</f>
        <v>12</v>
      </c>
      <c r="E8" s="33">
        <f>RANK('OAM with a lot of wrong input'!J12,'OAM with a lot of wrong input'!J$11:J$34,'OAM with a lot of wrong input'!J$6)</f>
        <v>3</v>
      </c>
      <c r="F8" s="33">
        <f>RANK('OAM with a lot of wrong input'!K12,'OAM with a lot of wrong input'!K$11:K$34,'OAM with a lot of wrong input'!K$6)</f>
        <v>11</v>
      </c>
      <c r="G8" s="33">
        <f>RANK('OAM with a lot of wrong input'!L12,'OAM with a lot of wrong input'!L$11:L$34,'OAM with a lot of wrong input'!L$6)</f>
        <v>9</v>
      </c>
      <c r="H8" s="33">
        <f>RANK('OAM with a lot of wrong input'!M12,'OAM with a lot of wrong input'!M$11:M$34,'OAM with a lot of wrong input'!M$6)</f>
        <v>1</v>
      </c>
      <c r="I8" s="33">
        <f>RANK('OAM with a lot of wrong input'!N12,'OAM with a lot of wrong input'!N$11:N$34,'OAM with a lot of wrong input'!N$6)</f>
        <v>9</v>
      </c>
      <c r="J8" s="33">
        <f>RANK('OAM with a lot of wrong input'!O12,'OAM with a lot of wrong input'!O$11:O$34,'OAM with a lot of wrong input'!O$6)</f>
        <v>12</v>
      </c>
      <c r="K8" s="33">
        <f>RANK('OAM with a lot of wrong input'!P12,'OAM with a lot of wrong input'!P$11:P$34,'OAM with a lot of wrong input'!P$6)</f>
        <v>14</v>
      </c>
      <c r="L8" s="33">
        <f>RANK('OAM with a lot of wrong input'!Q12,'OAM with a lot of wrong input'!Q$11:Q$34,'OAM with a lot of wrong input'!Q$6)</f>
        <v>3</v>
      </c>
      <c r="M8" s="33">
        <f>RANK('OAM with a lot of wrong input'!R12,'OAM with a lot of wrong input'!R$11:R$34,'OAM with a lot of wrong input'!R$6)</f>
        <v>10</v>
      </c>
      <c r="N8" s="33">
        <f>RANK('OAM with a lot of wrong input'!S12,'OAM with a lot of wrong input'!S$11:S$34,'OAM with a lot of wrong input'!S$6)</f>
        <v>11</v>
      </c>
      <c r="O8" s="33">
        <f>RANK('OAM with a lot of wrong input'!T12,'OAM with a lot of wrong input'!T$11:T$34,'OAM with a lot of wrong input'!T$6)</f>
        <v>18</v>
      </c>
      <c r="P8" s="33">
        <f>RANK('OAM with a lot of wrong input'!U12,'OAM with a lot of wrong input'!U$11:U$34,'OAM with a lot of wrong input'!U$6)</f>
        <v>1</v>
      </c>
      <c r="Q8" s="33">
        <f>RANK('OAM with a lot of wrong input'!V12,'OAM with a lot of wrong input'!V$11:V$34,'OAM with a lot of wrong input'!V$6)</f>
        <v>11</v>
      </c>
      <c r="R8" s="33">
        <f>RANK('OAM with a lot of wrong input'!W12,'OAM with a lot of wrong input'!W$11:W$34,'OAM with a lot of wrong input'!W$6)</f>
        <v>14</v>
      </c>
      <c r="S8" s="33">
        <f>RANK('OAM with a lot of wrong input'!X12,'OAM with a lot of wrong input'!X$11:X$34,'OAM with a lot of wrong input'!X$6)</f>
        <v>6</v>
      </c>
      <c r="T8" s="33">
        <f>RANK('OAM with a lot of wrong input'!Y12,'OAM with a lot of wrong input'!Y$11:Y$34,'OAM with a lot of wrong input'!Y$6)</f>
        <v>15</v>
      </c>
      <c r="U8" s="33">
        <f>RANK('OAM with a lot of wrong input'!Z12,'OAM with a lot of wrong input'!Z$11:Z$34,'OAM with a lot of wrong input'!Z$6)</f>
        <v>12</v>
      </c>
      <c r="V8" s="33">
        <f>RANK('OAM with a lot of wrong input'!AA12,'OAM with a lot of wrong input'!AA$11:AA$34,'OAM with a lot of wrong input'!AA$6)</f>
        <v>14</v>
      </c>
      <c r="W8" s="33">
        <f>RANK('OAM with a lot of wrong input'!AB12,'OAM with a lot of wrong input'!AB$11:AB$34,'OAM with a lot of wrong input'!AB$6)</f>
        <v>11</v>
      </c>
      <c r="X8" s="33">
        <f>RANK('OAM with a lot of wrong input'!AC12,'OAM with a lot of wrong input'!AC$11:AC$34,'OAM with a lot of wrong input'!AC$6)</f>
        <v>13</v>
      </c>
      <c r="Y8" s="33">
        <f>RANK('OAM with a lot of wrong input'!AD12,'OAM with a lot of wrong input'!AD$11:AD$34,'OAM with a lot of wrong input'!AD$6)</f>
        <v>16</v>
      </c>
      <c r="Z8" s="33">
        <f>RANK('OAM with a lot of wrong input'!AE12,'OAM with a lot of wrong input'!AE$11:AE$34,'OAM with a lot of wrong input'!AE$6)</f>
        <v>15</v>
      </c>
      <c r="AA8" s="33">
        <f>RANK('OAM with a lot of wrong input'!AF12,'OAM with a lot of wrong input'!AF$11:AF$34,'OAM with a lot of wrong input'!AF$6)</f>
        <v>6</v>
      </c>
      <c r="AB8" s="33">
        <f>RANK('OAM with a lot of wrong input'!AG12,'OAM with a lot of wrong input'!AG$11:AG$34,'OAM with a lot of wrong input'!AG$6)</f>
        <v>16</v>
      </c>
      <c r="AC8" s="33">
        <f>RANK('OAM with a lot of wrong input'!AH12,'OAM with a lot of wrong input'!AH$11:AH$34,'OAM with a lot of wrong input'!AH$6)</f>
        <v>16</v>
      </c>
      <c r="AD8" s="33">
        <f>RANK('OAM with a lot of wrong input'!AI12,'OAM with a lot of wrong input'!AI$11:AI$34,'OAM with a lot of wrong input'!AI$6)</f>
        <v>21</v>
      </c>
      <c r="AE8" s="33">
        <f>RANK('OAM with a lot of wrong input'!AJ12,'OAM with a lot of wrong input'!AJ$11:AJ$34,'OAM with a lot of wrong input'!AJ$6)</f>
        <v>22</v>
      </c>
      <c r="AF8" s="33">
        <f>RANK('OAM with a lot of wrong input'!AK12,'OAM with a lot of wrong input'!AK$11:AK$34,'OAM with a lot of wrong input'!AK$6)</f>
        <v>9</v>
      </c>
      <c r="AG8" s="6">
        <v>1000</v>
      </c>
    </row>
    <row r="9" spans="2:33" x14ac:dyDescent="0.3">
      <c r="B9" s="6">
        <v>3</v>
      </c>
      <c r="C9" s="81" t="s">
        <v>2174</v>
      </c>
      <c r="D9" s="33">
        <f>RANK('OAM with a lot of wrong input'!I13,'OAM with a lot of wrong input'!I$11:I$34,'OAM with a lot of wrong input'!I$6)</f>
        <v>16</v>
      </c>
      <c r="E9" s="33">
        <f>RANK('OAM with a lot of wrong input'!J13,'OAM with a lot of wrong input'!J$11:J$34,'OAM with a lot of wrong input'!J$6)</f>
        <v>3</v>
      </c>
      <c r="F9" s="33">
        <f>RANK('OAM with a lot of wrong input'!K13,'OAM with a lot of wrong input'!K$11:K$34,'OAM with a lot of wrong input'!K$6)</f>
        <v>18</v>
      </c>
      <c r="G9" s="33">
        <f>RANK('OAM with a lot of wrong input'!L13,'OAM with a lot of wrong input'!L$11:L$34,'OAM with a lot of wrong input'!L$6)</f>
        <v>18</v>
      </c>
      <c r="H9" s="33">
        <f>RANK('OAM with a lot of wrong input'!M13,'OAM with a lot of wrong input'!M$11:M$34,'OAM with a lot of wrong input'!M$6)</f>
        <v>17</v>
      </c>
      <c r="I9" s="33">
        <f>RANK('OAM with a lot of wrong input'!N13,'OAM with a lot of wrong input'!N$11:N$34,'OAM with a lot of wrong input'!N$6)</f>
        <v>19</v>
      </c>
      <c r="J9" s="33">
        <f>RANK('OAM with a lot of wrong input'!O13,'OAM with a lot of wrong input'!O$11:O$34,'OAM with a lot of wrong input'!O$6)</f>
        <v>12</v>
      </c>
      <c r="K9" s="33">
        <f>RANK('OAM with a lot of wrong input'!P13,'OAM with a lot of wrong input'!P$11:P$34,'OAM with a lot of wrong input'!P$6)</f>
        <v>19</v>
      </c>
      <c r="L9" s="33">
        <f>RANK('OAM with a lot of wrong input'!Q13,'OAM with a lot of wrong input'!Q$11:Q$34,'OAM with a lot of wrong input'!Q$6)</f>
        <v>3</v>
      </c>
      <c r="M9" s="33">
        <f>RANK('OAM with a lot of wrong input'!R13,'OAM with a lot of wrong input'!R$11:R$34,'OAM with a lot of wrong input'!R$6)</f>
        <v>13</v>
      </c>
      <c r="N9" s="33">
        <f>RANK('OAM with a lot of wrong input'!S13,'OAM with a lot of wrong input'!S$11:S$34,'OAM with a lot of wrong input'!S$6)</f>
        <v>23</v>
      </c>
      <c r="O9" s="33">
        <f>RANK('OAM with a lot of wrong input'!T13,'OAM with a lot of wrong input'!T$11:T$34,'OAM with a lot of wrong input'!T$6)</f>
        <v>6</v>
      </c>
      <c r="P9" s="33">
        <f>RANK('OAM with a lot of wrong input'!U13,'OAM with a lot of wrong input'!U$11:U$34,'OAM with a lot of wrong input'!U$6)</f>
        <v>1</v>
      </c>
      <c r="Q9" s="33">
        <f>RANK('OAM with a lot of wrong input'!V13,'OAM with a lot of wrong input'!V$11:V$34,'OAM with a lot of wrong input'!V$6)</f>
        <v>5</v>
      </c>
      <c r="R9" s="33">
        <f>RANK('OAM with a lot of wrong input'!W13,'OAM with a lot of wrong input'!W$11:W$34,'OAM with a lot of wrong input'!W$6)</f>
        <v>24</v>
      </c>
      <c r="S9" s="33">
        <f>RANK('OAM with a lot of wrong input'!X13,'OAM with a lot of wrong input'!X$11:X$34,'OAM with a lot of wrong input'!X$6)</f>
        <v>11</v>
      </c>
      <c r="T9" s="33">
        <f>RANK('OAM with a lot of wrong input'!Y13,'OAM with a lot of wrong input'!Y$11:Y$34,'OAM with a lot of wrong input'!Y$6)</f>
        <v>16</v>
      </c>
      <c r="U9" s="33">
        <f>RANK('OAM with a lot of wrong input'!Z13,'OAM with a lot of wrong input'!Z$11:Z$34,'OAM with a lot of wrong input'!Z$6)</f>
        <v>12</v>
      </c>
      <c r="V9" s="33">
        <f>RANK('OAM with a lot of wrong input'!AA13,'OAM with a lot of wrong input'!AA$11:AA$34,'OAM with a lot of wrong input'!AA$6)</f>
        <v>14</v>
      </c>
      <c r="W9" s="33">
        <f>RANK('OAM with a lot of wrong input'!AB13,'OAM with a lot of wrong input'!AB$11:AB$34,'OAM with a lot of wrong input'!AB$6)</f>
        <v>20</v>
      </c>
      <c r="X9" s="33">
        <f>RANK('OAM with a lot of wrong input'!AC13,'OAM with a lot of wrong input'!AC$11:AC$34,'OAM with a lot of wrong input'!AC$6)</f>
        <v>5</v>
      </c>
      <c r="Y9" s="33">
        <f>RANK('OAM with a lot of wrong input'!AD13,'OAM with a lot of wrong input'!AD$11:AD$34,'OAM with a lot of wrong input'!AD$6)</f>
        <v>16</v>
      </c>
      <c r="Z9" s="33">
        <f>RANK('OAM with a lot of wrong input'!AE13,'OAM with a lot of wrong input'!AE$11:AE$34,'OAM with a lot of wrong input'!AE$6)</f>
        <v>21</v>
      </c>
      <c r="AA9" s="33">
        <f>RANK('OAM with a lot of wrong input'!AF13,'OAM with a lot of wrong input'!AF$11:AF$34,'OAM with a lot of wrong input'!AF$6)</f>
        <v>6</v>
      </c>
      <c r="AB9" s="33">
        <f>RANK('OAM with a lot of wrong input'!AG13,'OAM with a lot of wrong input'!AG$11:AG$34,'OAM with a lot of wrong input'!AG$6)</f>
        <v>9</v>
      </c>
      <c r="AC9" s="33">
        <f>RANK('OAM with a lot of wrong input'!AH13,'OAM with a lot of wrong input'!AH$11:AH$34,'OAM with a lot of wrong input'!AH$6)</f>
        <v>8</v>
      </c>
      <c r="AD9" s="33">
        <f>RANK('OAM with a lot of wrong input'!AI13,'OAM with a lot of wrong input'!AI$11:AI$34,'OAM with a lot of wrong input'!AI$6)</f>
        <v>23</v>
      </c>
      <c r="AE9" s="33">
        <f>RANK('OAM with a lot of wrong input'!AJ13,'OAM with a lot of wrong input'!AJ$11:AJ$34,'OAM with a lot of wrong input'!AJ$6)</f>
        <v>21</v>
      </c>
      <c r="AF9" s="33">
        <f>RANK('OAM with a lot of wrong input'!AK13,'OAM with a lot of wrong input'!AK$11:AK$34,'OAM with a lot of wrong input'!AK$6)</f>
        <v>8</v>
      </c>
      <c r="AG9" s="6">
        <v>1000</v>
      </c>
    </row>
    <row r="10" spans="2:33" x14ac:dyDescent="0.3">
      <c r="B10" s="6">
        <v>4</v>
      </c>
      <c r="C10" s="81" t="s">
        <v>2175</v>
      </c>
      <c r="D10" s="33">
        <f>RANK('OAM with a lot of wrong input'!I14,'OAM with a lot of wrong input'!I$11:I$34,'OAM with a lot of wrong input'!I$6)</f>
        <v>6</v>
      </c>
      <c r="E10" s="33">
        <f>RANK('OAM with a lot of wrong input'!J14,'OAM with a lot of wrong input'!J$11:J$34,'OAM with a lot of wrong input'!J$6)</f>
        <v>3</v>
      </c>
      <c r="F10" s="33">
        <f>RANK('OAM with a lot of wrong input'!K14,'OAM with a lot of wrong input'!K$11:K$34,'OAM with a lot of wrong input'!K$6)</f>
        <v>4</v>
      </c>
      <c r="G10" s="33">
        <f>RANK('OAM with a lot of wrong input'!L14,'OAM with a lot of wrong input'!L$11:L$34,'OAM with a lot of wrong input'!L$6)</f>
        <v>2</v>
      </c>
      <c r="H10" s="33">
        <f>RANK('OAM with a lot of wrong input'!M14,'OAM with a lot of wrong input'!M$11:M$34,'OAM with a lot of wrong input'!M$6)</f>
        <v>3</v>
      </c>
      <c r="I10" s="33">
        <f>RANK('OAM with a lot of wrong input'!N14,'OAM with a lot of wrong input'!N$11:N$34,'OAM with a lot of wrong input'!N$6)</f>
        <v>4</v>
      </c>
      <c r="J10" s="33">
        <f>RANK('OAM with a lot of wrong input'!O14,'OAM with a lot of wrong input'!O$11:O$34,'OAM with a lot of wrong input'!O$6)</f>
        <v>12</v>
      </c>
      <c r="K10" s="33">
        <f>RANK('OAM with a lot of wrong input'!P14,'OAM with a lot of wrong input'!P$11:P$34,'OAM with a lot of wrong input'!P$6)</f>
        <v>8</v>
      </c>
      <c r="L10" s="33">
        <f>RANK('OAM with a lot of wrong input'!Q14,'OAM with a lot of wrong input'!Q$11:Q$34,'OAM with a lot of wrong input'!Q$6)</f>
        <v>3</v>
      </c>
      <c r="M10" s="33">
        <f>RANK('OAM with a lot of wrong input'!R14,'OAM with a lot of wrong input'!R$11:R$34,'OAM with a lot of wrong input'!R$6)</f>
        <v>13</v>
      </c>
      <c r="N10" s="33">
        <f>RANK('OAM with a lot of wrong input'!S14,'OAM with a lot of wrong input'!S$11:S$34,'OAM with a lot of wrong input'!S$6)</f>
        <v>18</v>
      </c>
      <c r="O10" s="33">
        <f>RANK('OAM with a lot of wrong input'!T14,'OAM with a lot of wrong input'!T$11:T$34,'OAM with a lot of wrong input'!T$6)</f>
        <v>18</v>
      </c>
      <c r="P10" s="33">
        <f>RANK('OAM with a lot of wrong input'!U14,'OAM with a lot of wrong input'!U$11:U$34,'OAM with a lot of wrong input'!U$6)</f>
        <v>1</v>
      </c>
      <c r="Q10" s="33">
        <f>RANK('OAM with a lot of wrong input'!V14,'OAM with a lot of wrong input'!V$11:V$34,'OAM with a lot of wrong input'!V$6)</f>
        <v>5</v>
      </c>
      <c r="R10" s="33">
        <f>RANK('OAM with a lot of wrong input'!W14,'OAM with a lot of wrong input'!W$11:W$34,'OAM with a lot of wrong input'!W$6)</f>
        <v>19</v>
      </c>
      <c r="S10" s="33">
        <f>RANK('OAM with a lot of wrong input'!X14,'OAM with a lot of wrong input'!X$11:X$34,'OAM with a lot of wrong input'!X$6)</f>
        <v>14</v>
      </c>
      <c r="T10" s="33">
        <f>RANK('OAM with a lot of wrong input'!Y14,'OAM with a lot of wrong input'!Y$11:Y$34,'OAM with a lot of wrong input'!Y$6)</f>
        <v>7</v>
      </c>
      <c r="U10" s="33">
        <f>RANK('OAM with a lot of wrong input'!Z14,'OAM with a lot of wrong input'!Z$11:Z$34,'OAM with a lot of wrong input'!Z$6)</f>
        <v>3</v>
      </c>
      <c r="V10" s="33">
        <f>RANK('OAM with a lot of wrong input'!AA14,'OAM with a lot of wrong input'!AA$11:AA$34,'OAM with a lot of wrong input'!AA$6)</f>
        <v>2</v>
      </c>
      <c r="W10" s="33">
        <f>RANK('OAM with a lot of wrong input'!AB14,'OAM with a lot of wrong input'!AB$11:AB$34,'OAM with a lot of wrong input'!AB$6)</f>
        <v>4</v>
      </c>
      <c r="X10" s="33">
        <f>RANK('OAM with a lot of wrong input'!AC14,'OAM with a lot of wrong input'!AC$11:AC$34,'OAM with a lot of wrong input'!AC$6)</f>
        <v>21</v>
      </c>
      <c r="Y10" s="33">
        <f>RANK('OAM with a lot of wrong input'!AD14,'OAM with a lot of wrong input'!AD$11:AD$34,'OAM with a lot of wrong input'!AD$6)</f>
        <v>16</v>
      </c>
      <c r="Z10" s="33">
        <f>RANK('OAM with a lot of wrong input'!AE14,'OAM with a lot of wrong input'!AE$11:AE$34,'OAM with a lot of wrong input'!AE$6)</f>
        <v>12</v>
      </c>
      <c r="AA10" s="33">
        <f>RANK('OAM with a lot of wrong input'!AF14,'OAM with a lot of wrong input'!AF$11:AF$34,'OAM with a lot of wrong input'!AF$6)</f>
        <v>6</v>
      </c>
      <c r="AB10" s="33">
        <f>RANK('OAM with a lot of wrong input'!AG14,'OAM with a lot of wrong input'!AG$11:AG$34,'OAM with a lot of wrong input'!AG$6)</f>
        <v>4</v>
      </c>
      <c r="AC10" s="33">
        <f>RANK('OAM with a lot of wrong input'!AH14,'OAM with a lot of wrong input'!AH$11:AH$34,'OAM with a lot of wrong input'!AH$6)</f>
        <v>12</v>
      </c>
      <c r="AD10" s="33">
        <f>RANK('OAM with a lot of wrong input'!AI14,'OAM with a lot of wrong input'!AI$11:AI$34,'OAM with a lot of wrong input'!AI$6)</f>
        <v>12</v>
      </c>
      <c r="AE10" s="33">
        <f>RANK('OAM with a lot of wrong input'!AJ14,'OAM with a lot of wrong input'!AJ$11:AJ$34,'OAM with a lot of wrong input'!AJ$6)</f>
        <v>17</v>
      </c>
      <c r="AF10" s="33">
        <f>RANK('OAM with a lot of wrong input'!AK14,'OAM with a lot of wrong input'!AK$11:AK$34,'OAM with a lot of wrong input'!AK$6)</f>
        <v>13</v>
      </c>
      <c r="AG10" s="6">
        <v>1000</v>
      </c>
    </row>
    <row r="11" spans="2:33" x14ac:dyDescent="0.3">
      <c r="B11" s="6">
        <v>5</v>
      </c>
      <c r="C11" s="81" t="s">
        <v>2176</v>
      </c>
      <c r="D11" s="33">
        <f>RANK('OAM with a lot of wrong input'!I15,'OAM with a lot of wrong input'!I$11:I$34,'OAM with a lot of wrong input'!I$6)</f>
        <v>18</v>
      </c>
      <c r="E11" s="33">
        <f>RANK('OAM with a lot of wrong input'!J15,'OAM with a lot of wrong input'!J$11:J$34,'OAM with a lot of wrong input'!J$6)</f>
        <v>3</v>
      </c>
      <c r="F11" s="33">
        <f>RANK('OAM with a lot of wrong input'!K15,'OAM with a lot of wrong input'!K$11:K$34,'OAM with a lot of wrong input'!K$6)</f>
        <v>20</v>
      </c>
      <c r="G11" s="33">
        <f>RANK('OAM with a lot of wrong input'!L15,'OAM with a lot of wrong input'!L$11:L$34,'OAM with a lot of wrong input'!L$6)</f>
        <v>13</v>
      </c>
      <c r="H11" s="33">
        <f>RANK('OAM with a lot of wrong input'!M15,'OAM with a lot of wrong input'!M$11:M$34,'OAM with a lot of wrong input'!M$6)</f>
        <v>13</v>
      </c>
      <c r="I11" s="33">
        <f>RANK('OAM with a lot of wrong input'!N15,'OAM with a lot of wrong input'!N$11:N$34,'OAM with a lot of wrong input'!N$6)</f>
        <v>11</v>
      </c>
      <c r="J11" s="33">
        <f>RANK('OAM with a lot of wrong input'!O15,'OAM with a lot of wrong input'!O$11:O$34,'OAM with a lot of wrong input'!O$6)</f>
        <v>23</v>
      </c>
      <c r="K11" s="33">
        <f>RANK('OAM with a lot of wrong input'!P15,'OAM with a lot of wrong input'!P$11:P$34,'OAM with a lot of wrong input'!P$6)</f>
        <v>14</v>
      </c>
      <c r="L11" s="33">
        <f>RANK('OAM with a lot of wrong input'!Q15,'OAM with a lot of wrong input'!Q$11:Q$34,'OAM with a lot of wrong input'!Q$6)</f>
        <v>3</v>
      </c>
      <c r="M11" s="33">
        <f>RANK('OAM with a lot of wrong input'!R15,'OAM with a lot of wrong input'!R$11:R$34,'OAM with a lot of wrong input'!R$6)</f>
        <v>13</v>
      </c>
      <c r="N11" s="33">
        <f>RANK('OAM with a lot of wrong input'!S15,'OAM with a lot of wrong input'!S$11:S$34,'OAM with a lot of wrong input'!S$6)</f>
        <v>6</v>
      </c>
      <c r="O11" s="33">
        <f>RANK('OAM with a lot of wrong input'!T15,'OAM with a lot of wrong input'!T$11:T$34,'OAM with a lot of wrong input'!T$6)</f>
        <v>6</v>
      </c>
      <c r="P11" s="33">
        <f>RANK('OAM with a lot of wrong input'!U15,'OAM with a lot of wrong input'!U$11:U$34,'OAM with a lot of wrong input'!U$6)</f>
        <v>1</v>
      </c>
      <c r="Q11" s="33">
        <f>RANK('OAM with a lot of wrong input'!V15,'OAM with a lot of wrong input'!V$11:V$34,'OAM with a lot of wrong input'!V$6)</f>
        <v>14</v>
      </c>
      <c r="R11" s="33">
        <f>RANK('OAM with a lot of wrong input'!W15,'OAM with a lot of wrong input'!W$11:W$34,'OAM with a lot of wrong input'!W$6)</f>
        <v>13</v>
      </c>
      <c r="S11" s="33">
        <f>RANK('OAM with a lot of wrong input'!X15,'OAM with a lot of wrong input'!X$11:X$34,'OAM with a lot of wrong input'!X$6)</f>
        <v>6</v>
      </c>
      <c r="T11" s="33">
        <f>RANK('OAM with a lot of wrong input'!Y15,'OAM with a lot of wrong input'!Y$11:Y$34,'OAM with a lot of wrong input'!Y$6)</f>
        <v>3</v>
      </c>
      <c r="U11" s="33">
        <f>RANK('OAM with a lot of wrong input'!Z15,'OAM with a lot of wrong input'!Z$11:Z$34,'OAM with a lot of wrong input'!Z$6)</f>
        <v>4</v>
      </c>
      <c r="V11" s="33">
        <f>RANK('OAM with a lot of wrong input'!AA15,'OAM with a lot of wrong input'!AA$11:AA$34,'OAM with a lot of wrong input'!AA$6)</f>
        <v>14</v>
      </c>
      <c r="W11" s="33">
        <f>RANK('OAM with a lot of wrong input'!AB15,'OAM with a lot of wrong input'!AB$11:AB$34,'OAM with a lot of wrong input'!AB$6)</f>
        <v>1</v>
      </c>
      <c r="X11" s="33">
        <f>RANK('OAM with a lot of wrong input'!AC15,'OAM with a lot of wrong input'!AC$11:AC$34,'OAM with a lot of wrong input'!AC$6)</f>
        <v>16</v>
      </c>
      <c r="Y11" s="33">
        <f>RANK('OAM with a lot of wrong input'!AD15,'OAM with a lot of wrong input'!AD$11:AD$34,'OAM with a lot of wrong input'!AD$6)</f>
        <v>12</v>
      </c>
      <c r="Z11" s="33">
        <f>RANK('OAM with a lot of wrong input'!AE15,'OAM with a lot of wrong input'!AE$11:AE$34,'OAM with a lot of wrong input'!AE$6)</f>
        <v>13</v>
      </c>
      <c r="AA11" s="33">
        <f>RANK('OAM with a lot of wrong input'!AF15,'OAM with a lot of wrong input'!AF$11:AF$34,'OAM with a lot of wrong input'!AF$6)</f>
        <v>6</v>
      </c>
      <c r="AB11" s="33">
        <f>RANK('OAM with a lot of wrong input'!AG15,'OAM with a lot of wrong input'!AG$11:AG$34,'OAM with a lot of wrong input'!AG$6)</f>
        <v>12</v>
      </c>
      <c r="AC11" s="33">
        <f>RANK('OAM with a lot of wrong input'!AH15,'OAM with a lot of wrong input'!AH$11:AH$34,'OAM with a lot of wrong input'!AH$6)</f>
        <v>7</v>
      </c>
      <c r="AD11" s="33">
        <f>RANK('OAM with a lot of wrong input'!AI15,'OAM with a lot of wrong input'!AI$11:AI$34,'OAM with a lot of wrong input'!AI$6)</f>
        <v>17</v>
      </c>
      <c r="AE11" s="33">
        <f>RANK('OAM with a lot of wrong input'!AJ15,'OAM with a lot of wrong input'!AJ$11:AJ$34,'OAM with a lot of wrong input'!AJ$6)</f>
        <v>1</v>
      </c>
      <c r="AF11" s="33">
        <f>RANK('OAM with a lot of wrong input'!AK15,'OAM with a lot of wrong input'!AK$11:AK$34,'OAM with a lot of wrong input'!AK$6)</f>
        <v>19</v>
      </c>
      <c r="AG11" s="6">
        <v>1000</v>
      </c>
    </row>
    <row r="12" spans="2:33" x14ac:dyDescent="0.3">
      <c r="B12" s="6">
        <v>6</v>
      </c>
      <c r="C12" s="81" t="s">
        <v>2177</v>
      </c>
      <c r="D12" s="33">
        <f>RANK('OAM with a lot of wrong input'!I16,'OAM with a lot of wrong input'!I$11:I$34,'OAM with a lot of wrong input'!I$6)</f>
        <v>16</v>
      </c>
      <c r="E12" s="33">
        <f>RANK('OAM with a lot of wrong input'!J16,'OAM with a lot of wrong input'!J$11:J$34,'OAM with a lot of wrong input'!J$6)</f>
        <v>2</v>
      </c>
      <c r="F12" s="33">
        <f>RANK('OAM with a lot of wrong input'!K16,'OAM with a lot of wrong input'!K$11:K$34,'OAM with a lot of wrong input'!K$6)</f>
        <v>14</v>
      </c>
      <c r="G12" s="33">
        <f>RANK('OAM with a lot of wrong input'!L16,'OAM with a lot of wrong input'!L$11:L$34,'OAM with a lot of wrong input'!L$6)</f>
        <v>24</v>
      </c>
      <c r="H12" s="33">
        <f>RANK('OAM with a lot of wrong input'!M16,'OAM with a lot of wrong input'!M$11:M$34,'OAM with a lot of wrong input'!M$6)</f>
        <v>24</v>
      </c>
      <c r="I12" s="33">
        <f>RANK('OAM with a lot of wrong input'!N16,'OAM with a lot of wrong input'!N$11:N$34,'OAM with a lot of wrong input'!N$6)</f>
        <v>24</v>
      </c>
      <c r="J12" s="33">
        <f>RANK('OAM with a lot of wrong input'!O16,'OAM with a lot of wrong input'!O$11:O$34,'OAM with a lot of wrong input'!O$6)</f>
        <v>4</v>
      </c>
      <c r="K12" s="33">
        <f>RANK('OAM with a lot of wrong input'!P16,'OAM with a lot of wrong input'!P$11:P$34,'OAM with a lot of wrong input'!P$6)</f>
        <v>2</v>
      </c>
      <c r="L12" s="33">
        <f>RANK('OAM with a lot of wrong input'!Q16,'OAM with a lot of wrong input'!Q$11:Q$34,'OAM with a lot of wrong input'!Q$6)</f>
        <v>2</v>
      </c>
      <c r="M12" s="33">
        <f>RANK('OAM with a lot of wrong input'!R16,'OAM with a lot of wrong input'!R$11:R$34,'OAM with a lot of wrong input'!R$6)</f>
        <v>4</v>
      </c>
      <c r="N12" s="33">
        <f>RANK('OAM with a lot of wrong input'!S16,'OAM with a lot of wrong input'!S$11:S$34,'OAM with a lot of wrong input'!S$6)</f>
        <v>21</v>
      </c>
      <c r="O12" s="33">
        <f>RANK('OAM with a lot of wrong input'!T16,'OAM with a lot of wrong input'!T$11:T$34,'OAM with a lot of wrong input'!T$6)</f>
        <v>22</v>
      </c>
      <c r="P12" s="33">
        <f>RANK('OAM with a lot of wrong input'!U16,'OAM with a lot of wrong input'!U$11:U$34,'OAM with a lot of wrong input'!U$6)</f>
        <v>23</v>
      </c>
      <c r="Q12" s="33">
        <f>RANK('OAM with a lot of wrong input'!V16,'OAM with a lot of wrong input'!V$11:V$34,'OAM with a lot of wrong input'!V$6)</f>
        <v>4</v>
      </c>
      <c r="R12" s="33">
        <f>RANK('OAM with a lot of wrong input'!W16,'OAM with a lot of wrong input'!W$11:W$34,'OAM with a lot of wrong input'!W$6)</f>
        <v>21</v>
      </c>
      <c r="S12" s="33">
        <f>RANK('OAM with a lot of wrong input'!X16,'OAM with a lot of wrong input'!X$11:X$34,'OAM with a lot of wrong input'!X$6)</f>
        <v>5</v>
      </c>
      <c r="T12" s="33">
        <f>RANK('OAM with a lot of wrong input'!Y16,'OAM with a lot of wrong input'!Y$11:Y$34,'OAM with a lot of wrong input'!Y$6)</f>
        <v>23</v>
      </c>
      <c r="U12" s="33">
        <f>RANK('OAM with a lot of wrong input'!Z16,'OAM with a lot of wrong input'!Z$11:Z$34,'OAM with a lot of wrong input'!Z$6)</f>
        <v>2</v>
      </c>
      <c r="V12" s="33">
        <f>RANK('OAM with a lot of wrong input'!AA16,'OAM with a lot of wrong input'!AA$11:AA$34,'OAM with a lot of wrong input'!AA$6)</f>
        <v>4</v>
      </c>
      <c r="W12" s="33">
        <f>RANK('OAM with a lot of wrong input'!AB16,'OAM with a lot of wrong input'!AB$11:AB$34,'OAM with a lot of wrong input'!AB$6)</f>
        <v>24</v>
      </c>
      <c r="X12" s="33">
        <f>RANK('OAM with a lot of wrong input'!AC16,'OAM with a lot of wrong input'!AC$11:AC$34,'OAM with a lot of wrong input'!AC$6)</f>
        <v>1</v>
      </c>
      <c r="Y12" s="33">
        <f>RANK('OAM with a lot of wrong input'!AD16,'OAM with a lot of wrong input'!AD$11:AD$34,'OAM with a lot of wrong input'!AD$6)</f>
        <v>7</v>
      </c>
      <c r="Z12" s="33">
        <f>RANK('OAM with a lot of wrong input'!AE16,'OAM with a lot of wrong input'!AE$11:AE$34,'OAM with a lot of wrong input'!AE$6)</f>
        <v>2</v>
      </c>
      <c r="AA12" s="33">
        <f>RANK('OAM with a lot of wrong input'!AF16,'OAM with a lot of wrong input'!AF$11:AF$34,'OAM with a lot of wrong input'!AF$6)</f>
        <v>4</v>
      </c>
      <c r="AB12" s="33">
        <f>RANK('OAM with a lot of wrong input'!AG16,'OAM with a lot of wrong input'!AG$11:AG$34,'OAM with a lot of wrong input'!AG$6)</f>
        <v>2</v>
      </c>
      <c r="AC12" s="33">
        <f>RANK('OAM with a lot of wrong input'!AH16,'OAM with a lot of wrong input'!AH$11:AH$34,'OAM with a lot of wrong input'!AH$6)</f>
        <v>3</v>
      </c>
      <c r="AD12" s="33">
        <f>RANK('OAM with a lot of wrong input'!AI16,'OAM with a lot of wrong input'!AI$11:AI$34,'OAM with a lot of wrong input'!AI$6)</f>
        <v>9</v>
      </c>
      <c r="AE12" s="33">
        <f>RANK('OAM with a lot of wrong input'!AJ16,'OAM with a lot of wrong input'!AJ$11:AJ$34,'OAM with a lot of wrong input'!AJ$6)</f>
        <v>10</v>
      </c>
      <c r="AF12" s="33">
        <f>RANK('OAM with a lot of wrong input'!AK16,'OAM with a lot of wrong input'!AK$11:AK$34,'OAM with a lot of wrong input'!AK$6)</f>
        <v>3</v>
      </c>
      <c r="AG12" s="6">
        <v>1000</v>
      </c>
    </row>
    <row r="13" spans="2:33" x14ac:dyDescent="0.3">
      <c r="B13" s="6">
        <v>7</v>
      </c>
      <c r="C13" s="81" t="s">
        <v>2178</v>
      </c>
      <c r="D13" s="33">
        <f>RANK('OAM with a lot of wrong input'!I17,'OAM with a lot of wrong input'!I$11:I$34,'OAM with a lot of wrong input'!I$6)</f>
        <v>23</v>
      </c>
      <c r="E13" s="33">
        <f>RANK('OAM with a lot of wrong input'!J17,'OAM with a lot of wrong input'!J$11:J$34,'OAM with a lot of wrong input'!J$6)</f>
        <v>3</v>
      </c>
      <c r="F13" s="33">
        <f>RANK('OAM with a lot of wrong input'!K17,'OAM with a lot of wrong input'!K$11:K$34,'OAM with a lot of wrong input'!K$6)</f>
        <v>12</v>
      </c>
      <c r="G13" s="33">
        <f>RANK('OAM with a lot of wrong input'!L17,'OAM with a lot of wrong input'!L$11:L$34,'OAM with a lot of wrong input'!L$6)</f>
        <v>12</v>
      </c>
      <c r="H13" s="33">
        <f>RANK('OAM with a lot of wrong input'!M17,'OAM with a lot of wrong input'!M$11:M$34,'OAM with a lot of wrong input'!M$6)</f>
        <v>12</v>
      </c>
      <c r="I13" s="33">
        <f>RANK('OAM with a lot of wrong input'!N17,'OAM with a lot of wrong input'!N$11:N$34,'OAM with a lot of wrong input'!N$6)</f>
        <v>12</v>
      </c>
      <c r="J13" s="33">
        <f>RANK('OAM with a lot of wrong input'!O17,'OAM with a lot of wrong input'!O$11:O$34,'OAM with a lot of wrong input'!O$6)</f>
        <v>3</v>
      </c>
      <c r="K13" s="33">
        <f>RANK('OAM with a lot of wrong input'!P17,'OAM with a lot of wrong input'!P$11:P$34,'OAM with a lot of wrong input'!P$6)</f>
        <v>8</v>
      </c>
      <c r="L13" s="33">
        <f>RANK('OAM with a lot of wrong input'!Q17,'OAM with a lot of wrong input'!Q$11:Q$34,'OAM with a lot of wrong input'!Q$6)</f>
        <v>3</v>
      </c>
      <c r="M13" s="33">
        <f>RANK('OAM with a lot of wrong input'!R17,'OAM with a lot of wrong input'!R$11:R$34,'OAM with a lot of wrong input'!R$6)</f>
        <v>3</v>
      </c>
      <c r="N13" s="33">
        <f>RANK('OAM with a lot of wrong input'!S17,'OAM with a lot of wrong input'!S$11:S$34,'OAM with a lot of wrong input'!S$6)</f>
        <v>11</v>
      </c>
      <c r="O13" s="33">
        <f>RANK('OAM with a lot of wrong input'!T17,'OAM with a lot of wrong input'!T$11:T$34,'OAM with a lot of wrong input'!T$6)</f>
        <v>13</v>
      </c>
      <c r="P13" s="33">
        <f>RANK('OAM with a lot of wrong input'!U17,'OAM with a lot of wrong input'!U$11:U$34,'OAM with a lot of wrong input'!U$6)</f>
        <v>1</v>
      </c>
      <c r="Q13" s="33">
        <f>RANK('OAM with a lot of wrong input'!V17,'OAM with a lot of wrong input'!V$11:V$34,'OAM with a lot of wrong input'!V$6)</f>
        <v>11</v>
      </c>
      <c r="R13" s="33">
        <f>RANK('OAM with a lot of wrong input'!W17,'OAM with a lot of wrong input'!W$11:W$34,'OAM with a lot of wrong input'!W$6)</f>
        <v>9</v>
      </c>
      <c r="S13" s="33">
        <f>RANK('OAM with a lot of wrong input'!X17,'OAM with a lot of wrong input'!X$11:X$34,'OAM with a lot of wrong input'!X$6)</f>
        <v>11</v>
      </c>
      <c r="T13" s="33">
        <f>RANK('OAM with a lot of wrong input'!Y17,'OAM with a lot of wrong input'!Y$11:Y$34,'OAM with a lot of wrong input'!Y$6)</f>
        <v>14</v>
      </c>
      <c r="U13" s="33">
        <f>RANK('OAM with a lot of wrong input'!Z17,'OAM with a lot of wrong input'!Z$11:Z$34,'OAM with a lot of wrong input'!Z$6)</f>
        <v>12</v>
      </c>
      <c r="V13" s="33">
        <f>RANK('OAM with a lot of wrong input'!AA17,'OAM with a lot of wrong input'!AA$11:AA$34,'OAM with a lot of wrong input'!AA$6)</f>
        <v>7</v>
      </c>
      <c r="W13" s="33">
        <f>RANK('OAM with a lot of wrong input'!AB17,'OAM with a lot of wrong input'!AB$11:AB$34,'OAM with a lot of wrong input'!AB$6)</f>
        <v>15</v>
      </c>
      <c r="X13" s="33">
        <f>RANK('OAM with a lot of wrong input'!AC17,'OAM with a lot of wrong input'!AC$11:AC$34,'OAM with a lot of wrong input'!AC$6)</f>
        <v>10</v>
      </c>
      <c r="Y13" s="33">
        <f>RANK('OAM with a lot of wrong input'!AD17,'OAM with a lot of wrong input'!AD$11:AD$34,'OAM with a lot of wrong input'!AD$6)</f>
        <v>16</v>
      </c>
      <c r="Z13" s="33">
        <f>RANK('OAM with a lot of wrong input'!AE17,'OAM with a lot of wrong input'!AE$11:AE$34,'OAM with a lot of wrong input'!AE$6)</f>
        <v>6</v>
      </c>
      <c r="AA13" s="33">
        <f>RANK('OAM with a lot of wrong input'!AF17,'OAM with a lot of wrong input'!AF$11:AF$34,'OAM with a lot of wrong input'!AF$6)</f>
        <v>6</v>
      </c>
      <c r="AB13" s="33">
        <f>RANK('OAM with a lot of wrong input'!AG17,'OAM with a lot of wrong input'!AG$11:AG$34,'OAM with a lot of wrong input'!AG$6)</f>
        <v>4</v>
      </c>
      <c r="AC13" s="33">
        <f>RANK('OAM with a lot of wrong input'!AH17,'OAM with a lot of wrong input'!AH$11:AH$34,'OAM with a lot of wrong input'!AH$6)</f>
        <v>6</v>
      </c>
      <c r="AD13" s="33">
        <f>RANK('OAM with a lot of wrong input'!AI17,'OAM with a lot of wrong input'!AI$11:AI$34,'OAM with a lot of wrong input'!AI$6)</f>
        <v>12</v>
      </c>
      <c r="AE13" s="33">
        <f>RANK('OAM with a lot of wrong input'!AJ17,'OAM with a lot of wrong input'!AJ$11:AJ$34,'OAM with a lot of wrong input'!AJ$6)</f>
        <v>11</v>
      </c>
      <c r="AF13" s="33">
        <f>RANK('OAM with a lot of wrong input'!AK17,'OAM with a lot of wrong input'!AK$11:AK$34,'OAM with a lot of wrong input'!AK$6)</f>
        <v>17</v>
      </c>
      <c r="AG13" s="6">
        <v>1000</v>
      </c>
    </row>
    <row r="14" spans="2:33" x14ac:dyDescent="0.3">
      <c r="B14" s="6">
        <v>8</v>
      </c>
      <c r="C14" s="81" t="s">
        <v>2179</v>
      </c>
      <c r="D14" s="33">
        <f>RANK('OAM with a lot of wrong input'!I18,'OAM with a lot of wrong input'!I$11:I$34,'OAM with a lot of wrong input'!I$6)</f>
        <v>9</v>
      </c>
      <c r="E14" s="33">
        <f>RANK('OAM with a lot of wrong input'!J18,'OAM with a lot of wrong input'!J$11:J$34,'OAM with a lot of wrong input'!J$6)</f>
        <v>3</v>
      </c>
      <c r="F14" s="33">
        <f>RANK('OAM with a lot of wrong input'!K18,'OAM with a lot of wrong input'!K$11:K$34,'OAM with a lot of wrong input'!K$6)</f>
        <v>7</v>
      </c>
      <c r="G14" s="33">
        <f>RANK('OAM with a lot of wrong input'!L18,'OAM with a lot of wrong input'!L$11:L$34,'OAM with a lot of wrong input'!L$6)</f>
        <v>7</v>
      </c>
      <c r="H14" s="33">
        <f>RANK('OAM with a lot of wrong input'!M18,'OAM with a lot of wrong input'!M$11:M$34,'OAM with a lot of wrong input'!M$6)</f>
        <v>8</v>
      </c>
      <c r="I14" s="33">
        <f>RANK('OAM with a lot of wrong input'!N18,'OAM with a lot of wrong input'!N$11:N$34,'OAM with a lot of wrong input'!N$6)</f>
        <v>5</v>
      </c>
      <c r="J14" s="33">
        <f>RANK('OAM with a lot of wrong input'!O18,'OAM with a lot of wrong input'!O$11:O$34,'OAM with a lot of wrong input'!O$6)</f>
        <v>12</v>
      </c>
      <c r="K14" s="33">
        <f>RANK('OAM with a lot of wrong input'!P18,'OAM with a lot of wrong input'!P$11:P$34,'OAM with a lot of wrong input'!P$6)</f>
        <v>14</v>
      </c>
      <c r="L14" s="33">
        <f>RANK('OAM with a lot of wrong input'!Q18,'OAM with a lot of wrong input'!Q$11:Q$34,'OAM with a lot of wrong input'!Q$6)</f>
        <v>3</v>
      </c>
      <c r="M14" s="33">
        <f>RANK('OAM with a lot of wrong input'!R18,'OAM with a lot of wrong input'!R$11:R$34,'OAM with a lot of wrong input'!R$6)</f>
        <v>13</v>
      </c>
      <c r="N14" s="33">
        <f>RANK('OAM with a lot of wrong input'!S18,'OAM with a lot of wrong input'!S$11:S$34,'OAM with a lot of wrong input'!S$6)</f>
        <v>11</v>
      </c>
      <c r="O14" s="33">
        <f>RANK('OAM with a lot of wrong input'!T18,'OAM with a lot of wrong input'!T$11:T$34,'OAM with a lot of wrong input'!T$6)</f>
        <v>13</v>
      </c>
      <c r="P14" s="33">
        <f>RANK('OAM with a lot of wrong input'!U18,'OAM with a lot of wrong input'!U$11:U$34,'OAM with a lot of wrong input'!U$6)</f>
        <v>1</v>
      </c>
      <c r="Q14" s="33">
        <f>RANK('OAM with a lot of wrong input'!V18,'OAM with a lot of wrong input'!V$11:V$34,'OAM with a lot of wrong input'!V$6)</f>
        <v>5</v>
      </c>
      <c r="R14" s="33">
        <f>RANK('OAM with a lot of wrong input'!W18,'OAM with a lot of wrong input'!W$11:W$34,'OAM with a lot of wrong input'!W$6)</f>
        <v>18</v>
      </c>
      <c r="S14" s="33">
        <f>RANK('OAM with a lot of wrong input'!X18,'OAM with a lot of wrong input'!X$11:X$34,'OAM with a lot of wrong input'!X$6)</f>
        <v>10</v>
      </c>
      <c r="T14" s="33">
        <f>RANK('OAM with a lot of wrong input'!Y18,'OAM with a lot of wrong input'!Y$11:Y$34,'OAM with a lot of wrong input'!Y$6)</f>
        <v>12</v>
      </c>
      <c r="U14" s="33">
        <f>RANK('OAM with a lot of wrong input'!Z18,'OAM with a lot of wrong input'!Z$11:Z$34,'OAM with a lot of wrong input'!Z$6)</f>
        <v>4</v>
      </c>
      <c r="V14" s="33">
        <f>RANK('OAM with a lot of wrong input'!AA18,'OAM with a lot of wrong input'!AA$11:AA$34,'OAM with a lot of wrong input'!AA$6)</f>
        <v>14</v>
      </c>
      <c r="W14" s="33">
        <f>RANK('OAM with a lot of wrong input'!AB18,'OAM with a lot of wrong input'!AB$11:AB$34,'OAM with a lot of wrong input'!AB$6)</f>
        <v>6</v>
      </c>
      <c r="X14" s="33">
        <f>RANK('OAM with a lot of wrong input'!AC18,'OAM with a lot of wrong input'!AC$11:AC$34,'OAM with a lot of wrong input'!AC$6)</f>
        <v>19</v>
      </c>
      <c r="Y14" s="33">
        <f>RANK('OAM with a lot of wrong input'!AD18,'OAM with a lot of wrong input'!AD$11:AD$34,'OAM with a lot of wrong input'!AD$6)</f>
        <v>16</v>
      </c>
      <c r="Z14" s="33">
        <f>RANK('OAM with a lot of wrong input'!AE18,'OAM with a lot of wrong input'!AE$11:AE$34,'OAM with a lot of wrong input'!AE$6)</f>
        <v>17</v>
      </c>
      <c r="AA14" s="33">
        <f>RANK('OAM with a lot of wrong input'!AF18,'OAM with a lot of wrong input'!AF$11:AF$34,'OAM with a lot of wrong input'!AF$6)</f>
        <v>6</v>
      </c>
      <c r="AB14" s="33">
        <f>RANK('OAM with a lot of wrong input'!AG18,'OAM with a lot of wrong input'!AG$11:AG$34,'OAM with a lot of wrong input'!AG$6)</f>
        <v>16</v>
      </c>
      <c r="AC14" s="33">
        <f>RANK('OAM with a lot of wrong input'!AH18,'OAM with a lot of wrong input'!AH$11:AH$34,'OAM with a lot of wrong input'!AH$6)</f>
        <v>16</v>
      </c>
      <c r="AD14" s="33">
        <f>RANK('OAM with a lot of wrong input'!AI18,'OAM with a lot of wrong input'!AI$11:AI$34,'OAM with a lot of wrong input'!AI$6)</f>
        <v>15</v>
      </c>
      <c r="AE14" s="33">
        <f>RANK('OAM with a lot of wrong input'!AJ18,'OAM with a lot of wrong input'!AJ$11:AJ$34,'OAM with a lot of wrong input'!AJ$6)</f>
        <v>14</v>
      </c>
      <c r="AF14" s="33">
        <f>RANK('OAM with a lot of wrong input'!AK18,'OAM with a lot of wrong input'!AK$11:AK$34,'OAM with a lot of wrong input'!AK$6)</f>
        <v>6</v>
      </c>
      <c r="AG14" s="6">
        <v>1000</v>
      </c>
    </row>
    <row r="15" spans="2:33" x14ac:dyDescent="0.3">
      <c r="B15" s="6">
        <v>9</v>
      </c>
      <c r="C15" s="81" t="s">
        <v>2180</v>
      </c>
      <c r="D15" s="33">
        <f>RANK('OAM with a lot of wrong input'!I19,'OAM with a lot of wrong input'!I$11:I$34,'OAM with a lot of wrong input'!I$6)</f>
        <v>15</v>
      </c>
      <c r="E15" s="33">
        <f>RANK('OAM with a lot of wrong input'!J19,'OAM with a lot of wrong input'!J$11:J$34,'OAM with a lot of wrong input'!J$6)</f>
        <v>3</v>
      </c>
      <c r="F15" s="33">
        <f>RANK('OAM with a lot of wrong input'!K19,'OAM with a lot of wrong input'!K$11:K$34,'OAM with a lot of wrong input'!K$6)</f>
        <v>18</v>
      </c>
      <c r="G15" s="33">
        <f>RANK('OAM with a lot of wrong input'!L19,'OAM with a lot of wrong input'!L$11:L$34,'OAM with a lot of wrong input'!L$6)</f>
        <v>15</v>
      </c>
      <c r="H15" s="33">
        <f>RANK('OAM with a lot of wrong input'!M19,'OAM with a lot of wrong input'!M$11:M$34,'OAM with a lot of wrong input'!M$6)</f>
        <v>15</v>
      </c>
      <c r="I15" s="33">
        <f>RANK('OAM with a lot of wrong input'!N19,'OAM with a lot of wrong input'!N$11:N$34,'OAM with a lot of wrong input'!N$6)</f>
        <v>13</v>
      </c>
      <c r="J15" s="33">
        <f>RANK('OAM with a lot of wrong input'!O19,'OAM with a lot of wrong input'!O$11:O$34,'OAM with a lot of wrong input'!O$6)</f>
        <v>12</v>
      </c>
      <c r="K15" s="33">
        <f>RANK('OAM with a lot of wrong input'!P19,'OAM with a lot of wrong input'!P$11:P$34,'OAM with a lot of wrong input'!P$6)</f>
        <v>8</v>
      </c>
      <c r="L15" s="33">
        <f>RANK('OAM with a lot of wrong input'!Q19,'OAM with a lot of wrong input'!Q$11:Q$34,'OAM with a lot of wrong input'!Q$6)</f>
        <v>3</v>
      </c>
      <c r="M15" s="33">
        <f>RANK('OAM with a lot of wrong input'!R19,'OAM with a lot of wrong input'!R$11:R$34,'OAM with a lot of wrong input'!R$6)</f>
        <v>13</v>
      </c>
      <c r="N15" s="33">
        <f>RANK('OAM with a lot of wrong input'!S19,'OAM with a lot of wrong input'!S$11:S$34,'OAM with a lot of wrong input'!S$6)</f>
        <v>6</v>
      </c>
      <c r="O15" s="33">
        <f>RANK('OAM with a lot of wrong input'!T19,'OAM with a lot of wrong input'!T$11:T$34,'OAM with a lot of wrong input'!T$6)</f>
        <v>23</v>
      </c>
      <c r="P15" s="33">
        <f>RANK('OAM with a lot of wrong input'!U19,'OAM with a lot of wrong input'!U$11:U$34,'OAM with a lot of wrong input'!U$6)</f>
        <v>1</v>
      </c>
      <c r="Q15" s="33">
        <f>RANK('OAM with a lot of wrong input'!V19,'OAM with a lot of wrong input'!V$11:V$34,'OAM with a lot of wrong input'!V$6)</f>
        <v>11</v>
      </c>
      <c r="R15" s="33">
        <f>RANK('OAM with a lot of wrong input'!W19,'OAM with a lot of wrong input'!W$11:W$34,'OAM with a lot of wrong input'!W$6)</f>
        <v>12</v>
      </c>
      <c r="S15" s="33">
        <f>RANK('OAM with a lot of wrong input'!X19,'OAM with a lot of wrong input'!X$11:X$34,'OAM with a lot of wrong input'!X$6)</f>
        <v>16</v>
      </c>
      <c r="T15" s="33">
        <f>RANK('OAM with a lot of wrong input'!Y19,'OAM with a lot of wrong input'!Y$11:Y$34,'OAM with a lot of wrong input'!Y$6)</f>
        <v>5</v>
      </c>
      <c r="U15" s="33">
        <f>RANK('OAM with a lot of wrong input'!Z19,'OAM with a lot of wrong input'!Z$11:Z$34,'OAM with a lot of wrong input'!Z$6)</f>
        <v>12</v>
      </c>
      <c r="V15" s="33">
        <f>RANK('OAM with a lot of wrong input'!AA19,'OAM with a lot of wrong input'!AA$11:AA$34,'OAM with a lot of wrong input'!AA$6)</f>
        <v>14</v>
      </c>
      <c r="W15" s="33">
        <f>RANK('OAM with a lot of wrong input'!AB19,'OAM with a lot of wrong input'!AB$11:AB$34,'OAM with a lot of wrong input'!AB$6)</f>
        <v>12</v>
      </c>
      <c r="X15" s="33">
        <f>RANK('OAM with a lot of wrong input'!AC19,'OAM with a lot of wrong input'!AC$11:AC$34,'OAM with a lot of wrong input'!AC$6)</f>
        <v>11</v>
      </c>
      <c r="Y15" s="33">
        <f>RANK('OAM with a lot of wrong input'!AD19,'OAM with a lot of wrong input'!AD$11:AD$34,'OAM with a lot of wrong input'!AD$6)</f>
        <v>15</v>
      </c>
      <c r="Z15" s="33">
        <f>RANK('OAM with a lot of wrong input'!AE19,'OAM with a lot of wrong input'!AE$11:AE$34,'OAM with a lot of wrong input'!AE$6)</f>
        <v>11</v>
      </c>
      <c r="AA15" s="33">
        <f>RANK('OAM with a lot of wrong input'!AF19,'OAM with a lot of wrong input'!AF$11:AF$34,'OAM with a lot of wrong input'!AF$6)</f>
        <v>6</v>
      </c>
      <c r="AB15" s="33">
        <f>RANK('OAM with a lot of wrong input'!AG19,'OAM with a lot of wrong input'!AG$11:AG$34,'OAM with a lot of wrong input'!AG$6)</f>
        <v>12</v>
      </c>
      <c r="AC15" s="33">
        <f>RANK('OAM with a lot of wrong input'!AH19,'OAM with a lot of wrong input'!AH$11:AH$34,'OAM with a lot of wrong input'!AH$6)</f>
        <v>3</v>
      </c>
      <c r="AD15" s="33">
        <f>RANK('OAM with a lot of wrong input'!AI19,'OAM with a lot of wrong input'!AI$11:AI$34,'OAM with a lot of wrong input'!AI$6)</f>
        <v>17</v>
      </c>
      <c r="AE15" s="33">
        <f>RANK('OAM with a lot of wrong input'!AJ19,'OAM with a lot of wrong input'!AJ$11:AJ$34,'OAM with a lot of wrong input'!AJ$6)</f>
        <v>17</v>
      </c>
      <c r="AF15" s="33">
        <f>RANK('OAM with a lot of wrong input'!AK19,'OAM with a lot of wrong input'!AK$11:AK$34,'OAM with a lot of wrong input'!AK$6)</f>
        <v>13</v>
      </c>
      <c r="AG15" s="6">
        <v>1000</v>
      </c>
    </row>
    <row r="16" spans="2:33" x14ac:dyDescent="0.3">
      <c r="B16" s="6">
        <v>10</v>
      </c>
      <c r="C16" s="81" t="s">
        <v>2181</v>
      </c>
      <c r="D16" s="33">
        <f>RANK('OAM with a lot of wrong input'!I20,'OAM with a lot of wrong input'!I$11:I$34,'OAM with a lot of wrong input'!I$6)</f>
        <v>1</v>
      </c>
      <c r="E16" s="33">
        <f>RANK('OAM with a lot of wrong input'!J20,'OAM with a lot of wrong input'!J$11:J$34,'OAM with a lot of wrong input'!J$6)</f>
        <v>3</v>
      </c>
      <c r="F16" s="33">
        <f>RANK('OAM with a lot of wrong input'!K20,'OAM with a lot of wrong input'!K$11:K$34,'OAM with a lot of wrong input'!K$6)</f>
        <v>14</v>
      </c>
      <c r="G16" s="33">
        <f>RANK('OAM with a lot of wrong input'!L20,'OAM with a lot of wrong input'!L$11:L$34,'OAM with a lot of wrong input'!L$6)</f>
        <v>17</v>
      </c>
      <c r="H16" s="33">
        <f>RANK('OAM with a lot of wrong input'!M20,'OAM with a lot of wrong input'!M$11:M$34,'OAM with a lot of wrong input'!M$6)</f>
        <v>17</v>
      </c>
      <c r="I16" s="33">
        <f>RANK('OAM with a lot of wrong input'!N20,'OAM with a lot of wrong input'!N$11:N$34,'OAM with a lot of wrong input'!N$6)</f>
        <v>21</v>
      </c>
      <c r="J16" s="33">
        <f>RANK('OAM with a lot of wrong input'!O20,'OAM with a lot of wrong input'!O$11:O$34,'OAM with a lot of wrong input'!O$6)</f>
        <v>7</v>
      </c>
      <c r="K16" s="33">
        <f>RANK('OAM with a lot of wrong input'!P20,'OAM with a lot of wrong input'!P$11:P$34,'OAM with a lot of wrong input'!P$6)</f>
        <v>4</v>
      </c>
      <c r="L16" s="33">
        <f>RANK('OAM with a lot of wrong input'!Q20,'OAM with a lot of wrong input'!Q$11:Q$34,'OAM with a lot of wrong input'!Q$6)</f>
        <v>3</v>
      </c>
      <c r="M16" s="33">
        <f>RANK('OAM with a lot of wrong input'!R20,'OAM with a lot of wrong input'!R$11:R$34,'OAM with a lot of wrong input'!R$6)</f>
        <v>13</v>
      </c>
      <c r="N16" s="33">
        <f>RANK('OAM with a lot of wrong input'!S20,'OAM with a lot of wrong input'!S$11:S$34,'OAM with a lot of wrong input'!S$6)</f>
        <v>9</v>
      </c>
      <c r="O16" s="33">
        <f>RANK('OAM with a lot of wrong input'!T20,'OAM with a lot of wrong input'!T$11:T$34,'OAM with a lot of wrong input'!T$6)</f>
        <v>9</v>
      </c>
      <c r="P16" s="33">
        <f>RANK('OAM with a lot of wrong input'!U20,'OAM with a lot of wrong input'!U$11:U$34,'OAM with a lot of wrong input'!U$6)</f>
        <v>1</v>
      </c>
      <c r="Q16" s="33">
        <f>RANK('OAM with a lot of wrong input'!V20,'OAM with a lot of wrong input'!V$11:V$34,'OAM with a lot of wrong input'!V$6)</f>
        <v>5</v>
      </c>
      <c r="R16" s="33">
        <f>RANK('OAM with a lot of wrong input'!W20,'OAM with a lot of wrong input'!W$11:W$34,'OAM with a lot of wrong input'!W$6)</f>
        <v>3</v>
      </c>
      <c r="S16" s="33">
        <f>RANK('OAM with a lot of wrong input'!X20,'OAM with a lot of wrong input'!X$11:X$34,'OAM with a lot of wrong input'!X$6)</f>
        <v>21</v>
      </c>
      <c r="T16" s="33">
        <f>RANK('OAM with a lot of wrong input'!Y20,'OAM with a lot of wrong input'!Y$11:Y$34,'OAM with a lot of wrong input'!Y$6)</f>
        <v>22</v>
      </c>
      <c r="U16" s="33">
        <f>RANK('OAM with a lot of wrong input'!Z20,'OAM with a lot of wrong input'!Z$11:Z$34,'OAM with a lot of wrong input'!Z$6)</f>
        <v>12</v>
      </c>
      <c r="V16" s="33">
        <f>RANK('OAM with a lot of wrong input'!AA20,'OAM with a lot of wrong input'!AA$11:AA$34,'OAM with a lot of wrong input'!AA$6)</f>
        <v>14</v>
      </c>
      <c r="W16" s="33">
        <f>RANK('OAM with a lot of wrong input'!AB20,'OAM with a lot of wrong input'!AB$11:AB$34,'OAM with a lot of wrong input'!AB$6)</f>
        <v>21</v>
      </c>
      <c r="X16" s="33">
        <f>RANK('OAM with a lot of wrong input'!AC20,'OAM with a lot of wrong input'!AC$11:AC$34,'OAM with a lot of wrong input'!AC$6)</f>
        <v>8</v>
      </c>
      <c r="Y16" s="33">
        <f>RANK('OAM with a lot of wrong input'!AD20,'OAM with a lot of wrong input'!AD$11:AD$34,'OAM with a lot of wrong input'!AD$6)</f>
        <v>16</v>
      </c>
      <c r="Z16" s="33">
        <f>RANK('OAM with a lot of wrong input'!AE20,'OAM with a lot of wrong input'!AE$11:AE$34,'OAM with a lot of wrong input'!AE$6)</f>
        <v>10</v>
      </c>
      <c r="AA16" s="33">
        <f>RANK('OAM with a lot of wrong input'!AF20,'OAM with a lot of wrong input'!AF$11:AF$34,'OAM with a lot of wrong input'!AF$6)</f>
        <v>3</v>
      </c>
      <c r="AB16" s="33">
        <f>RANK('OAM with a lot of wrong input'!AG20,'OAM with a lot of wrong input'!AG$11:AG$34,'OAM with a lot of wrong input'!AG$6)</f>
        <v>9</v>
      </c>
      <c r="AC16" s="33">
        <f>RANK('OAM with a lot of wrong input'!AH20,'OAM with a lot of wrong input'!AH$11:AH$34,'OAM with a lot of wrong input'!AH$6)</f>
        <v>9</v>
      </c>
      <c r="AD16" s="33">
        <f>RANK('OAM with a lot of wrong input'!AI20,'OAM with a lot of wrong input'!AI$11:AI$34,'OAM with a lot of wrong input'!AI$6)</f>
        <v>14</v>
      </c>
      <c r="AE16" s="33">
        <f>RANK('OAM with a lot of wrong input'!AJ20,'OAM with a lot of wrong input'!AJ$11:AJ$34,'OAM with a lot of wrong input'!AJ$6)</f>
        <v>12</v>
      </c>
      <c r="AF16" s="33">
        <f>RANK('OAM with a lot of wrong input'!AK20,'OAM with a lot of wrong input'!AK$11:AK$34,'OAM with a lot of wrong input'!AK$6)</f>
        <v>7</v>
      </c>
      <c r="AG16" s="6">
        <v>1000</v>
      </c>
    </row>
    <row r="17" spans="2:33" x14ac:dyDescent="0.3">
      <c r="B17" s="6">
        <v>11</v>
      </c>
      <c r="C17" s="81" t="s">
        <v>2182</v>
      </c>
      <c r="D17" s="33">
        <f>RANK('OAM with a lot of wrong input'!I21,'OAM with a lot of wrong input'!I$11:I$34,'OAM with a lot of wrong input'!I$6)</f>
        <v>19</v>
      </c>
      <c r="E17" s="33">
        <f>RANK('OAM with a lot of wrong input'!J21,'OAM with a lot of wrong input'!J$11:J$34,'OAM with a lot of wrong input'!J$6)</f>
        <v>3</v>
      </c>
      <c r="F17" s="33">
        <f>RANK('OAM with a lot of wrong input'!K21,'OAM with a lot of wrong input'!K$11:K$34,'OAM with a lot of wrong input'!K$6)</f>
        <v>3</v>
      </c>
      <c r="G17" s="33">
        <f>RANK('OAM with a lot of wrong input'!L21,'OAM with a lot of wrong input'!L$11:L$34,'OAM with a lot of wrong input'!L$6)</f>
        <v>22</v>
      </c>
      <c r="H17" s="33">
        <f>RANK('OAM with a lot of wrong input'!M21,'OAM with a lot of wrong input'!M$11:M$34,'OAM with a lot of wrong input'!M$6)</f>
        <v>22</v>
      </c>
      <c r="I17" s="33">
        <f>RANK('OAM with a lot of wrong input'!N21,'OAM with a lot of wrong input'!N$11:N$34,'OAM with a lot of wrong input'!N$6)</f>
        <v>22</v>
      </c>
      <c r="J17" s="33">
        <f>RANK('OAM with a lot of wrong input'!O21,'OAM with a lot of wrong input'!O$11:O$34,'OAM with a lot of wrong input'!O$6)</f>
        <v>12</v>
      </c>
      <c r="K17" s="33">
        <f>RANK('OAM with a lot of wrong input'!P21,'OAM with a lot of wrong input'!P$11:P$34,'OAM with a lot of wrong input'!P$6)</f>
        <v>21</v>
      </c>
      <c r="L17" s="33">
        <f>RANK('OAM with a lot of wrong input'!Q21,'OAM with a lot of wrong input'!Q$11:Q$34,'OAM with a lot of wrong input'!Q$6)</f>
        <v>3</v>
      </c>
      <c r="M17" s="33">
        <f>RANK('OAM with a lot of wrong input'!R21,'OAM with a lot of wrong input'!R$11:R$34,'OAM with a lot of wrong input'!R$6)</f>
        <v>13</v>
      </c>
      <c r="N17" s="33">
        <f>RANK('OAM with a lot of wrong input'!S21,'OAM with a lot of wrong input'!S$11:S$34,'OAM with a lot of wrong input'!S$6)</f>
        <v>1</v>
      </c>
      <c r="O17" s="33">
        <f>RANK('OAM with a lot of wrong input'!T21,'OAM with a lot of wrong input'!T$11:T$34,'OAM with a lot of wrong input'!T$6)</f>
        <v>1</v>
      </c>
      <c r="P17" s="33">
        <f>RANK('OAM with a lot of wrong input'!U21,'OAM with a lot of wrong input'!U$11:U$34,'OAM with a lot of wrong input'!U$6)</f>
        <v>1</v>
      </c>
      <c r="Q17" s="33">
        <f>RANK('OAM with a lot of wrong input'!V21,'OAM with a lot of wrong input'!V$11:V$34,'OAM with a lot of wrong input'!V$6)</f>
        <v>14</v>
      </c>
      <c r="R17" s="33">
        <f>RANK('OAM with a lot of wrong input'!W21,'OAM with a lot of wrong input'!W$11:W$34,'OAM with a lot of wrong input'!W$6)</f>
        <v>2</v>
      </c>
      <c r="S17" s="33">
        <f>RANK('OAM with a lot of wrong input'!X21,'OAM with a lot of wrong input'!X$11:X$34,'OAM with a lot of wrong input'!X$6)</f>
        <v>17</v>
      </c>
      <c r="T17" s="33">
        <f>RANK('OAM with a lot of wrong input'!Y21,'OAM with a lot of wrong input'!Y$11:Y$34,'OAM with a lot of wrong input'!Y$6)</f>
        <v>13</v>
      </c>
      <c r="U17" s="33">
        <f>RANK('OAM with a lot of wrong input'!Z21,'OAM with a lot of wrong input'!Z$11:Z$34,'OAM with a lot of wrong input'!Z$6)</f>
        <v>9</v>
      </c>
      <c r="V17" s="33">
        <f>RANK('OAM with a lot of wrong input'!AA21,'OAM with a lot of wrong input'!AA$11:AA$34,'OAM with a lot of wrong input'!AA$6)</f>
        <v>7</v>
      </c>
      <c r="W17" s="33">
        <f>RANK('OAM with a lot of wrong input'!AB21,'OAM with a lot of wrong input'!AB$11:AB$34,'OAM with a lot of wrong input'!AB$6)</f>
        <v>22</v>
      </c>
      <c r="X17" s="33">
        <f>RANK('OAM with a lot of wrong input'!AC21,'OAM with a lot of wrong input'!AC$11:AC$34,'OAM with a lot of wrong input'!AC$6)</f>
        <v>3</v>
      </c>
      <c r="Y17" s="33">
        <f>RANK('OAM with a lot of wrong input'!AD21,'OAM with a lot of wrong input'!AD$11:AD$34,'OAM with a lot of wrong input'!AD$6)</f>
        <v>6</v>
      </c>
      <c r="Z17" s="33">
        <f>RANK('OAM with a lot of wrong input'!AE21,'OAM with a lot of wrong input'!AE$11:AE$34,'OAM with a lot of wrong input'!AE$6)</f>
        <v>22</v>
      </c>
      <c r="AA17" s="33">
        <f>RANK('OAM with a lot of wrong input'!AF21,'OAM with a lot of wrong input'!AF$11:AF$34,'OAM with a lot of wrong input'!AF$6)</f>
        <v>6</v>
      </c>
      <c r="AB17" s="33">
        <f>RANK('OAM with a lot of wrong input'!AG21,'OAM with a lot of wrong input'!AG$11:AG$34,'OAM with a lot of wrong input'!AG$6)</f>
        <v>9</v>
      </c>
      <c r="AC17" s="33">
        <f>RANK('OAM with a lot of wrong input'!AH21,'OAM with a lot of wrong input'!AH$11:AH$34,'OAM with a lot of wrong input'!AH$6)</f>
        <v>2</v>
      </c>
      <c r="AD17" s="33">
        <f>RANK('OAM with a lot of wrong input'!AI21,'OAM with a lot of wrong input'!AI$11:AI$34,'OAM with a lot of wrong input'!AI$6)</f>
        <v>1</v>
      </c>
      <c r="AE17" s="33">
        <f>RANK('OAM with a lot of wrong input'!AJ21,'OAM with a lot of wrong input'!AJ$11:AJ$34,'OAM with a lot of wrong input'!AJ$6)</f>
        <v>1</v>
      </c>
      <c r="AF17" s="33">
        <f>RANK('OAM with a lot of wrong input'!AK21,'OAM with a lot of wrong input'!AK$11:AK$34,'OAM with a lot of wrong input'!AK$6)</f>
        <v>10</v>
      </c>
      <c r="AG17" s="6">
        <v>1000</v>
      </c>
    </row>
    <row r="18" spans="2:33" x14ac:dyDescent="0.3">
      <c r="B18" s="6">
        <v>12</v>
      </c>
      <c r="C18" s="81" t="s">
        <v>2183</v>
      </c>
      <c r="D18" s="33">
        <f>RANK('OAM with a lot of wrong input'!I22,'OAM with a lot of wrong input'!I$11:I$34,'OAM with a lot of wrong input'!I$6)</f>
        <v>14</v>
      </c>
      <c r="E18" s="33">
        <f>RANK('OAM with a lot of wrong input'!J22,'OAM with a lot of wrong input'!J$11:J$34,'OAM with a lot of wrong input'!J$6)</f>
        <v>3</v>
      </c>
      <c r="F18" s="33">
        <f>RANK('OAM with a lot of wrong input'!K22,'OAM with a lot of wrong input'!K$11:K$34,'OAM with a lot of wrong input'!K$6)</f>
        <v>16</v>
      </c>
      <c r="G18" s="33">
        <f>RANK('OAM with a lot of wrong input'!L22,'OAM with a lot of wrong input'!L$11:L$34,'OAM with a lot of wrong input'!L$6)</f>
        <v>14</v>
      </c>
      <c r="H18" s="33">
        <f>RANK('OAM with a lot of wrong input'!M22,'OAM with a lot of wrong input'!M$11:M$34,'OAM with a lot of wrong input'!M$6)</f>
        <v>14</v>
      </c>
      <c r="I18" s="33">
        <f>RANK('OAM with a lot of wrong input'!N22,'OAM with a lot of wrong input'!N$11:N$34,'OAM with a lot of wrong input'!N$6)</f>
        <v>14</v>
      </c>
      <c r="J18" s="33">
        <f>RANK('OAM with a lot of wrong input'!O22,'OAM with a lot of wrong input'!O$11:O$34,'OAM with a lot of wrong input'!O$6)</f>
        <v>8</v>
      </c>
      <c r="K18" s="33">
        <f>RANK('OAM with a lot of wrong input'!P22,'OAM with a lot of wrong input'!P$11:P$34,'OAM with a lot of wrong input'!P$6)</f>
        <v>8</v>
      </c>
      <c r="L18" s="33">
        <f>RANK('OAM with a lot of wrong input'!Q22,'OAM with a lot of wrong input'!Q$11:Q$34,'OAM with a lot of wrong input'!Q$6)</f>
        <v>3</v>
      </c>
      <c r="M18" s="33">
        <f>RANK('OAM with a lot of wrong input'!R22,'OAM with a lot of wrong input'!R$11:R$34,'OAM with a lot of wrong input'!R$6)</f>
        <v>13</v>
      </c>
      <c r="N18" s="33">
        <f>RANK('OAM with a lot of wrong input'!S22,'OAM with a lot of wrong input'!S$11:S$34,'OAM with a lot of wrong input'!S$6)</f>
        <v>22</v>
      </c>
      <c r="O18" s="33">
        <f>RANK('OAM with a lot of wrong input'!T22,'OAM with a lot of wrong input'!T$11:T$34,'OAM with a lot of wrong input'!T$6)</f>
        <v>12</v>
      </c>
      <c r="P18" s="33">
        <f>RANK('OAM with a lot of wrong input'!U22,'OAM with a lot of wrong input'!U$11:U$34,'OAM with a lot of wrong input'!U$6)</f>
        <v>1</v>
      </c>
      <c r="Q18" s="33">
        <f>RANK('OAM with a lot of wrong input'!V22,'OAM with a lot of wrong input'!V$11:V$34,'OAM with a lot of wrong input'!V$6)</f>
        <v>14</v>
      </c>
      <c r="R18" s="33">
        <f>RANK('OAM with a lot of wrong input'!W22,'OAM with a lot of wrong input'!W$11:W$34,'OAM with a lot of wrong input'!W$6)</f>
        <v>10</v>
      </c>
      <c r="S18" s="33">
        <f>RANK('OAM with a lot of wrong input'!X22,'OAM with a lot of wrong input'!X$11:X$34,'OAM with a lot of wrong input'!X$6)</f>
        <v>2</v>
      </c>
      <c r="T18" s="33">
        <f>RANK('OAM with a lot of wrong input'!Y22,'OAM with a lot of wrong input'!Y$11:Y$34,'OAM with a lot of wrong input'!Y$6)</f>
        <v>17</v>
      </c>
      <c r="U18" s="33">
        <f>RANK('OAM with a lot of wrong input'!Z22,'OAM with a lot of wrong input'!Z$11:Z$34,'OAM with a lot of wrong input'!Z$6)</f>
        <v>9</v>
      </c>
      <c r="V18" s="33">
        <f>RANK('OAM with a lot of wrong input'!AA22,'OAM with a lot of wrong input'!AA$11:AA$34,'OAM with a lot of wrong input'!AA$6)</f>
        <v>5</v>
      </c>
      <c r="W18" s="33">
        <f>RANK('OAM with a lot of wrong input'!AB22,'OAM with a lot of wrong input'!AB$11:AB$34,'OAM with a lot of wrong input'!AB$6)</f>
        <v>14</v>
      </c>
      <c r="X18" s="33">
        <f>RANK('OAM with a lot of wrong input'!AC22,'OAM with a lot of wrong input'!AC$11:AC$34,'OAM with a lot of wrong input'!AC$6)</f>
        <v>17</v>
      </c>
      <c r="Y18" s="33">
        <f>RANK('OAM with a lot of wrong input'!AD22,'OAM with a lot of wrong input'!AD$11:AD$34,'OAM with a lot of wrong input'!AD$6)</f>
        <v>12</v>
      </c>
      <c r="Z18" s="33">
        <f>RANK('OAM with a lot of wrong input'!AE22,'OAM with a lot of wrong input'!AE$11:AE$34,'OAM with a lot of wrong input'!AE$6)</f>
        <v>19</v>
      </c>
      <c r="AA18" s="33">
        <f>RANK('OAM with a lot of wrong input'!AF22,'OAM with a lot of wrong input'!AF$11:AF$34,'OAM with a lot of wrong input'!AF$6)</f>
        <v>6</v>
      </c>
      <c r="AB18" s="33">
        <f>RANK('OAM with a lot of wrong input'!AG22,'OAM with a lot of wrong input'!AG$11:AG$34,'OAM with a lot of wrong input'!AG$6)</f>
        <v>7</v>
      </c>
      <c r="AC18" s="33">
        <f>RANK('OAM with a lot of wrong input'!AH22,'OAM with a lot of wrong input'!AH$11:AH$34,'OAM with a lot of wrong input'!AH$6)</f>
        <v>3</v>
      </c>
      <c r="AD18" s="33">
        <f>RANK('OAM with a lot of wrong input'!AI22,'OAM with a lot of wrong input'!AI$11:AI$34,'OAM with a lot of wrong input'!AI$6)</f>
        <v>1</v>
      </c>
      <c r="AE18" s="33">
        <f>RANK('OAM with a lot of wrong input'!AJ22,'OAM with a lot of wrong input'!AJ$11:AJ$34,'OAM with a lot of wrong input'!AJ$6)</f>
        <v>1</v>
      </c>
      <c r="AF18" s="33">
        <f>RANK('OAM with a lot of wrong input'!AK22,'OAM with a lot of wrong input'!AK$11:AK$34,'OAM with a lot of wrong input'!AK$6)</f>
        <v>19</v>
      </c>
      <c r="AG18" s="6">
        <v>1000</v>
      </c>
    </row>
    <row r="19" spans="2:33" x14ac:dyDescent="0.3">
      <c r="B19" s="6">
        <v>13</v>
      </c>
      <c r="C19" s="81" t="s">
        <v>2184</v>
      </c>
      <c r="D19" s="33">
        <f>RANK('OAM with a lot of wrong input'!I23,'OAM with a lot of wrong input'!I$11:I$34,'OAM with a lot of wrong input'!I$6)</f>
        <v>21</v>
      </c>
      <c r="E19" s="33">
        <f>RANK('OAM with a lot of wrong input'!J23,'OAM with a lot of wrong input'!J$11:J$34,'OAM with a lot of wrong input'!J$6)</f>
        <v>3</v>
      </c>
      <c r="F19" s="33">
        <f>RANK('OAM with a lot of wrong input'!K23,'OAM with a lot of wrong input'!K$11:K$34,'OAM with a lot of wrong input'!K$6)</f>
        <v>21</v>
      </c>
      <c r="G19" s="33">
        <f>RANK('OAM with a lot of wrong input'!L23,'OAM with a lot of wrong input'!L$11:L$34,'OAM with a lot of wrong input'!L$6)</f>
        <v>19</v>
      </c>
      <c r="H19" s="33">
        <f>RANK('OAM with a lot of wrong input'!M23,'OAM with a lot of wrong input'!M$11:M$34,'OAM with a lot of wrong input'!M$6)</f>
        <v>19</v>
      </c>
      <c r="I19" s="33">
        <f>RANK('OAM with a lot of wrong input'!N23,'OAM with a lot of wrong input'!N$11:N$34,'OAM with a lot of wrong input'!N$6)</f>
        <v>3</v>
      </c>
      <c r="J19" s="33">
        <f>RANK('OAM with a lot of wrong input'!O23,'OAM with a lot of wrong input'!O$11:O$34,'OAM with a lot of wrong input'!O$6)</f>
        <v>12</v>
      </c>
      <c r="K19" s="33">
        <f>RANK('OAM with a lot of wrong input'!P23,'OAM with a lot of wrong input'!P$11:P$34,'OAM with a lot of wrong input'!P$6)</f>
        <v>21</v>
      </c>
      <c r="L19" s="33">
        <f>RANK('OAM with a lot of wrong input'!Q23,'OAM with a lot of wrong input'!Q$11:Q$34,'OAM with a lot of wrong input'!Q$6)</f>
        <v>3</v>
      </c>
      <c r="M19" s="33">
        <f>RANK('OAM with a lot of wrong input'!R23,'OAM with a lot of wrong input'!R$11:R$34,'OAM with a lot of wrong input'!R$6)</f>
        <v>23</v>
      </c>
      <c r="N19" s="33">
        <f>RANK('OAM with a lot of wrong input'!S23,'OAM with a lot of wrong input'!S$11:S$34,'OAM with a lot of wrong input'!S$6)</f>
        <v>1</v>
      </c>
      <c r="O19" s="33">
        <f>RANK('OAM with a lot of wrong input'!T23,'OAM with a lot of wrong input'!T$11:T$34,'OAM with a lot of wrong input'!T$6)</f>
        <v>1</v>
      </c>
      <c r="P19" s="33">
        <f>RANK('OAM with a lot of wrong input'!U23,'OAM with a lot of wrong input'!U$11:U$34,'OAM with a lot of wrong input'!U$6)</f>
        <v>1</v>
      </c>
      <c r="Q19" s="33">
        <f>RANK('OAM with a lot of wrong input'!V23,'OAM with a lot of wrong input'!V$11:V$34,'OAM with a lot of wrong input'!V$6)</f>
        <v>14</v>
      </c>
      <c r="R19" s="33">
        <f>RANK('OAM with a lot of wrong input'!W23,'OAM with a lot of wrong input'!W$11:W$34,'OAM with a lot of wrong input'!W$6)</f>
        <v>20</v>
      </c>
      <c r="S19" s="33">
        <f>RANK('OAM with a lot of wrong input'!X23,'OAM with a lot of wrong input'!X$11:X$34,'OAM with a lot of wrong input'!X$6)</f>
        <v>21</v>
      </c>
      <c r="T19" s="33">
        <f>RANK('OAM with a lot of wrong input'!Y23,'OAM with a lot of wrong input'!Y$11:Y$34,'OAM with a lot of wrong input'!Y$6)</f>
        <v>9</v>
      </c>
      <c r="U19" s="33">
        <f>RANK('OAM with a lot of wrong input'!Z23,'OAM with a lot of wrong input'!Z$11:Z$34,'OAM with a lot of wrong input'!Z$6)</f>
        <v>12</v>
      </c>
      <c r="V19" s="33">
        <f>RANK('OAM with a lot of wrong input'!AA23,'OAM with a lot of wrong input'!AA$11:AA$34,'OAM with a lot of wrong input'!AA$6)</f>
        <v>14</v>
      </c>
      <c r="W19" s="33">
        <f>RANK('OAM with a lot of wrong input'!AB23,'OAM with a lot of wrong input'!AB$11:AB$34,'OAM with a lot of wrong input'!AB$6)</f>
        <v>5</v>
      </c>
      <c r="X19" s="33">
        <f>RANK('OAM with a lot of wrong input'!AC23,'OAM with a lot of wrong input'!AC$11:AC$34,'OAM with a lot of wrong input'!AC$6)</f>
        <v>14</v>
      </c>
      <c r="Y19" s="33">
        <f>RANK('OAM with a lot of wrong input'!AD23,'OAM with a lot of wrong input'!AD$11:AD$34,'OAM with a lot of wrong input'!AD$6)</f>
        <v>2</v>
      </c>
      <c r="Z19" s="33">
        <f>RANK('OAM with a lot of wrong input'!AE23,'OAM with a lot of wrong input'!AE$11:AE$34,'OAM with a lot of wrong input'!AE$6)</f>
        <v>23</v>
      </c>
      <c r="AA19" s="33">
        <f>RANK('OAM with a lot of wrong input'!AF23,'OAM with a lot of wrong input'!AF$11:AF$34,'OAM with a lot of wrong input'!AF$6)</f>
        <v>6</v>
      </c>
      <c r="AB19" s="33">
        <f>RANK('OAM with a lot of wrong input'!AG23,'OAM with a lot of wrong input'!AG$11:AG$34,'OAM with a lot of wrong input'!AG$6)</f>
        <v>16</v>
      </c>
      <c r="AC19" s="33">
        <f>RANK('OAM with a lot of wrong input'!AH23,'OAM with a lot of wrong input'!AH$11:AH$34,'OAM with a lot of wrong input'!AH$6)</f>
        <v>16</v>
      </c>
      <c r="AD19" s="33">
        <f>RANK('OAM with a lot of wrong input'!AI23,'OAM with a lot of wrong input'!AI$11:AI$34,'OAM with a lot of wrong input'!AI$6)</f>
        <v>1</v>
      </c>
      <c r="AE19" s="33">
        <f>RANK('OAM with a lot of wrong input'!AJ23,'OAM with a lot of wrong input'!AJ$11:AJ$34,'OAM with a lot of wrong input'!AJ$6)</f>
        <v>1</v>
      </c>
      <c r="AF19" s="33">
        <f>RANK('OAM with a lot of wrong input'!AK23,'OAM with a lot of wrong input'!AK$11:AK$34,'OAM with a lot of wrong input'!AK$6)</f>
        <v>19</v>
      </c>
      <c r="AG19" s="6">
        <v>1000</v>
      </c>
    </row>
    <row r="20" spans="2:33" x14ac:dyDescent="0.3">
      <c r="B20" s="6">
        <v>14</v>
      </c>
      <c r="C20" s="81" t="s">
        <v>2185</v>
      </c>
      <c r="D20" s="33">
        <f>RANK('OAM with a lot of wrong input'!I24,'OAM with a lot of wrong input'!I$11:I$34,'OAM with a lot of wrong input'!I$6)</f>
        <v>19</v>
      </c>
      <c r="E20" s="33">
        <f>RANK('OAM with a lot of wrong input'!J24,'OAM with a lot of wrong input'!J$11:J$34,'OAM with a lot of wrong input'!J$6)</f>
        <v>3</v>
      </c>
      <c r="F20" s="33">
        <f>RANK('OAM with a lot of wrong input'!K24,'OAM with a lot of wrong input'!K$11:K$34,'OAM with a lot of wrong input'!K$6)</f>
        <v>21</v>
      </c>
      <c r="G20" s="33">
        <f>RANK('OAM with a lot of wrong input'!L24,'OAM with a lot of wrong input'!L$11:L$34,'OAM with a lot of wrong input'!L$6)</f>
        <v>20</v>
      </c>
      <c r="H20" s="33">
        <f>RANK('OAM with a lot of wrong input'!M24,'OAM with a lot of wrong input'!M$11:M$34,'OAM with a lot of wrong input'!M$6)</f>
        <v>20</v>
      </c>
      <c r="I20" s="33">
        <f>RANK('OAM with a lot of wrong input'!N24,'OAM with a lot of wrong input'!N$11:N$34,'OAM with a lot of wrong input'!N$6)</f>
        <v>18</v>
      </c>
      <c r="J20" s="33">
        <f>RANK('OAM with a lot of wrong input'!O24,'OAM with a lot of wrong input'!O$11:O$34,'OAM with a lot of wrong input'!O$6)</f>
        <v>12</v>
      </c>
      <c r="K20" s="33">
        <f>RANK('OAM with a lot of wrong input'!P24,'OAM with a lot of wrong input'!P$11:P$34,'OAM with a lot of wrong input'!P$6)</f>
        <v>20</v>
      </c>
      <c r="L20" s="33">
        <f>RANK('OAM with a lot of wrong input'!Q24,'OAM with a lot of wrong input'!Q$11:Q$34,'OAM with a lot of wrong input'!Q$6)</f>
        <v>3</v>
      </c>
      <c r="M20" s="33">
        <f>RANK('OAM with a lot of wrong input'!R24,'OAM with a lot of wrong input'!R$11:R$34,'OAM with a lot of wrong input'!R$6)</f>
        <v>21</v>
      </c>
      <c r="N20" s="33">
        <f>RANK('OAM with a lot of wrong input'!S24,'OAM with a lot of wrong input'!S$11:S$34,'OAM with a lot of wrong input'!S$6)</f>
        <v>6</v>
      </c>
      <c r="O20" s="33">
        <f>RANK('OAM with a lot of wrong input'!T24,'OAM with a lot of wrong input'!T$11:T$34,'OAM with a lot of wrong input'!T$6)</f>
        <v>6</v>
      </c>
      <c r="P20" s="33">
        <f>RANK('OAM with a lot of wrong input'!U24,'OAM with a lot of wrong input'!U$11:U$34,'OAM with a lot of wrong input'!U$6)</f>
        <v>1</v>
      </c>
      <c r="Q20" s="33">
        <f>RANK('OAM with a lot of wrong input'!V24,'OAM with a lot of wrong input'!V$11:V$34,'OAM with a lot of wrong input'!V$6)</f>
        <v>14</v>
      </c>
      <c r="R20" s="33">
        <f>RANK('OAM with a lot of wrong input'!W24,'OAM with a lot of wrong input'!W$11:W$34,'OAM with a lot of wrong input'!W$6)</f>
        <v>8</v>
      </c>
      <c r="S20" s="33">
        <f>RANK('OAM with a lot of wrong input'!X24,'OAM with a lot of wrong input'!X$11:X$34,'OAM with a lot of wrong input'!X$6)</f>
        <v>21</v>
      </c>
      <c r="T20" s="33">
        <f>RANK('OAM with a lot of wrong input'!Y24,'OAM with a lot of wrong input'!Y$11:Y$34,'OAM with a lot of wrong input'!Y$6)</f>
        <v>21</v>
      </c>
      <c r="U20" s="33">
        <f>RANK('OAM with a lot of wrong input'!Z24,'OAM with a lot of wrong input'!Z$11:Z$34,'OAM with a lot of wrong input'!Z$6)</f>
        <v>12</v>
      </c>
      <c r="V20" s="33">
        <f>RANK('OAM with a lot of wrong input'!AA24,'OAM with a lot of wrong input'!AA$11:AA$34,'OAM with a lot of wrong input'!AA$6)</f>
        <v>14</v>
      </c>
      <c r="W20" s="33">
        <f>RANK('OAM with a lot of wrong input'!AB24,'OAM with a lot of wrong input'!AB$11:AB$34,'OAM with a lot of wrong input'!AB$6)</f>
        <v>10</v>
      </c>
      <c r="X20" s="33">
        <f>RANK('OAM with a lot of wrong input'!AC24,'OAM with a lot of wrong input'!AC$11:AC$34,'OAM with a lot of wrong input'!AC$6)</f>
        <v>6</v>
      </c>
      <c r="Y20" s="33">
        <f>RANK('OAM with a lot of wrong input'!AD24,'OAM with a lot of wrong input'!AD$11:AD$34,'OAM with a lot of wrong input'!AD$6)</f>
        <v>4</v>
      </c>
      <c r="Z20" s="33">
        <f>RANK('OAM with a lot of wrong input'!AE24,'OAM with a lot of wrong input'!AE$11:AE$34,'OAM with a lot of wrong input'!AE$6)</f>
        <v>8</v>
      </c>
      <c r="AA20" s="33">
        <f>RANK('OAM with a lot of wrong input'!AF24,'OAM with a lot of wrong input'!AF$11:AF$34,'OAM with a lot of wrong input'!AF$6)</f>
        <v>6</v>
      </c>
      <c r="AB20" s="33">
        <f>RANK('OAM with a lot of wrong input'!AG24,'OAM with a lot of wrong input'!AG$11:AG$34,'OAM with a lot of wrong input'!AG$6)</f>
        <v>12</v>
      </c>
      <c r="AC20" s="33">
        <f>RANK('OAM with a lot of wrong input'!AH24,'OAM with a lot of wrong input'!AH$11:AH$34,'OAM with a lot of wrong input'!AH$6)</f>
        <v>14</v>
      </c>
      <c r="AD20" s="33">
        <f>RANK('OAM with a lot of wrong input'!AI24,'OAM with a lot of wrong input'!AI$11:AI$34,'OAM with a lot of wrong input'!AI$6)</f>
        <v>1</v>
      </c>
      <c r="AE20" s="33">
        <f>RANK('OAM with a lot of wrong input'!AJ24,'OAM with a lot of wrong input'!AJ$11:AJ$34,'OAM with a lot of wrong input'!AJ$6)</f>
        <v>1</v>
      </c>
      <c r="AF20" s="33">
        <f>RANK('OAM with a lot of wrong input'!AK24,'OAM with a lot of wrong input'!AK$11:AK$34,'OAM with a lot of wrong input'!AK$6)</f>
        <v>23</v>
      </c>
      <c r="AG20" s="6">
        <v>1000</v>
      </c>
    </row>
    <row r="21" spans="2:33" x14ac:dyDescent="0.3">
      <c r="B21" s="6">
        <v>15</v>
      </c>
      <c r="C21" s="81" t="s">
        <v>2186</v>
      </c>
      <c r="D21" s="33">
        <f>RANK('OAM with a lot of wrong input'!I25,'OAM with a lot of wrong input'!I$11:I$34,'OAM with a lot of wrong input'!I$6)</f>
        <v>5</v>
      </c>
      <c r="E21" s="33">
        <f>RANK('OAM with a lot of wrong input'!J25,'OAM with a lot of wrong input'!J$11:J$34,'OAM with a lot of wrong input'!J$6)</f>
        <v>3</v>
      </c>
      <c r="F21" s="33">
        <f>RANK('OAM with a lot of wrong input'!K25,'OAM with a lot of wrong input'!K$11:K$34,'OAM with a lot of wrong input'!K$6)</f>
        <v>7</v>
      </c>
      <c r="G21" s="33">
        <f>RANK('OAM with a lot of wrong input'!L25,'OAM with a lot of wrong input'!L$11:L$34,'OAM with a lot of wrong input'!L$6)</f>
        <v>10</v>
      </c>
      <c r="H21" s="33">
        <f>RANK('OAM with a lot of wrong input'!M25,'OAM with a lot of wrong input'!M$11:M$34,'OAM with a lot of wrong input'!M$6)</f>
        <v>10</v>
      </c>
      <c r="I21" s="33">
        <f>RANK('OAM with a lot of wrong input'!N25,'OAM with a lot of wrong input'!N$11:N$34,'OAM with a lot of wrong input'!N$6)</f>
        <v>15</v>
      </c>
      <c r="J21" s="33">
        <f>RANK('OAM with a lot of wrong input'!O25,'OAM with a lot of wrong input'!O$11:O$34,'OAM with a lot of wrong input'!O$6)</f>
        <v>5</v>
      </c>
      <c r="K21" s="33">
        <f>RANK('OAM with a lot of wrong input'!P25,'OAM with a lot of wrong input'!P$11:P$34,'OAM with a lot of wrong input'!P$6)</f>
        <v>3</v>
      </c>
      <c r="L21" s="33">
        <f>RANK('OAM with a lot of wrong input'!Q25,'OAM with a lot of wrong input'!Q$11:Q$34,'OAM with a lot of wrong input'!Q$6)</f>
        <v>3</v>
      </c>
      <c r="M21" s="33">
        <f>RANK('OAM with a lot of wrong input'!R25,'OAM with a lot of wrong input'!R$11:R$34,'OAM with a lot of wrong input'!R$6)</f>
        <v>6</v>
      </c>
      <c r="N21" s="33">
        <f>RANK('OAM with a lot of wrong input'!S25,'OAM with a lot of wrong input'!S$11:S$34,'OAM with a lot of wrong input'!S$6)</f>
        <v>11</v>
      </c>
      <c r="O21" s="33">
        <f>RANK('OAM with a lot of wrong input'!T25,'OAM with a lot of wrong input'!T$11:T$34,'OAM with a lot of wrong input'!T$6)</f>
        <v>9</v>
      </c>
      <c r="P21" s="33">
        <f>RANK('OAM with a lot of wrong input'!U25,'OAM with a lot of wrong input'!U$11:U$34,'OAM with a lot of wrong input'!U$6)</f>
        <v>1</v>
      </c>
      <c r="Q21" s="33">
        <f>RANK('OAM with a lot of wrong input'!V25,'OAM with a lot of wrong input'!V$11:V$34,'OAM with a lot of wrong input'!V$6)</f>
        <v>2</v>
      </c>
      <c r="R21" s="33">
        <f>RANK('OAM with a lot of wrong input'!W25,'OAM with a lot of wrong input'!W$11:W$34,'OAM with a lot of wrong input'!W$6)</f>
        <v>7</v>
      </c>
      <c r="S21" s="33">
        <f>RANK('OAM with a lot of wrong input'!X25,'OAM with a lot of wrong input'!X$11:X$34,'OAM with a lot of wrong input'!X$6)</f>
        <v>18</v>
      </c>
      <c r="T21" s="33">
        <f>RANK('OAM with a lot of wrong input'!Y25,'OAM with a lot of wrong input'!Y$11:Y$34,'OAM with a lot of wrong input'!Y$6)</f>
        <v>6</v>
      </c>
      <c r="U21" s="33">
        <f>RANK('OAM with a lot of wrong input'!Z25,'OAM with a lot of wrong input'!Z$11:Z$34,'OAM with a lot of wrong input'!Z$6)</f>
        <v>12</v>
      </c>
      <c r="V21" s="33">
        <f>RANK('OAM with a lot of wrong input'!AA25,'OAM with a lot of wrong input'!AA$11:AA$34,'OAM with a lot of wrong input'!AA$6)</f>
        <v>6</v>
      </c>
      <c r="W21" s="33">
        <f>RANK('OAM with a lot of wrong input'!AB25,'OAM with a lot of wrong input'!AB$11:AB$34,'OAM with a lot of wrong input'!AB$6)</f>
        <v>16</v>
      </c>
      <c r="X21" s="33">
        <f>RANK('OAM with a lot of wrong input'!AC25,'OAM with a lot of wrong input'!AC$11:AC$34,'OAM with a lot of wrong input'!AC$6)</f>
        <v>9</v>
      </c>
      <c r="Y21" s="33">
        <f>RANK('OAM with a lot of wrong input'!AD25,'OAM with a lot of wrong input'!AD$11:AD$34,'OAM with a lot of wrong input'!AD$6)</f>
        <v>10</v>
      </c>
      <c r="Z21" s="33">
        <f>RANK('OAM with a lot of wrong input'!AE25,'OAM with a lot of wrong input'!AE$11:AE$34,'OAM with a lot of wrong input'!AE$6)</f>
        <v>4</v>
      </c>
      <c r="AA21" s="33">
        <f>RANK('OAM with a lot of wrong input'!AF25,'OAM with a lot of wrong input'!AF$11:AF$34,'OAM with a lot of wrong input'!AF$6)</f>
        <v>6</v>
      </c>
      <c r="AB21" s="33">
        <f>RANK('OAM with a lot of wrong input'!AG25,'OAM with a lot of wrong input'!AG$11:AG$34,'OAM with a lot of wrong input'!AG$6)</f>
        <v>16</v>
      </c>
      <c r="AC21" s="33">
        <f>RANK('OAM with a lot of wrong input'!AH25,'OAM with a lot of wrong input'!AH$11:AH$34,'OAM with a lot of wrong input'!AH$6)</f>
        <v>16</v>
      </c>
      <c r="AD21" s="33">
        <f>RANK('OAM with a lot of wrong input'!AI25,'OAM with a lot of wrong input'!AI$11:AI$34,'OAM with a lot of wrong input'!AI$6)</f>
        <v>22</v>
      </c>
      <c r="AE21" s="33">
        <f>RANK('OAM with a lot of wrong input'!AJ25,'OAM with a lot of wrong input'!AJ$11:AJ$34,'OAM with a lot of wrong input'!AJ$6)</f>
        <v>23</v>
      </c>
      <c r="AF21" s="33">
        <f>RANK('OAM with a lot of wrong input'!AK25,'OAM with a lot of wrong input'!AK$11:AK$34,'OAM with a lot of wrong input'!AK$6)</f>
        <v>18</v>
      </c>
      <c r="AG21" s="6">
        <v>1000</v>
      </c>
    </row>
    <row r="22" spans="2:33" x14ac:dyDescent="0.3">
      <c r="B22" s="6">
        <v>16</v>
      </c>
      <c r="C22" s="81" t="s">
        <v>2187</v>
      </c>
      <c r="D22" s="33">
        <f>RANK('OAM with a lot of wrong input'!I26,'OAM with a lot of wrong input'!I$11:I$34,'OAM with a lot of wrong input'!I$6)</f>
        <v>10</v>
      </c>
      <c r="E22" s="33">
        <f>RANK('OAM with a lot of wrong input'!J26,'OAM with a lot of wrong input'!J$11:J$34,'OAM with a lot of wrong input'!J$6)</f>
        <v>3</v>
      </c>
      <c r="F22" s="33">
        <f>RANK('OAM with a lot of wrong input'!K26,'OAM with a lot of wrong input'!K$11:K$34,'OAM with a lot of wrong input'!K$6)</f>
        <v>9</v>
      </c>
      <c r="G22" s="33">
        <f>RANK('OAM with a lot of wrong input'!L26,'OAM with a lot of wrong input'!L$11:L$34,'OAM with a lot of wrong input'!L$6)</f>
        <v>5</v>
      </c>
      <c r="H22" s="33">
        <f>RANK('OAM with a lot of wrong input'!M26,'OAM with a lot of wrong input'!M$11:M$34,'OAM with a lot of wrong input'!M$6)</f>
        <v>6</v>
      </c>
      <c r="I22" s="33">
        <f>RANK('OAM with a lot of wrong input'!N26,'OAM with a lot of wrong input'!N$11:N$34,'OAM with a lot of wrong input'!N$6)</f>
        <v>6</v>
      </c>
      <c r="J22" s="33">
        <f>RANK('OAM with a lot of wrong input'!O26,'OAM with a lot of wrong input'!O$11:O$34,'OAM with a lot of wrong input'!O$6)</f>
        <v>2</v>
      </c>
      <c r="K22" s="33">
        <f>RANK('OAM with a lot of wrong input'!P26,'OAM with a lot of wrong input'!P$11:P$34,'OAM with a lot of wrong input'!P$6)</f>
        <v>5</v>
      </c>
      <c r="L22" s="33">
        <f>RANK('OAM with a lot of wrong input'!Q26,'OAM with a lot of wrong input'!Q$11:Q$34,'OAM with a lot of wrong input'!Q$6)</f>
        <v>3</v>
      </c>
      <c r="M22" s="33">
        <f>RANK('OAM with a lot of wrong input'!R26,'OAM with a lot of wrong input'!R$11:R$34,'OAM with a lot of wrong input'!R$6)</f>
        <v>8</v>
      </c>
      <c r="N22" s="33">
        <f>RANK('OAM with a lot of wrong input'!S26,'OAM with a lot of wrong input'!S$11:S$34,'OAM with a lot of wrong input'!S$6)</f>
        <v>18</v>
      </c>
      <c r="O22" s="33">
        <f>RANK('OAM with a lot of wrong input'!T26,'OAM with a lot of wrong input'!T$11:T$34,'OAM with a lot of wrong input'!T$6)</f>
        <v>18</v>
      </c>
      <c r="P22" s="33">
        <f>RANK('OAM with a lot of wrong input'!U26,'OAM with a lot of wrong input'!U$11:U$34,'OAM with a lot of wrong input'!U$6)</f>
        <v>21</v>
      </c>
      <c r="Q22" s="33">
        <f>RANK('OAM with a lot of wrong input'!V26,'OAM with a lot of wrong input'!V$11:V$34,'OAM with a lot of wrong input'!V$6)</f>
        <v>14</v>
      </c>
      <c r="R22" s="33">
        <f>RANK('OAM with a lot of wrong input'!W26,'OAM with a lot of wrong input'!W$11:W$34,'OAM with a lot of wrong input'!W$6)</f>
        <v>17</v>
      </c>
      <c r="S22" s="33">
        <f>RANK('OAM with a lot of wrong input'!X26,'OAM with a lot of wrong input'!X$11:X$34,'OAM with a lot of wrong input'!X$6)</f>
        <v>13</v>
      </c>
      <c r="T22" s="33">
        <f>RANK('OAM with a lot of wrong input'!Y26,'OAM with a lot of wrong input'!Y$11:Y$34,'OAM with a lot of wrong input'!Y$6)</f>
        <v>1</v>
      </c>
      <c r="U22" s="33">
        <f>RANK('OAM with a lot of wrong input'!Z26,'OAM with a lot of wrong input'!Z$11:Z$34,'OAM with a lot of wrong input'!Z$6)</f>
        <v>4</v>
      </c>
      <c r="V22" s="33">
        <f>RANK('OAM with a lot of wrong input'!AA26,'OAM with a lot of wrong input'!AA$11:AA$34,'OAM with a lot of wrong input'!AA$6)</f>
        <v>7</v>
      </c>
      <c r="W22" s="33">
        <f>RANK('OAM with a lot of wrong input'!AB26,'OAM with a lot of wrong input'!AB$11:AB$34,'OAM with a lot of wrong input'!AB$6)</f>
        <v>7</v>
      </c>
      <c r="X22" s="33">
        <f>RANK('OAM with a lot of wrong input'!AC26,'OAM with a lot of wrong input'!AC$11:AC$34,'OAM with a lot of wrong input'!AC$6)</f>
        <v>18</v>
      </c>
      <c r="Y22" s="33">
        <f>RANK('OAM with a lot of wrong input'!AD26,'OAM with a lot of wrong input'!AD$11:AD$34,'OAM with a lot of wrong input'!AD$6)</f>
        <v>10</v>
      </c>
      <c r="Z22" s="33">
        <f>RANK('OAM with a lot of wrong input'!AE26,'OAM with a lot of wrong input'!AE$11:AE$34,'OAM with a lot of wrong input'!AE$6)</f>
        <v>9</v>
      </c>
      <c r="AA22" s="33">
        <f>RANK('OAM with a lot of wrong input'!AF26,'OAM with a lot of wrong input'!AF$11:AF$34,'OAM with a lot of wrong input'!AF$6)</f>
        <v>6</v>
      </c>
      <c r="AB22" s="33">
        <f>RANK('OAM with a lot of wrong input'!AG26,'OAM with a lot of wrong input'!AG$11:AG$34,'OAM with a lot of wrong input'!AG$6)</f>
        <v>4</v>
      </c>
      <c r="AC22" s="33">
        <f>RANK('OAM with a lot of wrong input'!AH26,'OAM with a lot of wrong input'!AH$11:AH$34,'OAM with a lot of wrong input'!AH$6)</f>
        <v>13</v>
      </c>
      <c r="AD22" s="33">
        <f>RANK('OAM with a lot of wrong input'!AI26,'OAM with a lot of wrong input'!AI$11:AI$34,'OAM with a lot of wrong input'!AI$6)</f>
        <v>9</v>
      </c>
      <c r="AE22" s="33">
        <f>RANK('OAM with a lot of wrong input'!AJ26,'OAM with a lot of wrong input'!AJ$11:AJ$34,'OAM with a lot of wrong input'!AJ$6)</f>
        <v>14</v>
      </c>
      <c r="AF22" s="33">
        <f>RANK('OAM with a lot of wrong input'!AK26,'OAM with a lot of wrong input'!AK$11:AK$34,'OAM with a lot of wrong input'!AK$6)</f>
        <v>2</v>
      </c>
      <c r="AG22" s="6">
        <v>1000</v>
      </c>
    </row>
    <row r="23" spans="2:33" x14ac:dyDescent="0.3">
      <c r="B23" s="6">
        <v>17</v>
      </c>
      <c r="C23" s="81" t="s">
        <v>2188</v>
      </c>
      <c r="D23" s="33">
        <f>RANK('OAM with a lot of wrong input'!I27,'OAM with a lot of wrong input'!I$11:I$34,'OAM with a lot of wrong input'!I$6)</f>
        <v>7</v>
      </c>
      <c r="E23" s="33">
        <f>RANK('OAM with a lot of wrong input'!J27,'OAM with a lot of wrong input'!J$11:J$34,'OAM with a lot of wrong input'!J$6)</f>
        <v>3</v>
      </c>
      <c r="F23" s="33">
        <f>RANK('OAM with a lot of wrong input'!K27,'OAM with a lot of wrong input'!K$11:K$34,'OAM with a lot of wrong input'!K$6)</f>
        <v>5</v>
      </c>
      <c r="G23" s="33">
        <f>RANK('OAM with a lot of wrong input'!L27,'OAM with a lot of wrong input'!L$11:L$34,'OAM with a lot of wrong input'!L$6)</f>
        <v>8</v>
      </c>
      <c r="H23" s="33">
        <f>RANK('OAM with a lot of wrong input'!M27,'OAM with a lot of wrong input'!M$11:M$34,'OAM with a lot of wrong input'!M$6)</f>
        <v>7</v>
      </c>
      <c r="I23" s="33">
        <f>RANK('OAM with a lot of wrong input'!N27,'OAM with a lot of wrong input'!N$11:N$34,'OAM with a lot of wrong input'!N$6)</f>
        <v>10</v>
      </c>
      <c r="J23" s="33">
        <f>RANK('OAM with a lot of wrong input'!O27,'OAM with a lot of wrong input'!O$11:O$34,'OAM with a lot of wrong input'!O$6)</f>
        <v>8</v>
      </c>
      <c r="K23" s="33">
        <f>RANK('OAM with a lot of wrong input'!P27,'OAM with a lot of wrong input'!P$11:P$34,'OAM with a lot of wrong input'!P$6)</f>
        <v>8</v>
      </c>
      <c r="L23" s="33">
        <f>RANK('OAM with a lot of wrong input'!Q27,'OAM with a lot of wrong input'!Q$11:Q$34,'OAM with a lot of wrong input'!Q$6)</f>
        <v>3</v>
      </c>
      <c r="M23" s="33">
        <f>RANK('OAM with a lot of wrong input'!R27,'OAM with a lot of wrong input'!R$11:R$34,'OAM with a lot of wrong input'!R$6)</f>
        <v>5</v>
      </c>
      <c r="N23" s="33">
        <f>RANK('OAM with a lot of wrong input'!S27,'OAM with a lot of wrong input'!S$11:S$34,'OAM with a lot of wrong input'!S$6)</f>
        <v>11</v>
      </c>
      <c r="O23" s="33">
        <f>RANK('OAM with a lot of wrong input'!T27,'OAM with a lot of wrong input'!T$11:T$34,'OAM with a lot of wrong input'!T$6)</f>
        <v>13</v>
      </c>
      <c r="P23" s="33">
        <f>RANK('OAM with a lot of wrong input'!U27,'OAM with a lot of wrong input'!U$11:U$34,'OAM with a lot of wrong input'!U$6)</f>
        <v>21</v>
      </c>
      <c r="Q23" s="33">
        <f>RANK('OAM with a lot of wrong input'!V27,'OAM with a lot of wrong input'!V$11:V$34,'OAM with a lot of wrong input'!V$6)</f>
        <v>14</v>
      </c>
      <c r="R23" s="33">
        <f>RANK('OAM with a lot of wrong input'!W27,'OAM with a lot of wrong input'!W$11:W$34,'OAM with a lot of wrong input'!W$6)</f>
        <v>11</v>
      </c>
      <c r="S23" s="33">
        <f>RANK('OAM with a lot of wrong input'!X27,'OAM with a lot of wrong input'!X$11:X$34,'OAM with a lot of wrong input'!X$6)</f>
        <v>15</v>
      </c>
      <c r="T23" s="33">
        <f>RANK('OAM with a lot of wrong input'!Y27,'OAM with a lot of wrong input'!Y$11:Y$34,'OAM with a lot of wrong input'!Y$6)</f>
        <v>10</v>
      </c>
      <c r="U23" s="33">
        <f>RANK('OAM with a lot of wrong input'!Z27,'OAM with a lot of wrong input'!Z$11:Z$34,'OAM with a lot of wrong input'!Z$6)</f>
        <v>9</v>
      </c>
      <c r="V23" s="33">
        <f>RANK('OAM with a lot of wrong input'!AA27,'OAM with a lot of wrong input'!AA$11:AA$34,'OAM with a lot of wrong input'!AA$6)</f>
        <v>7</v>
      </c>
      <c r="W23" s="33">
        <f>RANK('OAM with a lot of wrong input'!AB27,'OAM with a lot of wrong input'!AB$11:AB$34,'OAM with a lot of wrong input'!AB$6)</f>
        <v>13</v>
      </c>
      <c r="X23" s="33">
        <f>RANK('OAM with a lot of wrong input'!AC27,'OAM with a lot of wrong input'!AC$11:AC$34,'OAM with a lot of wrong input'!AC$6)</f>
        <v>15</v>
      </c>
      <c r="Y23" s="33">
        <f>RANK('OAM with a lot of wrong input'!AD27,'OAM with a lot of wrong input'!AD$11:AD$34,'OAM with a lot of wrong input'!AD$6)</f>
        <v>9</v>
      </c>
      <c r="Z23" s="33">
        <f>RANK('OAM with a lot of wrong input'!AE27,'OAM with a lot of wrong input'!AE$11:AE$34,'OAM with a lot of wrong input'!AE$6)</f>
        <v>5</v>
      </c>
      <c r="AA23" s="33">
        <f>RANK('OAM with a lot of wrong input'!AF27,'OAM with a lot of wrong input'!AF$11:AF$34,'OAM with a lot of wrong input'!AF$6)</f>
        <v>1</v>
      </c>
      <c r="AB23" s="33">
        <f>RANK('OAM with a lot of wrong input'!AG27,'OAM with a lot of wrong input'!AG$11:AG$34,'OAM with a lot of wrong input'!AG$6)</f>
        <v>16</v>
      </c>
      <c r="AC23" s="33">
        <f>RANK('OAM with a lot of wrong input'!AH27,'OAM with a lot of wrong input'!AH$11:AH$34,'OAM with a lot of wrong input'!AH$6)</f>
        <v>16</v>
      </c>
      <c r="AD23" s="33">
        <f>RANK('OAM with a lot of wrong input'!AI27,'OAM with a lot of wrong input'!AI$11:AI$34,'OAM with a lot of wrong input'!AI$6)</f>
        <v>9</v>
      </c>
      <c r="AE23" s="33">
        <f>RANK('OAM with a lot of wrong input'!AJ27,'OAM with a lot of wrong input'!AJ$11:AJ$34,'OAM with a lot of wrong input'!AJ$6)</f>
        <v>17</v>
      </c>
      <c r="AF23" s="33">
        <f>RANK('OAM with a lot of wrong input'!AK27,'OAM with a lot of wrong input'!AK$11:AK$34,'OAM with a lot of wrong input'!AK$6)</f>
        <v>16</v>
      </c>
      <c r="AG23" s="6">
        <v>1000</v>
      </c>
    </row>
    <row r="24" spans="2:33" x14ac:dyDescent="0.3">
      <c r="B24" s="6">
        <v>18</v>
      </c>
      <c r="C24" s="81" t="s">
        <v>2189</v>
      </c>
      <c r="D24" s="33">
        <f>RANK('OAM with a lot of wrong input'!I28,'OAM with a lot of wrong input'!I$11:I$34,'OAM with a lot of wrong input'!I$6)</f>
        <v>4</v>
      </c>
      <c r="E24" s="33">
        <f>RANK('OAM with a lot of wrong input'!J28,'OAM with a lot of wrong input'!J$11:J$34,'OAM with a lot of wrong input'!J$6)</f>
        <v>3</v>
      </c>
      <c r="F24" s="33">
        <f>RANK('OAM with a lot of wrong input'!K28,'OAM with a lot of wrong input'!K$11:K$34,'OAM with a lot of wrong input'!K$6)</f>
        <v>16</v>
      </c>
      <c r="G24" s="33">
        <f>RANK('OAM with a lot of wrong input'!L28,'OAM with a lot of wrong input'!L$11:L$34,'OAM with a lot of wrong input'!L$6)</f>
        <v>16</v>
      </c>
      <c r="H24" s="33">
        <f>RANK('OAM with a lot of wrong input'!M28,'OAM with a lot of wrong input'!M$11:M$34,'OAM with a lot of wrong input'!M$6)</f>
        <v>16</v>
      </c>
      <c r="I24" s="33">
        <f>RANK('OAM with a lot of wrong input'!N28,'OAM with a lot of wrong input'!N$11:N$34,'OAM with a lot of wrong input'!N$6)</f>
        <v>20</v>
      </c>
      <c r="J24" s="33">
        <f>RANK('OAM with a lot of wrong input'!O28,'OAM with a lot of wrong input'!O$11:O$34,'OAM with a lot of wrong input'!O$6)</f>
        <v>12</v>
      </c>
      <c r="K24" s="33">
        <f>RANK('OAM with a lot of wrong input'!P28,'OAM with a lot of wrong input'!P$11:P$34,'OAM with a lot of wrong input'!P$6)</f>
        <v>14</v>
      </c>
      <c r="L24" s="33">
        <f>RANK('OAM with a lot of wrong input'!Q28,'OAM with a lot of wrong input'!Q$11:Q$34,'OAM with a lot of wrong input'!Q$6)</f>
        <v>3</v>
      </c>
      <c r="M24" s="33">
        <f>RANK('OAM with a lot of wrong input'!R28,'OAM with a lot of wrong input'!R$11:R$34,'OAM with a lot of wrong input'!R$6)</f>
        <v>12</v>
      </c>
      <c r="N24" s="33">
        <f>RANK('OAM with a lot of wrong input'!S28,'OAM with a lot of wrong input'!S$11:S$34,'OAM with a lot of wrong input'!S$6)</f>
        <v>10</v>
      </c>
      <c r="O24" s="33">
        <f>RANK('OAM with a lot of wrong input'!T28,'OAM with a lot of wrong input'!T$11:T$34,'OAM with a lot of wrong input'!T$6)</f>
        <v>9</v>
      </c>
      <c r="P24" s="33">
        <f>RANK('OAM with a lot of wrong input'!U28,'OAM with a lot of wrong input'!U$11:U$34,'OAM with a lot of wrong input'!U$6)</f>
        <v>1</v>
      </c>
      <c r="Q24" s="33">
        <f>RANK('OAM with a lot of wrong input'!V28,'OAM with a lot of wrong input'!V$11:V$34,'OAM with a lot of wrong input'!V$6)</f>
        <v>14</v>
      </c>
      <c r="R24" s="33">
        <f>RANK('OAM with a lot of wrong input'!W28,'OAM with a lot of wrong input'!W$11:W$34,'OAM with a lot of wrong input'!W$6)</f>
        <v>4</v>
      </c>
      <c r="S24" s="33">
        <f>RANK('OAM with a lot of wrong input'!X28,'OAM with a lot of wrong input'!X$11:X$34,'OAM with a lot of wrong input'!X$6)</f>
        <v>19</v>
      </c>
      <c r="T24" s="33">
        <f>RANK('OAM with a lot of wrong input'!Y28,'OAM with a lot of wrong input'!Y$11:Y$34,'OAM with a lot of wrong input'!Y$6)</f>
        <v>18</v>
      </c>
      <c r="U24" s="33">
        <f>RANK('OAM with a lot of wrong input'!Z28,'OAM with a lot of wrong input'!Z$11:Z$34,'OAM with a lot of wrong input'!Z$6)</f>
        <v>4</v>
      </c>
      <c r="V24" s="33">
        <f>RANK('OAM with a lot of wrong input'!AA28,'OAM with a lot of wrong input'!AA$11:AA$34,'OAM with a lot of wrong input'!AA$6)</f>
        <v>7</v>
      </c>
      <c r="W24" s="33">
        <f>RANK('OAM with a lot of wrong input'!AB28,'OAM with a lot of wrong input'!AB$11:AB$34,'OAM with a lot of wrong input'!AB$6)</f>
        <v>18</v>
      </c>
      <c r="X24" s="33">
        <f>RANK('OAM with a lot of wrong input'!AC28,'OAM with a lot of wrong input'!AC$11:AC$34,'OAM with a lot of wrong input'!AC$6)</f>
        <v>7</v>
      </c>
      <c r="Y24" s="33">
        <f>RANK('OAM with a lot of wrong input'!AD28,'OAM with a lot of wrong input'!AD$11:AD$34,'OAM with a lot of wrong input'!AD$6)</f>
        <v>12</v>
      </c>
      <c r="Z24" s="33">
        <f>RANK('OAM with a lot of wrong input'!AE28,'OAM with a lot of wrong input'!AE$11:AE$34,'OAM with a lot of wrong input'!AE$6)</f>
        <v>20</v>
      </c>
      <c r="AA24" s="33">
        <f>RANK('OAM with a lot of wrong input'!AF28,'OAM with a lot of wrong input'!AF$11:AF$34,'OAM with a lot of wrong input'!AF$6)</f>
        <v>6</v>
      </c>
      <c r="AB24" s="33">
        <f>RANK('OAM with a lot of wrong input'!AG28,'OAM with a lot of wrong input'!AG$11:AG$34,'OAM with a lot of wrong input'!AG$6)</f>
        <v>3</v>
      </c>
      <c r="AC24" s="33">
        <f>RANK('OAM with a lot of wrong input'!AH28,'OAM with a lot of wrong input'!AH$11:AH$34,'OAM with a lot of wrong input'!AH$6)</f>
        <v>9</v>
      </c>
      <c r="AD24" s="33">
        <f>RANK('OAM with a lot of wrong input'!AI28,'OAM with a lot of wrong input'!AI$11:AI$34,'OAM with a lot of wrong input'!AI$6)</f>
        <v>19</v>
      </c>
      <c r="AE24" s="33">
        <f>RANK('OAM with a lot of wrong input'!AJ28,'OAM with a lot of wrong input'!AJ$11:AJ$34,'OAM with a lot of wrong input'!AJ$6)</f>
        <v>12</v>
      </c>
      <c r="AF24" s="33">
        <f>RANK('OAM with a lot of wrong input'!AK28,'OAM with a lot of wrong input'!AK$11:AK$34,'OAM with a lot of wrong input'!AK$6)</f>
        <v>10</v>
      </c>
      <c r="AG24" s="6">
        <v>1000</v>
      </c>
    </row>
    <row r="25" spans="2:33" x14ac:dyDescent="0.3">
      <c r="B25" s="6">
        <v>19</v>
      </c>
      <c r="C25" s="81" t="s">
        <v>2190</v>
      </c>
      <c r="D25" s="33">
        <f>RANK('OAM with a lot of wrong input'!I29,'OAM with a lot of wrong input'!I$11:I$34,'OAM with a lot of wrong input'!I$6)</f>
        <v>12</v>
      </c>
      <c r="E25" s="33">
        <f>RANK('OAM with a lot of wrong input'!J29,'OAM with a lot of wrong input'!J$11:J$34,'OAM with a lot of wrong input'!J$6)</f>
        <v>3</v>
      </c>
      <c r="F25" s="33">
        <f>RANK('OAM with a lot of wrong input'!K29,'OAM with a lot of wrong input'!K$11:K$34,'OAM with a lot of wrong input'!K$6)</f>
        <v>12</v>
      </c>
      <c r="G25" s="33">
        <f>RANK('OAM with a lot of wrong input'!L29,'OAM with a lot of wrong input'!L$11:L$34,'OAM with a lot of wrong input'!L$6)</f>
        <v>6</v>
      </c>
      <c r="H25" s="33">
        <f>RANK('OAM with a lot of wrong input'!M29,'OAM with a lot of wrong input'!M$11:M$34,'OAM with a lot of wrong input'!M$6)</f>
        <v>9</v>
      </c>
      <c r="I25" s="33">
        <f>RANK('OAM with a lot of wrong input'!N29,'OAM with a lot of wrong input'!N$11:N$34,'OAM with a lot of wrong input'!N$6)</f>
        <v>2</v>
      </c>
      <c r="J25" s="33">
        <f>RANK('OAM with a lot of wrong input'!O29,'OAM with a lot of wrong input'!O$11:O$34,'OAM with a lot of wrong input'!O$6)</f>
        <v>8</v>
      </c>
      <c r="K25" s="33">
        <f>RANK('OAM with a lot of wrong input'!P29,'OAM with a lot of wrong input'!P$11:P$34,'OAM with a lot of wrong input'!P$6)</f>
        <v>5</v>
      </c>
      <c r="L25" s="33">
        <f>RANK('OAM with a lot of wrong input'!Q29,'OAM with a lot of wrong input'!Q$11:Q$34,'OAM with a lot of wrong input'!Q$6)</f>
        <v>3</v>
      </c>
      <c r="M25" s="33">
        <f>RANK('OAM with a lot of wrong input'!R29,'OAM with a lot of wrong input'!R$11:R$34,'OAM with a lot of wrong input'!R$6)</f>
        <v>2</v>
      </c>
      <c r="N25" s="33">
        <f>RANK('OAM with a lot of wrong input'!S29,'OAM with a lot of wrong input'!S$11:S$34,'OAM with a lot of wrong input'!S$6)</f>
        <v>11</v>
      </c>
      <c r="O25" s="33">
        <f>RANK('OAM with a lot of wrong input'!T29,'OAM with a lot of wrong input'!T$11:T$34,'OAM with a lot of wrong input'!T$6)</f>
        <v>13</v>
      </c>
      <c r="P25" s="33">
        <f>RANK('OAM with a lot of wrong input'!U29,'OAM with a lot of wrong input'!U$11:U$34,'OAM with a lot of wrong input'!U$6)</f>
        <v>1</v>
      </c>
      <c r="Q25" s="33">
        <f>RANK('OAM with a lot of wrong input'!V29,'OAM with a lot of wrong input'!V$11:V$34,'OAM with a lot of wrong input'!V$6)</f>
        <v>5</v>
      </c>
      <c r="R25" s="33">
        <f>RANK('OAM with a lot of wrong input'!W29,'OAM with a lot of wrong input'!W$11:W$34,'OAM with a lot of wrong input'!W$6)</f>
        <v>21</v>
      </c>
      <c r="S25" s="33">
        <f>RANK('OAM with a lot of wrong input'!X29,'OAM with a lot of wrong input'!X$11:X$34,'OAM with a lot of wrong input'!X$6)</f>
        <v>6</v>
      </c>
      <c r="T25" s="33">
        <f>RANK('OAM with a lot of wrong input'!Y29,'OAM with a lot of wrong input'!Y$11:Y$34,'OAM with a lot of wrong input'!Y$6)</f>
        <v>8</v>
      </c>
      <c r="U25" s="33">
        <f>RANK('OAM with a lot of wrong input'!Z29,'OAM with a lot of wrong input'!Z$11:Z$34,'OAM with a lot of wrong input'!Z$6)</f>
        <v>12</v>
      </c>
      <c r="V25" s="33">
        <f>RANK('OAM with a lot of wrong input'!AA29,'OAM with a lot of wrong input'!AA$11:AA$34,'OAM with a lot of wrong input'!AA$6)</f>
        <v>14</v>
      </c>
      <c r="W25" s="33">
        <f>RANK('OAM with a lot of wrong input'!AB29,'OAM with a lot of wrong input'!AB$11:AB$34,'OAM with a lot of wrong input'!AB$6)</f>
        <v>3</v>
      </c>
      <c r="X25" s="33">
        <f>RANK('OAM with a lot of wrong input'!AC29,'OAM with a lot of wrong input'!AC$11:AC$34,'OAM with a lot of wrong input'!AC$6)</f>
        <v>23</v>
      </c>
      <c r="Y25" s="33">
        <f>RANK('OAM with a lot of wrong input'!AD29,'OAM with a lot of wrong input'!AD$11:AD$34,'OAM with a lot of wrong input'!AD$6)</f>
        <v>16</v>
      </c>
      <c r="Z25" s="33">
        <f>RANK('OAM with a lot of wrong input'!AE29,'OAM with a lot of wrong input'!AE$11:AE$34,'OAM with a lot of wrong input'!AE$6)</f>
        <v>7</v>
      </c>
      <c r="AA25" s="33">
        <f>RANK('OAM with a lot of wrong input'!AF29,'OAM with a lot of wrong input'!AF$11:AF$34,'OAM with a lot of wrong input'!AF$6)</f>
        <v>5</v>
      </c>
      <c r="AB25" s="33">
        <f>RANK('OAM with a lot of wrong input'!AG29,'OAM with a lot of wrong input'!AG$11:AG$34,'OAM with a lot of wrong input'!AG$6)</f>
        <v>12</v>
      </c>
      <c r="AC25" s="33">
        <f>RANK('OAM with a lot of wrong input'!AH29,'OAM with a lot of wrong input'!AH$11:AH$34,'OAM with a lot of wrong input'!AH$6)</f>
        <v>15</v>
      </c>
      <c r="AD25" s="33">
        <f>RANK('OAM with a lot of wrong input'!AI29,'OAM with a lot of wrong input'!AI$11:AI$34,'OAM with a lot of wrong input'!AI$6)</f>
        <v>20</v>
      </c>
      <c r="AE25" s="33">
        <f>RANK('OAM with a lot of wrong input'!AJ29,'OAM with a lot of wrong input'!AJ$11:AJ$34,'OAM with a lot of wrong input'!AJ$6)</f>
        <v>20</v>
      </c>
      <c r="AF25" s="33">
        <f>RANK('OAM with a lot of wrong input'!AK29,'OAM with a lot of wrong input'!AK$11:AK$34,'OAM with a lot of wrong input'!AK$6)</f>
        <v>15</v>
      </c>
      <c r="AG25" s="6">
        <v>1000</v>
      </c>
    </row>
    <row r="26" spans="2:33" x14ac:dyDescent="0.3">
      <c r="B26" s="6">
        <v>20</v>
      </c>
      <c r="C26" s="81" t="s">
        <v>2191</v>
      </c>
      <c r="D26" s="33">
        <f>RANK('OAM with a lot of wrong input'!I30,'OAM with a lot of wrong input'!I$11:I$34,'OAM with a lot of wrong input'!I$6)</f>
        <v>3</v>
      </c>
      <c r="E26" s="33">
        <f>RANK('OAM with a lot of wrong input'!J30,'OAM with a lot of wrong input'!J$11:J$34,'OAM with a lot of wrong input'!J$6)</f>
        <v>1</v>
      </c>
      <c r="F26" s="33">
        <f>RANK('OAM with a lot of wrong input'!K30,'OAM with a lot of wrong input'!K$11:K$34,'OAM with a lot of wrong input'!K$6)</f>
        <v>1</v>
      </c>
      <c r="G26" s="33">
        <f>RANK('OAM with a lot of wrong input'!L30,'OAM with a lot of wrong input'!L$11:L$34,'OAM with a lot of wrong input'!L$6)</f>
        <v>1</v>
      </c>
      <c r="H26" s="33">
        <f>RANK('OAM with a lot of wrong input'!M30,'OAM with a lot of wrong input'!M$11:M$34,'OAM with a lot of wrong input'!M$6)</f>
        <v>2</v>
      </c>
      <c r="I26" s="33">
        <f>RANK('OAM with a lot of wrong input'!N30,'OAM with a lot of wrong input'!N$11:N$34,'OAM with a lot of wrong input'!N$6)</f>
        <v>1</v>
      </c>
      <c r="J26" s="33">
        <f>RANK('OAM with a lot of wrong input'!O30,'OAM with a lot of wrong input'!O$11:O$34,'OAM with a lot of wrong input'!O$6)</f>
        <v>1</v>
      </c>
      <c r="K26" s="33">
        <f>RANK('OAM with a lot of wrong input'!P30,'OAM with a lot of wrong input'!P$11:P$34,'OAM with a lot of wrong input'!P$6)</f>
        <v>1</v>
      </c>
      <c r="L26" s="33">
        <f>RANK('OAM with a lot of wrong input'!Q30,'OAM with a lot of wrong input'!Q$11:Q$34,'OAM with a lot of wrong input'!Q$6)</f>
        <v>1</v>
      </c>
      <c r="M26" s="33">
        <f>RANK('OAM with a lot of wrong input'!R30,'OAM with a lot of wrong input'!R$11:R$34,'OAM with a lot of wrong input'!R$6)</f>
        <v>1</v>
      </c>
      <c r="N26" s="33">
        <f>RANK('OAM with a lot of wrong input'!S30,'OAM with a lot of wrong input'!S$11:S$34,'OAM with a lot of wrong input'!S$6)</f>
        <v>24</v>
      </c>
      <c r="O26" s="33">
        <f>RANK('OAM with a lot of wrong input'!T30,'OAM with a lot of wrong input'!T$11:T$34,'OAM with a lot of wrong input'!T$6)</f>
        <v>24</v>
      </c>
      <c r="P26" s="33">
        <f>RANK('OAM with a lot of wrong input'!U30,'OAM with a lot of wrong input'!U$11:U$34,'OAM with a lot of wrong input'!U$6)</f>
        <v>24</v>
      </c>
      <c r="Q26" s="33">
        <f>RANK('OAM with a lot of wrong input'!V30,'OAM with a lot of wrong input'!V$11:V$34,'OAM with a lot of wrong input'!V$6)</f>
        <v>1</v>
      </c>
      <c r="R26" s="33">
        <f>RANK('OAM with a lot of wrong input'!W30,'OAM with a lot of wrong input'!W$11:W$34,'OAM with a lot of wrong input'!W$6)</f>
        <v>23</v>
      </c>
      <c r="S26" s="33">
        <f>RANK('OAM with a lot of wrong input'!X30,'OAM with a lot of wrong input'!X$11:X$34,'OAM with a lot of wrong input'!X$6)</f>
        <v>1</v>
      </c>
      <c r="T26" s="33">
        <f>RANK('OAM with a lot of wrong input'!Y30,'OAM with a lot of wrong input'!Y$11:Y$34,'OAM with a lot of wrong input'!Y$6)</f>
        <v>2</v>
      </c>
      <c r="U26" s="33">
        <f>RANK('OAM with a lot of wrong input'!Z30,'OAM with a lot of wrong input'!Z$11:Z$34,'OAM with a lot of wrong input'!Z$6)</f>
        <v>1</v>
      </c>
      <c r="V26" s="33">
        <f>RANK('OAM with a lot of wrong input'!AA30,'OAM with a lot of wrong input'!AA$11:AA$34,'OAM with a lot of wrong input'!AA$6)</f>
        <v>1</v>
      </c>
      <c r="W26" s="33">
        <f>RANK('OAM with a lot of wrong input'!AB30,'OAM with a lot of wrong input'!AB$11:AB$34,'OAM with a lot of wrong input'!AB$6)</f>
        <v>2</v>
      </c>
      <c r="X26" s="33">
        <f>RANK('OAM with a lot of wrong input'!AC30,'OAM with a lot of wrong input'!AC$11:AC$34,'OAM with a lot of wrong input'!AC$6)</f>
        <v>24</v>
      </c>
      <c r="Y26" s="33">
        <f>RANK('OAM with a lot of wrong input'!AD30,'OAM with a lot of wrong input'!AD$11:AD$34,'OAM with a lot of wrong input'!AD$6)</f>
        <v>1</v>
      </c>
      <c r="Z26" s="33">
        <f>RANK('OAM with a lot of wrong input'!AE30,'OAM with a lot of wrong input'!AE$11:AE$34,'OAM with a lot of wrong input'!AE$6)</f>
        <v>24</v>
      </c>
      <c r="AA26" s="33">
        <f>RANK('OAM with a lot of wrong input'!AF30,'OAM with a lot of wrong input'!AF$11:AF$34,'OAM with a lot of wrong input'!AF$6)</f>
        <v>2</v>
      </c>
      <c r="AB26" s="33">
        <f>RANK('OAM with a lot of wrong input'!AG30,'OAM with a lot of wrong input'!AG$11:AG$34,'OAM with a lot of wrong input'!AG$6)</f>
        <v>1</v>
      </c>
      <c r="AC26" s="33">
        <f>RANK('OAM with a lot of wrong input'!AH30,'OAM with a lot of wrong input'!AH$11:AH$34,'OAM with a lot of wrong input'!AH$6)</f>
        <v>1</v>
      </c>
      <c r="AD26" s="33">
        <f>RANK('OAM with a lot of wrong input'!AI30,'OAM with a lot of wrong input'!AI$11:AI$34,'OAM with a lot of wrong input'!AI$6)</f>
        <v>24</v>
      </c>
      <c r="AE26" s="33">
        <f>RANK('OAM with a lot of wrong input'!AJ30,'OAM with a lot of wrong input'!AJ$11:AJ$34,'OAM with a lot of wrong input'!AJ$6)</f>
        <v>24</v>
      </c>
      <c r="AF26" s="33">
        <f>RANK('OAM with a lot of wrong input'!AK30,'OAM with a lot of wrong input'!AK$11:AK$34,'OAM with a lot of wrong input'!AK$6)</f>
        <v>1</v>
      </c>
      <c r="AG26" s="6">
        <v>1000</v>
      </c>
    </row>
    <row r="27" spans="2:33" x14ac:dyDescent="0.3">
      <c r="B27" s="6">
        <v>21</v>
      </c>
      <c r="C27" s="81" t="s">
        <v>2192</v>
      </c>
      <c r="D27" s="33">
        <f>RANK('OAM with a lot of wrong input'!I31,'OAM with a lot of wrong input'!I$11:I$34,'OAM with a lot of wrong input'!I$6)</f>
        <v>10</v>
      </c>
      <c r="E27" s="33">
        <f>RANK('OAM with a lot of wrong input'!J31,'OAM with a lot of wrong input'!J$11:J$34,'OAM with a lot of wrong input'!J$6)</f>
        <v>3</v>
      </c>
      <c r="F27" s="33">
        <f>RANK('OAM with a lot of wrong input'!K31,'OAM with a lot of wrong input'!K$11:K$34,'OAM with a lot of wrong input'!K$6)</f>
        <v>9</v>
      </c>
      <c r="G27" s="33">
        <f>RANK('OAM with a lot of wrong input'!L31,'OAM with a lot of wrong input'!L$11:L$34,'OAM with a lot of wrong input'!L$6)</f>
        <v>11</v>
      </c>
      <c r="H27" s="33">
        <f>RANK('OAM with a lot of wrong input'!M31,'OAM with a lot of wrong input'!M$11:M$34,'OAM with a lot of wrong input'!M$6)</f>
        <v>11</v>
      </c>
      <c r="I27" s="33">
        <f>RANK('OAM with a lot of wrong input'!N31,'OAM with a lot of wrong input'!N$11:N$34,'OAM with a lot of wrong input'!N$6)</f>
        <v>17</v>
      </c>
      <c r="J27" s="33">
        <f>RANK('OAM with a lot of wrong input'!O31,'OAM with a lot of wrong input'!O$11:O$34,'OAM with a lot of wrong input'!O$6)</f>
        <v>12</v>
      </c>
      <c r="K27" s="33">
        <f>RANK('OAM with a lot of wrong input'!P31,'OAM with a lot of wrong input'!P$11:P$34,'OAM with a lot of wrong input'!P$6)</f>
        <v>14</v>
      </c>
      <c r="L27" s="33">
        <f>RANK('OAM with a lot of wrong input'!Q31,'OAM with a lot of wrong input'!Q$11:Q$34,'OAM with a lot of wrong input'!Q$6)</f>
        <v>3</v>
      </c>
      <c r="M27" s="33">
        <f>RANK('OAM with a lot of wrong input'!R31,'OAM with a lot of wrong input'!R$11:R$34,'OAM with a lot of wrong input'!R$6)</f>
        <v>9</v>
      </c>
      <c r="N27" s="33">
        <f>RANK('OAM with a lot of wrong input'!S31,'OAM with a lot of wrong input'!S$11:S$34,'OAM with a lot of wrong input'!S$6)</f>
        <v>11</v>
      </c>
      <c r="O27" s="33">
        <f>RANK('OAM with a lot of wrong input'!T31,'OAM with a lot of wrong input'!T$11:T$34,'OAM with a lot of wrong input'!T$6)</f>
        <v>13</v>
      </c>
      <c r="P27" s="33">
        <f>RANK('OAM with a lot of wrong input'!U31,'OAM with a lot of wrong input'!U$11:U$34,'OAM with a lot of wrong input'!U$6)</f>
        <v>1</v>
      </c>
      <c r="Q27" s="33">
        <f>RANK('OAM with a lot of wrong input'!V31,'OAM with a lot of wrong input'!V$11:V$34,'OAM with a lot of wrong input'!V$6)</f>
        <v>5</v>
      </c>
      <c r="R27" s="33">
        <f>RANK('OAM with a lot of wrong input'!W31,'OAM with a lot of wrong input'!W$11:W$34,'OAM with a lot of wrong input'!W$6)</f>
        <v>5</v>
      </c>
      <c r="S27" s="33">
        <f>RANK('OAM with a lot of wrong input'!X31,'OAM with a lot of wrong input'!X$11:X$34,'OAM with a lot of wrong input'!X$6)</f>
        <v>6</v>
      </c>
      <c r="T27" s="33">
        <f>RANK('OAM with a lot of wrong input'!Y31,'OAM with a lot of wrong input'!Y$11:Y$34,'OAM with a lot of wrong input'!Y$6)</f>
        <v>19</v>
      </c>
      <c r="U27" s="33">
        <f>RANK('OAM with a lot of wrong input'!Z31,'OAM with a lot of wrong input'!Z$11:Z$34,'OAM with a lot of wrong input'!Z$6)</f>
        <v>8</v>
      </c>
      <c r="V27" s="33">
        <f>RANK('OAM with a lot of wrong input'!AA31,'OAM with a lot of wrong input'!AA$11:AA$34,'OAM with a lot of wrong input'!AA$6)</f>
        <v>7</v>
      </c>
      <c r="W27" s="33">
        <f>RANK('OAM with a lot of wrong input'!AB31,'OAM with a lot of wrong input'!AB$11:AB$34,'OAM with a lot of wrong input'!AB$6)</f>
        <v>17</v>
      </c>
      <c r="X27" s="33">
        <f>RANK('OAM with a lot of wrong input'!AC31,'OAM with a lot of wrong input'!AC$11:AC$34,'OAM with a lot of wrong input'!AC$6)</f>
        <v>12</v>
      </c>
      <c r="Y27" s="33">
        <f>RANK('OAM with a lot of wrong input'!AD31,'OAM with a lot of wrong input'!AD$11:AD$34,'OAM with a lot of wrong input'!AD$6)</f>
        <v>16</v>
      </c>
      <c r="Z27" s="33">
        <f>RANK('OAM with a lot of wrong input'!AE31,'OAM with a lot of wrong input'!AE$11:AE$34,'OAM with a lot of wrong input'!AE$6)</f>
        <v>16</v>
      </c>
      <c r="AA27" s="33">
        <f>RANK('OAM with a lot of wrong input'!AF31,'OAM with a lot of wrong input'!AF$11:AF$34,'OAM with a lot of wrong input'!AF$6)</f>
        <v>6</v>
      </c>
      <c r="AB27" s="33">
        <f>RANK('OAM with a lot of wrong input'!AG31,'OAM with a lot of wrong input'!AG$11:AG$34,'OAM with a lot of wrong input'!AG$6)</f>
        <v>16</v>
      </c>
      <c r="AC27" s="33">
        <f>RANK('OAM with a lot of wrong input'!AH31,'OAM with a lot of wrong input'!AH$11:AH$34,'OAM with a lot of wrong input'!AH$6)</f>
        <v>16</v>
      </c>
      <c r="AD27" s="33">
        <f>RANK('OAM with a lot of wrong input'!AI31,'OAM with a lot of wrong input'!AI$11:AI$34,'OAM with a lot of wrong input'!AI$6)</f>
        <v>15</v>
      </c>
      <c r="AE27" s="33">
        <f>RANK('OAM with a lot of wrong input'!AJ31,'OAM with a lot of wrong input'!AJ$11:AJ$34,'OAM with a lot of wrong input'!AJ$6)</f>
        <v>14</v>
      </c>
      <c r="AF27" s="33">
        <f>RANK('OAM with a lot of wrong input'!AK31,'OAM with a lot of wrong input'!AK$11:AK$34,'OAM with a lot of wrong input'!AK$6)</f>
        <v>12</v>
      </c>
      <c r="AG27" s="6">
        <v>1000</v>
      </c>
    </row>
    <row r="28" spans="2:33" x14ac:dyDescent="0.3">
      <c r="B28" s="6">
        <v>22</v>
      </c>
      <c r="C28" s="81" t="s">
        <v>2193</v>
      </c>
      <c r="D28" s="33">
        <f>RANK('OAM with a lot of wrong input'!I32,'OAM with a lot of wrong input'!I$11:I$34,'OAM with a lot of wrong input'!I$6)</f>
        <v>8</v>
      </c>
      <c r="E28" s="33">
        <f>RANK('OAM with a lot of wrong input'!J32,'OAM with a lot of wrong input'!J$11:J$34,'OAM with a lot of wrong input'!J$6)</f>
        <v>3</v>
      </c>
      <c r="F28" s="33">
        <f>RANK('OAM with a lot of wrong input'!K32,'OAM with a lot of wrong input'!K$11:K$34,'OAM with a lot of wrong input'!K$6)</f>
        <v>5</v>
      </c>
      <c r="G28" s="33">
        <f>RANK('OAM with a lot of wrong input'!L32,'OAM with a lot of wrong input'!L$11:L$34,'OAM with a lot of wrong input'!L$6)</f>
        <v>3</v>
      </c>
      <c r="H28" s="33">
        <f>RANK('OAM with a lot of wrong input'!M32,'OAM with a lot of wrong input'!M$11:M$34,'OAM with a lot of wrong input'!M$6)</f>
        <v>4</v>
      </c>
      <c r="I28" s="33">
        <f>RANK('OAM with a lot of wrong input'!N32,'OAM with a lot of wrong input'!N$11:N$34,'OAM with a lot of wrong input'!N$6)</f>
        <v>7</v>
      </c>
      <c r="J28" s="33">
        <f>RANK('OAM with a lot of wrong input'!O32,'OAM with a lot of wrong input'!O$11:O$34,'OAM with a lot of wrong input'!O$6)</f>
        <v>12</v>
      </c>
      <c r="K28" s="33">
        <f>RANK('OAM with a lot of wrong input'!P32,'OAM with a lot of wrong input'!P$11:P$34,'OAM with a lot of wrong input'!P$6)</f>
        <v>5</v>
      </c>
      <c r="L28" s="33">
        <f>RANK('OAM with a lot of wrong input'!Q32,'OAM with a lot of wrong input'!Q$11:Q$34,'OAM with a lot of wrong input'!Q$6)</f>
        <v>3</v>
      </c>
      <c r="M28" s="33">
        <f>RANK('OAM with a lot of wrong input'!R32,'OAM with a lot of wrong input'!R$11:R$34,'OAM with a lot of wrong input'!R$6)</f>
        <v>7</v>
      </c>
      <c r="N28" s="33">
        <f>RANK('OAM with a lot of wrong input'!S32,'OAM with a lot of wrong input'!S$11:S$34,'OAM with a lot of wrong input'!S$6)</f>
        <v>20</v>
      </c>
      <c r="O28" s="33">
        <f>RANK('OAM with a lot of wrong input'!T32,'OAM with a lot of wrong input'!T$11:T$34,'OAM with a lot of wrong input'!T$6)</f>
        <v>21</v>
      </c>
      <c r="P28" s="33">
        <f>RANK('OAM with a lot of wrong input'!U32,'OAM with a lot of wrong input'!U$11:U$34,'OAM with a lot of wrong input'!U$6)</f>
        <v>1</v>
      </c>
      <c r="Q28" s="33">
        <f>RANK('OAM with a lot of wrong input'!V32,'OAM with a lot of wrong input'!V$11:V$34,'OAM with a lot of wrong input'!V$6)</f>
        <v>3</v>
      </c>
      <c r="R28" s="33">
        <f>RANK('OAM with a lot of wrong input'!W32,'OAM with a lot of wrong input'!W$11:W$34,'OAM with a lot of wrong input'!W$6)</f>
        <v>16</v>
      </c>
      <c r="S28" s="33">
        <f>RANK('OAM with a lot of wrong input'!X32,'OAM with a lot of wrong input'!X$11:X$34,'OAM with a lot of wrong input'!X$6)</f>
        <v>3</v>
      </c>
      <c r="T28" s="33">
        <f>RANK('OAM with a lot of wrong input'!Y32,'OAM with a lot of wrong input'!Y$11:Y$34,'OAM with a lot of wrong input'!Y$6)</f>
        <v>11</v>
      </c>
      <c r="U28" s="33">
        <f>RANK('OAM with a lot of wrong input'!Z32,'OAM with a lot of wrong input'!Z$11:Z$34,'OAM with a lot of wrong input'!Z$6)</f>
        <v>12</v>
      </c>
      <c r="V28" s="33">
        <f>RANK('OAM with a lot of wrong input'!AA32,'OAM with a lot of wrong input'!AA$11:AA$34,'OAM with a lot of wrong input'!AA$6)</f>
        <v>3</v>
      </c>
      <c r="W28" s="33">
        <f>RANK('OAM with a lot of wrong input'!AB32,'OAM with a lot of wrong input'!AB$11:AB$34,'OAM with a lot of wrong input'!AB$6)</f>
        <v>8</v>
      </c>
      <c r="X28" s="33">
        <f>RANK('OAM with a lot of wrong input'!AC32,'OAM with a lot of wrong input'!AC$11:AC$34,'OAM with a lot of wrong input'!AC$6)</f>
        <v>20</v>
      </c>
      <c r="Y28" s="33">
        <f>RANK('OAM with a lot of wrong input'!AD32,'OAM with a lot of wrong input'!AD$11:AD$34,'OAM with a lot of wrong input'!AD$6)</f>
        <v>16</v>
      </c>
      <c r="Z28" s="33">
        <f>RANK('OAM with a lot of wrong input'!AE32,'OAM with a lot of wrong input'!AE$11:AE$34,'OAM with a lot of wrong input'!AE$6)</f>
        <v>18</v>
      </c>
      <c r="AA28" s="33">
        <f>RANK('OAM with a lot of wrong input'!AF32,'OAM with a lot of wrong input'!AF$11:AF$34,'OAM with a lot of wrong input'!AF$6)</f>
        <v>6</v>
      </c>
      <c r="AB28" s="33">
        <f>RANK('OAM with a lot of wrong input'!AG32,'OAM with a lot of wrong input'!AG$11:AG$34,'OAM with a lot of wrong input'!AG$6)</f>
        <v>7</v>
      </c>
      <c r="AC28" s="33">
        <f>RANK('OAM with a lot of wrong input'!AH32,'OAM with a lot of wrong input'!AH$11:AH$34,'OAM with a lot of wrong input'!AH$6)</f>
        <v>11</v>
      </c>
      <c r="AD28" s="33">
        <f>RANK('OAM with a lot of wrong input'!AI32,'OAM with a lot of wrong input'!AI$11:AI$34,'OAM with a lot of wrong input'!AI$6)</f>
        <v>8</v>
      </c>
      <c r="AE28" s="33">
        <f>RANK('OAM with a lot of wrong input'!AJ32,'OAM with a lot of wrong input'!AJ$11:AJ$34,'OAM with a lot of wrong input'!AJ$6)</f>
        <v>9</v>
      </c>
      <c r="AF28" s="33">
        <f>RANK('OAM with a lot of wrong input'!AK32,'OAM with a lot of wrong input'!AK$11:AK$34,'OAM with a lot of wrong input'!AK$6)</f>
        <v>5</v>
      </c>
      <c r="AG28" s="6">
        <v>1000</v>
      </c>
    </row>
    <row r="29" spans="2:33" x14ac:dyDescent="0.3">
      <c r="B29" s="6">
        <v>23</v>
      </c>
      <c r="C29" s="81" t="s">
        <v>2194</v>
      </c>
      <c r="D29" s="33">
        <f>RANK('OAM with a lot of wrong input'!I33,'OAM with a lot of wrong input'!I$11:I$34,'OAM with a lot of wrong input'!I$6)</f>
        <v>2</v>
      </c>
      <c r="E29" s="33">
        <f>RANK('OAM with a lot of wrong input'!J33,'OAM with a lot of wrong input'!J$11:J$34,'OAM with a lot of wrong input'!J$6)</f>
        <v>3</v>
      </c>
      <c r="F29" s="33">
        <f>RANK('OAM with a lot of wrong input'!K33,'OAM with a lot of wrong input'!K$11:K$34,'OAM with a lot of wrong input'!K$6)</f>
        <v>23</v>
      </c>
      <c r="G29" s="33">
        <f>RANK('OAM with a lot of wrong input'!L33,'OAM with a lot of wrong input'!L$11:L$34,'OAM with a lot of wrong input'!L$6)</f>
        <v>21</v>
      </c>
      <c r="H29" s="33">
        <f>RANK('OAM with a lot of wrong input'!M33,'OAM with a lot of wrong input'!M$11:M$34,'OAM with a lot of wrong input'!M$6)</f>
        <v>21</v>
      </c>
      <c r="I29" s="33">
        <f>RANK('OAM with a lot of wrong input'!N33,'OAM with a lot of wrong input'!N$11:N$34,'OAM with a lot of wrong input'!N$6)</f>
        <v>16</v>
      </c>
      <c r="J29" s="33">
        <f>RANK('OAM with a lot of wrong input'!O33,'OAM with a lot of wrong input'!O$11:O$34,'OAM with a lot of wrong input'!O$6)</f>
        <v>8</v>
      </c>
      <c r="K29" s="33">
        <f>RANK('OAM with a lot of wrong input'!P33,'OAM with a lot of wrong input'!P$11:P$34,'OAM with a lot of wrong input'!P$6)</f>
        <v>23</v>
      </c>
      <c r="L29" s="33">
        <f>RANK('OAM with a lot of wrong input'!Q33,'OAM with a lot of wrong input'!Q$11:Q$34,'OAM with a lot of wrong input'!Q$6)</f>
        <v>3</v>
      </c>
      <c r="M29" s="33">
        <f>RANK('OAM with a lot of wrong input'!R33,'OAM with a lot of wrong input'!R$11:R$34,'OAM with a lot of wrong input'!R$6)</f>
        <v>11</v>
      </c>
      <c r="N29" s="33">
        <f>RANK('OAM with a lot of wrong input'!S33,'OAM with a lot of wrong input'!S$11:S$34,'OAM with a lot of wrong input'!S$6)</f>
        <v>1</v>
      </c>
      <c r="O29" s="33">
        <f>RANK('OAM with a lot of wrong input'!T33,'OAM with a lot of wrong input'!T$11:T$34,'OAM with a lot of wrong input'!T$6)</f>
        <v>1</v>
      </c>
      <c r="P29" s="33">
        <f>RANK('OAM with a lot of wrong input'!U33,'OAM with a lot of wrong input'!U$11:U$34,'OAM with a lot of wrong input'!U$6)</f>
        <v>1</v>
      </c>
      <c r="Q29" s="33">
        <f>RANK('OAM with a lot of wrong input'!V33,'OAM with a lot of wrong input'!V$11:V$34,'OAM with a lot of wrong input'!V$6)</f>
        <v>14</v>
      </c>
      <c r="R29" s="33">
        <f>RANK('OAM with a lot of wrong input'!W33,'OAM with a lot of wrong input'!W$11:W$34,'OAM with a lot of wrong input'!W$6)</f>
        <v>6</v>
      </c>
      <c r="S29" s="33">
        <f>RANK('OAM with a lot of wrong input'!X33,'OAM with a lot of wrong input'!X$11:X$34,'OAM with a lot of wrong input'!X$6)</f>
        <v>3</v>
      </c>
      <c r="T29" s="33">
        <f>RANK('OAM with a lot of wrong input'!Y33,'OAM with a lot of wrong input'!Y$11:Y$34,'OAM with a lot of wrong input'!Y$6)</f>
        <v>20</v>
      </c>
      <c r="U29" s="33">
        <f>RANK('OAM with a lot of wrong input'!Z33,'OAM with a lot of wrong input'!Z$11:Z$34,'OAM with a lot of wrong input'!Z$6)</f>
        <v>12</v>
      </c>
      <c r="V29" s="33">
        <f>RANK('OAM with a lot of wrong input'!AA33,'OAM with a lot of wrong input'!AA$11:AA$34,'OAM with a lot of wrong input'!AA$6)</f>
        <v>14</v>
      </c>
      <c r="W29" s="33">
        <f>RANK('OAM with a lot of wrong input'!AB33,'OAM with a lot of wrong input'!AB$11:AB$34,'OAM with a lot of wrong input'!AB$6)</f>
        <v>19</v>
      </c>
      <c r="X29" s="33">
        <f>RANK('OAM with a lot of wrong input'!AC33,'OAM with a lot of wrong input'!AC$11:AC$34,'OAM with a lot of wrong input'!AC$6)</f>
        <v>4</v>
      </c>
      <c r="Y29" s="33">
        <f>RANK('OAM with a lot of wrong input'!AD33,'OAM with a lot of wrong input'!AD$11:AD$34,'OAM with a lot of wrong input'!AD$6)</f>
        <v>3</v>
      </c>
      <c r="Z29" s="33">
        <f>RANK('OAM with a lot of wrong input'!AE33,'OAM with a lot of wrong input'!AE$11:AE$34,'OAM with a lot of wrong input'!AE$6)</f>
        <v>3</v>
      </c>
      <c r="AA29" s="33">
        <f>RANK('OAM with a lot of wrong input'!AF33,'OAM with a lot of wrong input'!AF$11:AF$34,'OAM with a lot of wrong input'!AF$6)</f>
        <v>6</v>
      </c>
      <c r="AB29" s="33">
        <f>RANK('OAM with a lot of wrong input'!AG33,'OAM with a lot of wrong input'!AG$11:AG$34,'OAM with a lot of wrong input'!AG$6)</f>
        <v>16</v>
      </c>
      <c r="AC29" s="33">
        <f>RANK('OAM with a lot of wrong input'!AH33,'OAM with a lot of wrong input'!AH$11:AH$34,'OAM with a lot of wrong input'!AH$6)</f>
        <v>16</v>
      </c>
      <c r="AD29" s="33">
        <f>RANK('OAM with a lot of wrong input'!AI33,'OAM with a lot of wrong input'!AI$11:AI$34,'OAM with a lot of wrong input'!AI$6)</f>
        <v>1</v>
      </c>
      <c r="AE29" s="33">
        <f>RANK('OAM with a lot of wrong input'!AJ33,'OAM with a lot of wrong input'!AJ$11:AJ$34,'OAM with a lot of wrong input'!AJ$6)</f>
        <v>1</v>
      </c>
      <c r="AF29" s="33">
        <f>RANK('OAM with a lot of wrong input'!AK33,'OAM with a lot of wrong input'!AK$11:AK$34,'OAM with a lot of wrong input'!AK$6)</f>
        <v>22</v>
      </c>
      <c r="AG29" s="6">
        <v>1000</v>
      </c>
    </row>
    <row r="30" spans="2:33" x14ac:dyDescent="0.3">
      <c r="B30" s="6">
        <v>24</v>
      </c>
      <c r="C30" s="81" t="s">
        <v>2195</v>
      </c>
      <c r="D30" s="33">
        <f>RANK('OAM with a lot of wrong input'!I34,'OAM with a lot of wrong input'!I$11:I$34,'OAM with a lot of wrong input'!I$6)</f>
        <v>22</v>
      </c>
      <c r="E30" s="33">
        <f>RANK('OAM with a lot of wrong input'!J34,'OAM with a lot of wrong input'!J$11:J$34,'OAM with a lot of wrong input'!J$6)</f>
        <v>3</v>
      </c>
      <c r="F30" s="33">
        <f>RANK('OAM with a lot of wrong input'!K34,'OAM with a lot of wrong input'!K$11:K$34,'OAM with a lot of wrong input'!K$6)</f>
        <v>23</v>
      </c>
      <c r="G30" s="33">
        <f>RANK('OAM with a lot of wrong input'!L34,'OAM with a lot of wrong input'!L$11:L$34,'OAM with a lot of wrong input'!L$6)</f>
        <v>23</v>
      </c>
      <c r="H30" s="33">
        <f>RANK('OAM with a lot of wrong input'!M34,'OAM with a lot of wrong input'!M$11:M$34,'OAM with a lot of wrong input'!M$6)</f>
        <v>23</v>
      </c>
      <c r="I30" s="33">
        <f>RANK('OAM with a lot of wrong input'!N34,'OAM with a lot of wrong input'!N$11:N$34,'OAM with a lot of wrong input'!N$6)</f>
        <v>23</v>
      </c>
      <c r="J30" s="33">
        <f>RANK('OAM with a lot of wrong input'!O34,'OAM with a lot of wrong input'!O$11:O$34,'OAM with a lot of wrong input'!O$6)</f>
        <v>23</v>
      </c>
      <c r="K30" s="33">
        <f>RANK('OAM with a lot of wrong input'!P34,'OAM with a lot of wrong input'!P$11:P$34,'OAM with a lot of wrong input'!P$6)</f>
        <v>23</v>
      </c>
      <c r="L30" s="33">
        <f>RANK('OAM with a lot of wrong input'!Q34,'OAM with a lot of wrong input'!Q$11:Q$34,'OAM with a lot of wrong input'!Q$6)</f>
        <v>3</v>
      </c>
      <c r="M30" s="33">
        <f>RANK('OAM with a lot of wrong input'!R34,'OAM with a lot of wrong input'!R$11:R$34,'OAM with a lot of wrong input'!R$6)</f>
        <v>22</v>
      </c>
      <c r="N30" s="33">
        <f>RANK('OAM with a lot of wrong input'!S34,'OAM with a lot of wrong input'!S$11:S$34,'OAM with a lot of wrong input'!S$6)</f>
        <v>1</v>
      </c>
      <c r="O30" s="33">
        <f>RANK('OAM with a lot of wrong input'!T34,'OAM with a lot of wrong input'!T$11:T$34,'OAM with a lot of wrong input'!T$6)</f>
        <v>1</v>
      </c>
      <c r="P30" s="33">
        <f>RANK('OAM with a lot of wrong input'!U34,'OAM with a lot of wrong input'!U$11:U$34,'OAM with a lot of wrong input'!U$6)</f>
        <v>1</v>
      </c>
      <c r="Q30" s="33">
        <f>RANK('OAM with a lot of wrong input'!V34,'OAM with a lot of wrong input'!V$11:V$34,'OAM with a lot of wrong input'!V$6)</f>
        <v>14</v>
      </c>
      <c r="R30" s="33">
        <f>RANK('OAM with a lot of wrong input'!W34,'OAM with a lot of wrong input'!W$11:W$34,'OAM with a lot of wrong input'!W$6)</f>
        <v>1</v>
      </c>
      <c r="S30" s="33">
        <f>RANK('OAM with a lot of wrong input'!X34,'OAM with a lot of wrong input'!X$11:X$34,'OAM with a lot of wrong input'!X$6)</f>
        <v>21</v>
      </c>
      <c r="T30" s="33">
        <f>RANK('OAM with a lot of wrong input'!Y34,'OAM with a lot of wrong input'!Y$11:Y$34,'OAM with a lot of wrong input'!Y$6)</f>
        <v>4</v>
      </c>
      <c r="U30" s="33">
        <f>RANK('OAM with a lot of wrong input'!Z34,'OAM with a lot of wrong input'!Z$11:Z$34,'OAM with a lot of wrong input'!Z$6)</f>
        <v>12</v>
      </c>
      <c r="V30" s="33">
        <f>RANK('OAM with a lot of wrong input'!AA34,'OAM with a lot of wrong input'!AA$11:AA$34,'OAM with a lot of wrong input'!AA$6)</f>
        <v>14</v>
      </c>
      <c r="W30" s="33">
        <f>RANK('OAM with a lot of wrong input'!AB34,'OAM with a lot of wrong input'!AB$11:AB$34,'OAM with a lot of wrong input'!AB$6)</f>
        <v>23</v>
      </c>
      <c r="X30" s="33">
        <f>RANK('OAM with a lot of wrong input'!AC34,'OAM with a lot of wrong input'!AC$11:AC$34,'OAM with a lot of wrong input'!AC$6)</f>
        <v>2</v>
      </c>
      <c r="Y30" s="33">
        <f>RANK('OAM with a lot of wrong input'!AD34,'OAM with a lot of wrong input'!AD$11:AD$34,'OAM with a lot of wrong input'!AD$6)</f>
        <v>5</v>
      </c>
      <c r="Z30" s="33">
        <f>RANK('OAM with a lot of wrong input'!AE34,'OAM with a lot of wrong input'!AE$11:AE$34,'OAM with a lot of wrong input'!AE$6)</f>
        <v>14</v>
      </c>
      <c r="AA30" s="33">
        <f>RANK('OAM with a lot of wrong input'!AF34,'OAM with a lot of wrong input'!AF$11:AF$34,'OAM with a lot of wrong input'!AF$6)</f>
        <v>6</v>
      </c>
      <c r="AB30" s="33">
        <f>RANK('OAM with a lot of wrong input'!AG34,'OAM with a lot of wrong input'!AG$11:AG$34,'OAM with a lot of wrong input'!AG$6)</f>
        <v>16</v>
      </c>
      <c r="AC30" s="33">
        <f>RANK('OAM with a lot of wrong input'!AH34,'OAM with a lot of wrong input'!AH$11:AH$34,'OAM with a lot of wrong input'!AH$6)</f>
        <v>16</v>
      </c>
      <c r="AD30" s="33">
        <f>RANK('OAM with a lot of wrong input'!AI34,'OAM with a lot of wrong input'!AI$11:AI$34,'OAM with a lot of wrong input'!AI$6)</f>
        <v>1</v>
      </c>
      <c r="AE30" s="33">
        <f>RANK('OAM with a lot of wrong input'!AJ34,'OAM with a lot of wrong input'!AJ$11:AJ$34,'OAM with a lot of wrong input'!AJ$6)</f>
        <v>1</v>
      </c>
      <c r="AF30" s="33">
        <f>RANK('OAM with a lot of wrong input'!AK34,'OAM with a lot of wrong input'!AK$11:AK$34,'OAM with a lot of wrong input'!AK$6)</f>
        <v>23</v>
      </c>
      <c r="AG30" s="6">
        <v>1000</v>
      </c>
    </row>
    <row r="33" spans="2:33" x14ac:dyDescent="0.3">
      <c r="B33" s="151" t="s">
        <v>0</v>
      </c>
      <c r="C33" s="98" t="s">
        <v>43</v>
      </c>
      <c r="D33" s="98">
        <v>0</v>
      </c>
      <c r="E33" s="98">
        <v>0</v>
      </c>
      <c r="F33" s="98">
        <v>0</v>
      </c>
      <c r="G33" s="98">
        <v>0</v>
      </c>
      <c r="H33" s="98">
        <v>0</v>
      </c>
      <c r="I33" s="98">
        <v>0</v>
      </c>
      <c r="J33" s="98">
        <v>0</v>
      </c>
      <c r="K33" s="98">
        <v>0</v>
      </c>
      <c r="L33" s="98">
        <v>0</v>
      </c>
      <c r="M33" s="98">
        <v>0</v>
      </c>
      <c r="N33" s="98">
        <v>1</v>
      </c>
      <c r="O33" s="98">
        <v>1</v>
      </c>
      <c r="P33" s="98">
        <v>1</v>
      </c>
      <c r="Q33" s="98">
        <v>0</v>
      </c>
      <c r="R33" s="98">
        <v>1</v>
      </c>
      <c r="S33" s="98">
        <v>0</v>
      </c>
      <c r="T33" s="98">
        <v>0</v>
      </c>
      <c r="U33" s="98">
        <v>0</v>
      </c>
      <c r="V33" s="98">
        <v>0</v>
      </c>
      <c r="W33" s="98">
        <v>0</v>
      </c>
      <c r="X33" s="98">
        <v>1</v>
      </c>
      <c r="Y33" s="98">
        <v>0</v>
      </c>
      <c r="Z33" s="98">
        <v>1</v>
      </c>
      <c r="AA33" s="98">
        <v>0</v>
      </c>
      <c r="AB33" s="98">
        <v>0</v>
      </c>
      <c r="AC33" s="98">
        <v>0</v>
      </c>
      <c r="AD33" s="98">
        <v>1</v>
      </c>
      <c r="AE33" s="98">
        <v>1</v>
      </c>
      <c r="AF33" s="98">
        <v>0</v>
      </c>
      <c r="AG33" s="151" t="s">
        <v>168</v>
      </c>
    </row>
    <row r="34" spans="2:33" x14ac:dyDescent="0.3">
      <c r="B34" s="151"/>
      <c r="C34" s="98" t="s">
        <v>44</v>
      </c>
      <c r="D34" s="98" t="s">
        <v>46</v>
      </c>
      <c r="E34" s="98" t="s">
        <v>46</v>
      </c>
      <c r="F34" s="98" t="s">
        <v>46</v>
      </c>
      <c r="G34" s="98" t="s">
        <v>46</v>
      </c>
      <c r="H34" s="98" t="s">
        <v>46</v>
      </c>
      <c r="I34" s="98" t="s">
        <v>46</v>
      </c>
      <c r="J34" s="98" t="s">
        <v>46</v>
      </c>
      <c r="K34" s="98" t="s">
        <v>46</v>
      </c>
      <c r="L34" s="98" t="s">
        <v>46</v>
      </c>
      <c r="M34" s="98" t="s">
        <v>46</v>
      </c>
      <c r="N34" s="98" t="s">
        <v>46</v>
      </c>
      <c r="O34" s="98" t="s">
        <v>46</v>
      </c>
      <c r="P34" s="98" t="s">
        <v>46</v>
      </c>
      <c r="Q34" s="98" t="s">
        <v>46</v>
      </c>
      <c r="R34" s="98" t="s">
        <v>46</v>
      </c>
      <c r="S34" s="98" t="s">
        <v>46</v>
      </c>
      <c r="T34" s="98" t="s">
        <v>46</v>
      </c>
      <c r="U34" s="98" t="s">
        <v>46</v>
      </c>
      <c r="V34" s="98" t="s">
        <v>46</v>
      </c>
      <c r="W34" s="98" t="s">
        <v>46</v>
      </c>
      <c r="X34" s="98" t="s">
        <v>46</v>
      </c>
      <c r="Y34" s="98" t="s">
        <v>46</v>
      </c>
      <c r="Z34" s="98" t="s">
        <v>46</v>
      </c>
      <c r="AA34" s="98" t="s">
        <v>46</v>
      </c>
      <c r="AB34" s="98" t="s">
        <v>46</v>
      </c>
      <c r="AC34" s="98" t="s">
        <v>46</v>
      </c>
      <c r="AD34" s="98" t="s">
        <v>46</v>
      </c>
      <c r="AE34" s="98" t="s">
        <v>46</v>
      </c>
      <c r="AF34" s="98" t="s">
        <v>46</v>
      </c>
      <c r="AG34" s="151"/>
    </row>
    <row r="35" spans="2:33" x14ac:dyDescent="0.3">
      <c r="B35" s="151"/>
      <c r="C35" s="98" t="s">
        <v>354</v>
      </c>
      <c r="D35" s="98" t="s">
        <v>355</v>
      </c>
      <c r="E35" s="98" t="s">
        <v>355</v>
      </c>
      <c r="F35" s="98" t="s">
        <v>355</v>
      </c>
      <c r="G35" s="98" t="s">
        <v>355</v>
      </c>
      <c r="H35" s="98" t="s">
        <v>355</v>
      </c>
      <c r="I35" s="98" t="s">
        <v>356</v>
      </c>
      <c r="J35" s="98" t="s">
        <v>355</v>
      </c>
      <c r="K35" s="98" t="s">
        <v>355</v>
      </c>
      <c r="L35" s="98" t="s">
        <v>356</v>
      </c>
      <c r="M35" s="98" t="s">
        <v>356</v>
      </c>
      <c r="N35" s="98" t="s">
        <v>355</v>
      </c>
      <c r="O35" s="98" t="s">
        <v>355</v>
      </c>
      <c r="P35" s="98" t="s">
        <v>355</v>
      </c>
      <c r="Q35" s="98" t="s">
        <v>355</v>
      </c>
      <c r="R35" s="98" t="s">
        <v>355</v>
      </c>
      <c r="S35" s="98" t="s">
        <v>355</v>
      </c>
      <c r="T35" s="98" t="s">
        <v>355</v>
      </c>
      <c r="U35" s="98" t="s">
        <v>355</v>
      </c>
      <c r="V35" s="98" t="s">
        <v>355</v>
      </c>
      <c r="W35" s="98" t="s">
        <v>356</v>
      </c>
      <c r="X35" s="98" t="s">
        <v>355</v>
      </c>
      <c r="Y35" s="98" t="s">
        <v>355</v>
      </c>
      <c r="Z35" s="98" t="s">
        <v>356</v>
      </c>
      <c r="AA35" s="98" t="s">
        <v>357</v>
      </c>
      <c r="AB35" s="98" t="s">
        <v>355</v>
      </c>
      <c r="AC35" s="98" t="s">
        <v>356</v>
      </c>
      <c r="AD35" s="98" t="s">
        <v>355</v>
      </c>
      <c r="AE35" s="98" t="s">
        <v>355</v>
      </c>
      <c r="AF35" s="98" t="s">
        <v>356</v>
      </c>
      <c r="AG35" s="151"/>
    </row>
    <row r="36" spans="2:33" x14ac:dyDescent="0.3">
      <c r="B36" s="151"/>
      <c r="C36" s="98" t="s">
        <v>45</v>
      </c>
      <c r="D36" s="98" t="s">
        <v>47</v>
      </c>
      <c r="E36" s="98" t="s">
        <v>48</v>
      </c>
      <c r="F36" s="98" t="s">
        <v>49</v>
      </c>
      <c r="G36" s="98" t="s">
        <v>50</v>
      </c>
      <c r="H36" s="98" t="s">
        <v>51</v>
      </c>
      <c r="I36" s="98" t="s">
        <v>52</v>
      </c>
      <c r="J36" s="98" t="s">
        <v>53</v>
      </c>
      <c r="K36" s="98" t="s">
        <v>54</v>
      </c>
      <c r="L36" s="98" t="s">
        <v>55</v>
      </c>
      <c r="M36" s="98" t="s">
        <v>56</v>
      </c>
      <c r="N36" s="98" t="s">
        <v>57</v>
      </c>
      <c r="O36" s="98" t="s">
        <v>58</v>
      </c>
      <c r="P36" s="98" t="s">
        <v>59</v>
      </c>
      <c r="Q36" s="98" t="s">
        <v>60</v>
      </c>
      <c r="R36" s="98" t="s">
        <v>61</v>
      </c>
      <c r="S36" s="98" t="s">
        <v>183</v>
      </c>
      <c r="T36" s="98" t="s">
        <v>184</v>
      </c>
      <c r="U36" s="98" t="s">
        <v>185</v>
      </c>
      <c r="V36" s="98" t="s">
        <v>186</v>
      </c>
      <c r="W36" s="98" t="s">
        <v>739</v>
      </c>
      <c r="X36" s="98" t="s">
        <v>740</v>
      </c>
      <c r="Y36" s="98" t="s">
        <v>741</v>
      </c>
      <c r="Z36" s="98" t="s">
        <v>742</v>
      </c>
      <c r="AA36" s="98" t="s">
        <v>743</v>
      </c>
      <c r="AB36" s="98" t="s">
        <v>744</v>
      </c>
      <c r="AC36" s="98" t="s">
        <v>745</v>
      </c>
      <c r="AD36" s="98" t="s">
        <v>746</v>
      </c>
      <c r="AE36" s="98" t="s">
        <v>747</v>
      </c>
      <c r="AF36" s="98" t="s">
        <v>748</v>
      </c>
      <c r="AG36" s="151"/>
    </row>
    <row r="37" spans="2:33" x14ac:dyDescent="0.3">
      <c r="B37" s="151"/>
      <c r="C37" s="98" t="s">
        <v>135</v>
      </c>
      <c r="D37" s="98" t="s">
        <v>4</v>
      </c>
      <c r="E37" s="98" t="s">
        <v>3</v>
      </c>
      <c r="F37" s="98" t="s">
        <v>5</v>
      </c>
      <c r="G37" s="98" t="s">
        <v>6</v>
      </c>
      <c r="H37" s="98" t="s">
        <v>7</v>
      </c>
      <c r="I37" s="98" t="s">
        <v>8</v>
      </c>
      <c r="J37" s="98" t="s">
        <v>22</v>
      </c>
      <c r="K37" s="98" t="s">
        <v>9</v>
      </c>
      <c r="L37" s="98" t="s">
        <v>10</v>
      </c>
      <c r="M37" s="98" t="s">
        <v>27</v>
      </c>
      <c r="N37" s="98" t="s">
        <v>26</v>
      </c>
      <c r="O37" s="98" t="s">
        <v>25</v>
      </c>
      <c r="P37" s="98" t="s">
        <v>17</v>
      </c>
      <c r="Q37" s="98" t="s">
        <v>21</v>
      </c>
      <c r="R37" s="98" t="s">
        <v>64</v>
      </c>
      <c r="S37" s="98" t="s">
        <v>178</v>
      </c>
      <c r="T37" s="98" t="s">
        <v>179</v>
      </c>
      <c r="U37" s="98" t="s">
        <v>181</v>
      </c>
      <c r="V37" s="98" t="s">
        <v>182</v>
      </c>
      <c r="W37" s="98" t="s">
        <v>343</v>
      </c>
      <c r="X37" s="98" t="s">
        <v>345</v>
      </c>
      <c r="Y37" s="98" t="s">
        <v>346</v>
      </c>
      <c r="Z37" s="98" t="s">
        <v>12</v>
      </c>
      <c r="AA37" s="98" t="s">
        <v>344</v>
      </c>
      <c r="AB37" s="98" t="s">
        <v>347</v>
      </c>
      <c r="AC37" s="98" t="s">
        <v>348</v>
      </c>
      <c r="AD37" s="98" t="s">
        <v>350</v>
      </c>
      <c r="AE37" s="98" t="s">
        <v>351</v>
      </c>
      <c r="AF37" s="98" t="s">
        <v>349</v>
      </c>
      <c r="AG37" s="151"/>
    </row>
    <row r="38" spans="2:33" x14ac:dyDescent="0.3">
      <c r="B38" s="81">
        <v>1</v>
      </c>
      <c r="C38" s="6" t="str">
        <f t="shared" ref="C38:C61" si="0">C7</f>
        <v>student_1</v>
      </c>
      <c r="D38" s="33">
        <f>RANK('OAM with a lot of wrong input'!I43,'OAM with a lot of wrong input'!I$43:I$66,'OAM with a lot of wrong input'!I$38)</f>
        <v>2</v>
      </c>
      <c r="E38" s="33">
        <f>RANK('OAM with a lot of wrong input'!J43,'OAM with a lot of wrong input'!J$43:J$66,'OAM with a lot of wrong input'!J$38)</f>
        <v>2</v>
      </c>
      <c r="F38" s="33">
        <f>RANK('OAM with a lot of wrong input'!K43,'OAM with a lot of wrong input'!K$43:K$66,'OAM with a lot of wrong input'!K$38)</f>
        <v>2</v>
      </c>
      <c r="G38" s="33">
        <f>RANK('OAM with a lot of wrong input'!L43,'OAM with a lot of wrong input'!L$43:L$66,'OAM with a lot of wrong input'!L$38)</f>
        <v>2</v>
      </c>
      <c r="H38" s="33">
        <f>RANK('OAM with a lot of wrong input'!M43,'OAM with a lot of wrong input'!M$43:M$66,'OAM with a lot of wrong input'!M$38)</f>
        <v>2</v>
      </c>
      <c r="I38" s="33">
        <f>RANK('OAM with a lot of wrong input'!N43,'OAM with a lot of wrong input'!N$43:N$66,'OAM with a lot of wrong input'!N$38)</f>
        <v>2</v>
      </c>
      <c r="J38" s="33">
        <f>RANK('OAM with a lot of wrong input'!O43,'OAM with a lot of wrong input'!O$43:O$66,'OAM with a lot of wrong input'!O$38)</f>
        <v>2</v>
      </c>
      <c r="K38" s="33">
        <f>RANK('OAM with a lot of wrong input'!P43,'OAM with a lot of wrong input'!P$43:P$66,'OAM with a lot of wrong input'!P$38)</f>
        <v>2</v>
      </c>
      <c r="L38" s="33">
        <f>RANK('OAM with a lot of wrong input'!Q43,'OAM with a lot of wrong input'!Q$43:Q$66,'OAM with a lot of wrong input'!Q$38)</f>
        <v>2</v>
      </c>
      <c r="M38" s="33">
        <f>RANK('OAM with a lot of wrong input'!R43,'OAM with a lot of wrong input'!R$43:R$66,'OAM with a lot of wrong input'!R$38)</f>
        <v>2</v>
      </c>
      <c r="N38" s="33">
        <f>RANK('OAM with a lot of wrong input'!S43,'OAM with a lot of wrong input'!S$43:S$66,'OAM with a lot of wrong input'!S$38)</f>
        <v>1</v>
      </c>
      <c r="O38" s="33">
        <f>RANK('OAM with a lot of wrong input'!T43,'OAM with a lot of wrong input'!T$43:T$66,'OAM with a lot of wrong input'!T$38)</f>
        <v>1</v>
      </c>
      <c r="P38" s="33">
        <f>RANK('OAM with a lot of wrong input'!U43,'OAM with a lot of wrong input'!U$43:U$66,'OAM with a lot of wrong input'!U$38)</f>
        <v>1</v>
      </c>
      <c r="Q38" s="33">
        <f>RANK('OAM with a lot of wrong input'!V43,'OAM with a lot of wrong input'!V$43:V$66,'OAM with a lot of wrong input'!V$38)</f>
        <v>2</v>
      </c>
      <c r="R38" s="33">
        <f>RANK('OAM with a lot of wrong input'!W43,'OAM with a lot of wrong input'!W$43:W$66,'OAM with a lot of wrong input'!W$38)</f>
        <v>1</v>
      </c>
      <c r="S38" s="33">
        <f>RANK('OAM with a lot of wrong input'!X43,'OAM with a lot of wrong input'!X$43:X$66,'OAM with a lot of wrong input'!X$38)</f>
        <v>2</v>
      </c>
      <c r="T38" s="33">
        <f>RANK('OAM with a lot of wrong input'!Y43,'OAM with a lot of wrong input'!Y$43:Y$66,'OAM with a lot of wrong input'!Y$38)</f>
        <v>2</v>
      </c>
      <c r="U38" s="33">
        <f>RANK('OAM with a lot of wrong input'!Z43,'OAM with a lot of wrong input'!Z$43:Z$66,'OAM with a lot of wrong input'!Z$38)</f>
        <v>2</v>
      </c>
      <c r="V38" s="33">
        <f>RANK('OAM with a lot of wrong input'!AA43,'OAM with a lot of wrong input'!AA$43:AA$66,'OAM with a lot of wrong input'!AA$38)</f>
        <v>2</v>
      </c>
      <c r="W38" s="33">
        <f>RANK('OAM with a lot of wrong input'!AB43,'OAM with a lot of wrong input'!AB$43:AB$66,'OAM with a lot of wrong input'!AB$38)</f>
        <v>2</v>
      </c>
      <c r="X38" s="33">
        <f>RANK('OAM with a lot of wrong input'!AC43,'OAM with a lot of wrong input'!AC$43:AC$66,'OAM with a lot of wrong input'!AC$38)</f>
        <v>1</v>
      </c>
      <c r="Y38" s="33">
        <f>RANK('OAM with a lot of wrong input'!AD43,'OAM with a lot of wrong input'!AD$43:AD$66,'OAM with a lot of wrong input'!AD$38)</f>
        <v>2</v>
      </c>
      <c r="Z38" s="33">
        <f>RANK('OAM with a lot of wrong input'!AE43,'OAM with a lot of wrong input'!AE$43:AE$66,'OAM with a lot of wrong input'!AE$38)</f>
        <v>1</v>
      </c>
      <c r="AA38" s="33">
        <f>RANK('OAM with a lot of wrong input'!AF43,'OAM with a lot of wrong input'!AF$43:AF$66,'OAM with a lot of wrong input'!AF$38)</f>
        <v>2</v>
      </c>
      <c r="AB38" s="33">
        <f>RANK('OAM with a lot of wrong input'!AG43,'OAM with a lot of wrong input'!AG$43:AG$66,'OAM with a lot of wrong input'!AG$38)</f>
        <v>2</v>
      </c>
      <c r="AC38" s="33">
        <f>RANK('OAM with a lot of wrong input'!AH43,'OAM with a lot of wrong input'!AH$43:AH$66,'OAM with a lot of wrong input'!AH$38)</f>
        <v>2</v>
      </c>
      <c r="AD38" s="33">
        <f>RANK('OAM with a lot of wrong input'!AI43,'OAM with a lot of wrong input'!AI$43:AI$66,'OAM with a lot of wrong input'!AI$38)</f>
        <v>1</v>
      </c>
      <c r="AE38" s="33">
        <f>RANK('OAM with a lot of wrong input'!AJ43,'OAM with a lot of wrong input'!AJ$43:AJ$66,'OAM with a lot of wrong input'!AJ$38)</f>
        <v>1</v>
      </c>
      <c r="AF38" s="33">
        <f>RANK('OAM with a lot of wrong input'!AK43,'OAM with a lot of wrong input'!AK$43:AK$66,'OAM with a lot of wrong input'!AK$38)</f>
        <v>2</v>
      </c>
      <c r="AG38" s="6">
        <v>1000</v>
      </c>
    </row>
    <row r="39" spans="2:33" x14ac:dyDescent="0.3">
      <c r="B39" s="99">
        <v>2</v>
      </c>
      <c r="C39" s="6" t="str">
        <f t="shared" si="0"/>
        <v>student_2</v>
      </c>
      <c r="D39" s="33">
        <f>RANK('OAM with a lot of wrong input'!I44,'OAM with a lot of wrong input'!I$43:I$66,'OAM with a lot of wrong input'!I$38)</f>
        <v>2</v>
      </c>
      <c r="E39" s="33">
        <f>RANK('OAM with a lot of wrong input'!J44,'OAM with a lot of wrong input'!J$43:J$66,'OAM with a lot of wrong input'!J$38)</f>
        <v>2</v>
      </c>
      <c r="F39" s="33">
        <f>RANK('OAM with a lot of wrong input'!K44,'OAM with a lot of wrong input'!K$43:K$66,'OAM with a lot of wrong input'!K$38)</f>
        <v>2</v>
      </c>
      <c r="G39" s="33">
        <f>RANK('OAM with a lot of wrong input'!L44,'OAM with a lot of wrong input'!L$43:L$66,'OAM with a lot of wrong input'!L$38)</f>
        <v>2</v>
      </c>
      <c r="H39" s="33">
        <f>RANK('OAM with a lot of wrong input'!M44,'OAM with a lot of wrong input'!M$43:M$66,'OAM with a lot of wrong input'!M$38)</f>
        <v>2</v>
      </c>
      <c r="I39" s="33">
        <f>RANK('OAM with a lot of wrong input'!N44,'OAM with a lot of wrong input'!N$43:N$66,'OAM with a lot of wrong input'!N$38)</f>
        <v>2</v>
      </c>
      <c r="J39" s="33">
        <f>RANK('OAM with a lot of wrong input'!O44,'OAM with a lot of wrong input'!O$43:O$66,'OAM with a lot of wrong input'!O$38)</f>
        <v>2</v>
      </c>
      <c r="K39" s="33">
        <f>RANK('OAM with a lot of wrong input'!P44,'OAM with a lot of wrong input'!P$43:P$66,'OAM with a lot of wrong input'!P$38)</f>
        <v>2</v>
      </c>
      <c r="L39" s="33">
        <f>RANK('OAM with a lot of wrong input'!Q44,'OAM with a lot of wrong input'!Q$43:Q$66,'OAM with a lot of wrong input'!Q$38)</f>
        <v>2</v>
      </c>
      <c r="M39" s="33">
        <f>RANK('OAM with a lot of wrong input'!R44,'OAM with a lot of wrong input'!R$43:R$66,'OAM with a lot of wrong input'!R$38)</f>
        <v>2</v>
      </c>
      <c r="N39" s="33">
        <f>RANK('OAM with a lot of wrong input'!S44,'OAM with a lot of wrong input'!S$43:S$66,'OAM with a lot of wrong input'!S$38)</f>
        <v>1</v>
      </c>
      <c r="O39" s="33">
        <f>RANK('OAM with a lot of wrong input'!T44,'OAM with a lot of wrong input'!T$43:T$66,'OAM with a lot of wrong input'!T$38)</f>
        <v>1</v>
      </c>
      <c r="P39" s="33">
        <f>RANK('OAM with a lot of wrong input'!U44,'OAM with a lot of wrong input'!U$43:U$66,'OAM with a lot of wrong input'!U$38)</f>
        <v>1</v>
      </c>
      <c r="Q39" s="33">
        <f>RANK('OAM with a lot of wrong input'!V44,'OAM with a lot of wrong input'!V$43:V$66,'OAM with a lot of wrong input'!V$38)</f>
        <v>2</v>
      </c>
      <c r="R39" s="33">
        <f>RANK('OAM with a lot of wrong input'!W44,'OAM with a lot of wrong input'!W$43:W$66,'OAM with a lot of wrong input'!W$38)</f>
        <v>1</v>
      </c>
      <c r="S39" s="33">
        <f>RANK('OAM with a lot of wrong input'!X44,'OAM with a lot of wrong input'!X$43:X$66,'OAM with a lot of wrong input'!X$38)</f>
        <v>2</v>
      </c>
      <c r="T39" s="33">
        <f>RANK('OAM with a lot of wrong input'!Y44,'OAM with a lot of wrong input'!Y$43:Y$66,'OAM with a lot of wrong input'!Y$38)</f>
        <v>2</v>
      </c>
      <c r="U39" s="33">
        <f>RANK('OAM with a lot of wrong input'!Z44,'OAM with a lot of wrong input'!Z$43:Z$66,'OAM with a lot of wrong input'!Z$38)</f>
        <v>2</v>
      </c>
      <c r="V39" s="33">
        <f>RANK('OAM with a lot of wrong input'!AA44,'OAM with a lot of wrong input'!AA$43:AA$66,'OAM with a lot of wrong input'!AA$38)</f>
        <v>2</v>
      </c>
      <c r="W39" s="33">
        <f>RANK('OAM with a lot of wrong input'!AB44,'OAM with a lot of wrong input'!AB$43:AB$66,'OAM with a lot of wrong input'!AB$38)</f>
        <v>2</v>
      </c>
      <c r="X39" s="33">
        <f>RANK('OAM with a lot of wrong input'!AC44,'OAM with a lot of wrong input'!AC$43:AC$66,'OAM with a lot of wrong input'!AC$38)</f>
        <v>1</v>
      </c>
      <c r="Y39" s="33">
        <f>RANK('OAM with a lot of wrong input'!AD44,'OAM with a lot of wrong input'!AD$43:AD$66,'OAM with a lot of wrong input'!AD$38)</f>
        <v>2</v>
      </c>
      <c r="Z39" s="33">
        <f>RANK('OAM with a lot of wrong input'!AE44,'OAM with a lot of wrong input'!AE$43:AE$66,'OAM with a lot of wrong input'!AE$38)</f>
        <v>1</v>
      </c>
      <c r="AA39" s="33">
        <f>RANK('OAM with a lot of wrong input'!AF44,'OAM with a lot of wrong input'!AF$43:AF$66,'OAM with a lot of wrong input'!AF$38)</f>
        <v>2</v>
      </c>
      <c r="AB39" s="33">
        <f>RANK('OAM with a lot of wrong input'!AG44,'OAM with a lot of wrong input'!AG$43:AG$66,'OAM with a lot of wrong input'!AG$38)</f>
        <v>2</v>
      </c>
      <c r="AC39" s="33">
        <f>RANK('OAM with a lot of wrong input'!AH44,'OAM with a lot of wrong input'!AH$43:AH$66,'OAM with a lot of wrong input'!AH$38)</f>
        <v>2</v>
      </c>
      <c r="AD39" s="33">
        <f>RANK('OAM with a lot of wrong input'!AI44,'OAM with a lot of wrong input'!AI$43:AI$66,'OAM with a lot of wrong input'!AI$38)</f>
        <v>1</v>
      </c>
      <c r="AE39" s="33">
        <f>RANK('OAM with a lot of wrong input'!AJ44,'OAM with a lot of wrong input'!AJ$43:AJ$66,'OAM with a lot of wrong input'!AJ$38)</f>
        <v>1</v>
      </c>
      <c r="AF39" s="33">
        <f>RANK('OAM with a lot of wrong input'!AK44,'OAM with a lot of wrong input'!AK$43:AK$66,'OAM with a lot of wrong input'!AK$38)</f>
        <v>2</v>
      </c>
      <c r="AG39" s="6">
        <v>1000</v>
      </c>
    </row>
    <row r="40" spans="2:33" x14ac:dyDescent="0.3">
      <c r="B40" s="99">
        <v>3</v>
      </c>
      <c r="C40" s="6" t="str">
        <f t="shared" si="0"/>
        <v>student_3</v>
      </c>
      <c r="D40" s="33">
        <f>RANK('OAM with a lot of wrong input'!I45,'OAM with a lot of wrong input'!I$43:I$66,'OAM with a lot of wrong input'!I$38)</f>
        <v>2</v>
      </c>
      <c r="E40" s="33">
        <f>RANK('OAM with a lot of wrong input'!J45,'OAM with a lot of wrong input'!J$43:J$66,'OAM with a lot of wrong input'!J$38)</f>
        <v>2</v>
      </c>
      <c r="F40" s="33">
        <f>RANK('OAM with a lot of wrong input'!K45,'OAM with a lot of wrong input'!K$43:K$66,'OAM with a lot of wrong input'!K$38)</f>
        <v>2</v>
      </c>
      <c r="G40" s="33">
        <f>RANK('OAM with a lot of wrong input'!L45,'OAM with a lot of wrong input'!L$43:L$66,'OAM with a lot of wrong input'!L$38)</f>
        <v>2</v>
      </c>
      <c r="H40" s="33">
        <f>RANK('OAM with a lot of wrong input'!M45,'OAM with a lot of wrong input'!M$43:M$66,'OAM with a lot of wrong input'!M$38)</f>
        <v>2</v>
      </c>
      <c r="I40" s="33">
        <f>RANK('OAM with a lot of wrong input'!N45,'OAM with a lot of wrong input'!N$43:N$66,'OAM with a lot of wrong input'!N$38)</f>
        <v>2</v>
      </c>
      <c r="J40" s="33">
        <f>RANK('OAM with a lot of wrong input'!O45,'OAM with a lot of wrong input'!O$43:O$66,'OAM with a lot of wrong input'!O$38)</f>
        <v>2</v>
      </c>
      <c r="K40" s="33">
        <f>RANK('OAM with a lot of wrong input'!P45,'OAM with a lot of wrong input'!P$43:P$66,'OAM with a lot of wrong input'!P$38)</f>
        <v>2</v>
      </c>
      <c r="L40" s="33">
        <f>RANK('OAM with a lot of wrong input'!Q45,'OAM with a lot of wrong input'!Q$43:Q$66,'OAM with a lot of wrong input'!Q$38)</f>
        <v>2</v>
      </c>
      <c r="M40" s="33">
        <f>RANK('OAM with a lot of wrong input'!R45,'OAM with a lot of wrong input'!R$43:R$66,'OAM with a lot of wrong input'!R$38)</f>
        <v>2</v>
      </c>
      <c r="N40" s="33">
        <f>RANK('OAM with a lot of wrong input'!S45,'OAM with a lot of wrong input'!S$43:S$66,'OAM with a lot of wrong input'!S$38)</f>
        <v>1</v>
      </c>
      <c r="O40" s="33">
        <f>RANK('OAM with a lot of wrong input'!T45,'OAM with a lot of wrong input'!T$43:T$66,'OAM with a lot of wrong input'!T$38)</f>
        <v>1</v>
      </c>
      <c r="P40" s="33">
        <f>RANK('OAM with a lot of wrong input'!U45,'OAM with a lot of wrong input'!U$43:U$66,'OAM with a lot of wrong input'!U$38)</f>
        <v>1</v>
      </c>
      <c r="Q40" s="33">
        <f>RANK('OAM with a lot of wrong input'!V45,'OAM with a lot of wrong input'!V$43:V$66,'OAM with a lot of wrong input'!V$38)</f>
        <v>2</v>
      </c>
      <c r="R40" s="33">
        <f>RANK('OAM with a lot of wrong input'!W45,'OAM with a lot of wrong input'!W$43:W$66,'OAM with a lot of wrong input'!W$38)</f>
        <v>1</v>
      </c>
      <c r="S40" s="33">
        <f>RANK('OAM with a lot of wrong input'!X45,'OAM with a lot of wrong input'!X$43:X$66,'OAM with a lot of wrong input'!X$38)</f>
        <v>2</v>
      </c>
      <c r="T40" s="33">
        <f>RANK('OAM with a lot of wrong input'!Y45,'OAM with a lot of wrong input'!Y$43:Y$66,'OAM with a lot of wrong input'!Y$38)</f>
        <v>2</v>
      </c>
      <c r="U40" s="33">
        <f>RANK('OAM with a lot of wrong input'!Z45,'OAM with a lot of wrong input'!Z$43:Z$66,'OAM with a lot of wrong input'!Z$38)</f>
        <v>2</v>
      </c>
      <c r="V40" s="33">
        <f>RANK('OAM with a lot of wrong input'!AA45,'OAM with a lot of wrong input'!AA$43:AA$66,'OAM with a lot of wrong input'!AA$38)</f>
        <v>2</v>
      </c>
      <c r="W40" s="33">
        <f>RANK('OAM with a lot of wrong input'!AB45,'OAM with a lot of wrong input'!AB$43:AB$66,'OAM with a lot of wrong input'!AB$38)</f>
        <v>2</v>
      </c>
      <c r="X40" s="33">
        <f>RANK('OAM with a lot of wrong input'!AC45,'OAM with a lot of wrong input'!AC$43:AC$66,'OAM with a lot of wrong input'!AC$38)</f>
        <v>1</v>
      </c>
      <c r="Y40" s="33">
        <f>RANK('OAM with a lot of wrong input'!AD45,'OAM with a lot of wrong input'!AD$43:AD$66,'OAM with a lot of wrong input'!AD$38)</f>
        <v>2</v>
      </c>
      <c r="Z40" s="33">
        <f>RANK('OAM with a lot of wrong input'!AE45,'OAM with a lot of wrong input'!AE$43:AE$66,'OAM with a lot of wrong input'!AE$38)</f>
        <v>1</v>
      </c>
      <c r="AA40" s="33">
        <f>RANK('OAM with a lot of wrong input'!AF45,'OAM with a lot of wrong input'!AF$43:AF$66,'OAM with a lot of wrong input'!AF$38)</f>
        <v>2</v>
      </c>
      <c r="AB40" s="33">
        <f>RANK('OAM with a lot of wrong input'!AG45,'OAM with a lot of wrong input'!AG$43:AG$66,'OAM with a lot of wrong input'!AG$38)</f>
        <v>2</v>
      </c>
      <c r="AC40" s="33">
        <f>RANK('OAM with a lot of wrong input'!AH45,'OAM with a lot of wrong input'!AH$43:AH$66,'OAM with a lot of wrong input'!AH$38)</f>
        <v>2</v>
      </c>
      <c r="AD40" s="33">
        <f>RANK('OAM with a lot of wrong input'!AI45,'OAM with a lot of wrong input'!AI$43:AI$66,'OAM with a lot of wrong input'!AI$38)</f>
        <v>1</v>
      </c>
      <c r="AE40" s="33">
        <f>RANK('OAM with a lot of wrong input'!AJ45,'OAM with a lot of wrong input'!AJ$43:AJ$66,'OAM with a lot of wrong input'!AJ$38)</f>
        <v>1</v>
      </c>
      <c r="AF40" s="33">
        <f>RANK('OAM with a lot of wrong input'!AK45,'OAM with a lot of wrong input'!AK$43:AK$66,'OAM with a lot of wrong input'!AK$38)</f>
        <v>2</v>
      </c>
      <c r="AG40" s="6">
        <v>1000</v>
      </c>
    </row>
    <row r="41" spans="2:33" x14ac:dyDescent="0.3">
      <c r="B41" s="99">
        <v>4</v>
      </c>
      <c r="C41" s="6" t="str">
        <f t="shared" si="0"/>
        <v>student_4</v>
      </c>
      <c r="D41" s="33">
        <f>RANK('OAM with a lot of wrong input'!I46,'OAM with a lot of wrong input'!I$43:I$66,'OAM with a lot of wrong input'!I$38)</f>
        <v>2</v>
      </c>
      <c r="E41" s="33">
        <f>RANK('OAM with a lot of wrong input'!J46,'OAM with a lot of wrong input'!J$43:J$66,'OAM with a lot of wrong input'!J$38)</f>
        <v>2</v>
      </c>
      <c r="F41" s="33">
        <f>RANK('OAM with a lot of wrong input'!K46,'OAM with a lot of wrong input'!K$43:K$66,'OAM with a lot of wrong input'!K$38)</f>
        <v>2</v>
      </c>
      <c r="G41" s="33">
        <f>RANK('OAM with a lot of wrong input'!L46,'OAM with a lot of wrong input'!L$43:L$66,'OAM with a lot of wrong input'!L$38)</f>
        <v>2</v>
      </c>
      <c r="H41" s="33">
        <f>RANK('OAM with a lot of wrong input'!M46,'OAM with a lot of wrong input'!M$43:M$66,'OAM with a lot of wrong input'!M$38)</f>
        <v>2</v>
      </c>
      <c r="I41" s="33">
        <f>RANK('OAM with a lot of wrong input'!N46,'OAM with a lot of wrong input'!N$43:N$66,'OAM with a lot of wrong input'!N$38)</f>
        <v>2</v>
      </c>
      <c r="J41" s="33">
        <f>RANK('OAM with a lot of wrong input'!O46,'OAM with a lot of wrong input'!O$43:O$66,'OAM with a lot of wrong input'!O$38)</f>
        <v>2</v>
      </c>
      <c r="K41" s="33">
        <f>RANK('OAM with a lot of wrong input'!P46,'OAM with a lot of wrong input'!P$43:P$66,'OAM with a lot of wrong input'!P$38)</f>
        <v>2</v>
      </c>
      <c r="L41" s="33">
        <f>RANK('OAM with a lot of wrong input'!Q46,'OAM with a lot of wrong input'!Q$43:Q$66,'OAM with a lot of wrong input'!Q$38)</f>
        <v>2</v>
      </c>
      <c r="M41" s="33">
        <f>RANK('OAM with a lot of wrong input'!R46,'OAM with a lot of wrong input'!R$43:R$66,'OAM with a lot of wrong input'!R$38)</f>
        <v>2</v>
      </c>
      <c r="N41" s="33">
        <f>RANK('OAM with a lot of wrong input'!S46,'OAM with a lot of wrong input'!S$43:S$66,'OAM with a lot of wrong input'!S$38)</f>
        <v>1</v>
      </c>
      <c r="O41" s="33">
        <f>RANK('OAM with a lot of wrong input'!T46,'OAM with a lot of wrong input'!T$43:T$66,'OAM with a lot of wrong input'!T$38)</f>
        <v>1</v>
      </c>
      <c r="P41" s="33">
        <f>RANK('OAM with a lot of wrong input'!U46,'OAM with a lot of wrong input'!U$43:U$66,'OAM with a lot of wrong input'!U$38)</f>
        <v>1</v>
      </c>
      <c r="Q41" s="33">
        <f>RANK('OAM with a lot of wrong input'!V46,'OAM with a lot of wrong input'!V$43:V$66,'OAM with a lot of wrong input'!V$38)</f>
        <v>2</v>
      </c>
      <c r="R41" s="33">
        <f>RANK('OAM with a lot of wrong input'!W46,'OAM with a lot of wrong input'!W$43:W$66,'OAM with a lot of wrong input'!W$38)</f>
        <v>1</v>
      </c>
      <c r="S41" s="33">
        <f>RANK('OAM with a lot of wrong input'!X46,'OAM with a lot of wrong input'!X$43:X$66,'OAM with a lot of wrong input'!X$38)</f>
        <v>2</v>
      </c>
      <c r="T41" s="33">
        <f>RANK('OAM with a lot of wrong input'!Y46,'OAM with a lot of wrong input'!Y$43:Y$66,'OAM with a lot of wrong input'!Y$38)</f>
        <v>2</v>
      </c>
      <c r="U41" s="33">
        <f>RANK('OAM with a lot of wrong input'!Z46,'OAM with a lot of wrong input'!Z$43:Z$66,'OAM with a lot of wrong input'!Z$38)</f>
        <v>2</v>
      </c>
      <c r="V41" s="33">
        <f>RANK('OAM with a lot of wrong input'!AA46,'OAM with a lot of wrong input'!AA$43:AA$66,'OAM with a lot of wrong input'!AA$38)</f>
        <v>2</v>
      </c>
      <c r="W41" s="33">
        <f>RANK('OAM with a lot of wrong input'!AB46,'OAM with a lot of wrong input'!AB$43:AB$66,'OAM with a lot of wrong input'!AB$38)</f>
        <v>2</v>
      </c>
      <c r="X41" s="33">
        <f>RANK('OAM with a lot of wrong input'!AC46,'OAM with a lot of wrong input'!AC$43:AC$66,'OAM with a lot of wrong input'!AC$38)</f>
        <v>1</v>
      </c>
      <c r="Y41" s="33">
        <f>RANK('OAM with a lot of wrong input'!AD46,'OAM with a lot of wrong input'!AD$43:AD$66,'OAM with a lot of wrong input'!AD$38)</f>
        <v>2</v>
      </c>
      <c r="Z41" s="33">
        <f>RANK('OAM with a lot of wrong input'!AE46,'OAM with a lot of wrong input'!AE$43:AE$66,'OAM with a lot of wrong input'!AE$38)</f>
        <v>1</v>
      </c>
      <c r="AA41" s="33">
        <f>RANK('OAM with a lot of wrong input'!AF46,'OAM with a lot of wrong input'!AF$43:AF$66,'OAM with a lot of wrong input'!AF$38)</f>
        <v>2</v>
      </c>
      <c r="AB41" s="33">
        <f>RANK('OAM with a lot of wrong input'!AG46,'OAM with a lot of wrong input'!AG$43:AG$66,'OAM with a lot of wrong input'!AG$38)</f>
        <v>2</v>
      </c>
      <c r="AC41" s="33">
        <f>RANK('OAM with a lot of wrong input'!AH46,'OAM with a lot of wrong input'!AH$43:AH$66,'OAM with a lot of wrong input'!AH$38)</f>
        <v>2</v>
      </c>
      <c r="AD41" s="33">
        <f>RANK('OAM with a lot of wrong input'!AI46,'OAM with a lot of wrong input'!AI$43:AI$66,'OAM with a lot of wrong input'!AI$38)</f>
        <v>1</v>
      </c>
      <c r="AE41" s="33">
        <f>RANK('OAM with a lot of wrong input'!AJ46,'OAM with a lot of wrong input'!AJ$43:AJ$66,'OAM with a lot of wrong input'!AJ$38)</f>
        <v>1</v>
      </c>
      <c r="AF41" s="33">
        <f>RANK('OAM with a lot of wrong input'!AK46,'OAM with a lot of wrong input'!AK$43:AK$66,'OAM with a lot of wrong input'!AK$38)</f>
        <v>2</v>
      </c>
      <c r="AG41" s="6">
        <v>1000</v>
      </c>
    </row>
    <row r="42" spans="2:33" x14ac:dyDescent="0.3">
      <c r="B42" s="99">
        <v>5</v>
      </c>
      <c r="C42" s="6" t="str">
        <f t="shared" si="0"/>
        <v>student_5</v>
      </c>
      <c r="D42" s="33">
        <f>RANK('OAM with a lot of wrong input'!I47,'OAM with a lot of wrong input'!I$43:I$66,'OAM with a lot of wrong input'!I$38)</f>
        <v>2</v>
      </c>
      <c r="E42" s="33">
        <f>RANK('OAM with a lot of wrong input'!J47,'OAM with a lot of wrong input'!J$43:J$66,'OAM with a lot of wrong input'!J$38)</f>
        <v>2</v>
      </c>
      <c r="F42" s="33">
        <f>RANK('OAM with a lot of wrong input'!K47,'OAM with a lot of wrong input'!K$43:K$66,'OAM with a lot of wrong input'!K$38)</f>
        <v>2</v>
      </c>
      <c r="G42" s="33">
        <f>RANK('OAM with a lot of wrong input'!L47,'OAM with a lot of wrong input'!L$43:L$66,'OAM with a lot of wrong input'!L$38)</f>
        <v>2</v>
      </c>
      <c r="H42" s="33">
        <f>RANK('OAM with a lot of wrong input'!M47,'OAM with a lot of wrong input'!M$43:M$66,'OAM with a lot of wrong input'!M$38)</f>
        <v>2</v>
      </c>
      <c r="I42" s="33">
        <f>RANK('OAM with a lot of wrong input'!N47,'OAM with a lot of wrong input'!N$43:N$66,'OAM with a lot of wrong input'!N$38)</f>
        <v>2</v>
      </c>
      <c r="J42" s="33">
        <f>RANK('OAM with a lot of wrong input'!O47,'OAM with a lot of wrong input'!O$43:O$66,'OAM with a lot of wrong input'!O$38)</f>
        <v>2</v>
      </c>
      <c r="K42" s="33">
        <f>RANK('OAM with a lot of wrong input'!P47,'OAM with a lot of wrong input'!P$43:P$66,'OAM with a lot of wrong input'!P$38)</f>
        <v>2</v>
      </c>
      <c r="L42" s="33">
        <f>RANK('OAM with a lot of wrong input'!Q47,'OAM with a lot of wrong input'!Q$43:Q$66,'OAM with a lot of wrong input'!Q$38)</f>
        <v>2</v>
      </c>
      <c r="M42" s="33">
        <f>RANK('OAM with a lot of wrong input'!R47,'OAM with a lot of wrong input'!R$43:R$66,'OAM with a lot of wrong input'!R$38)</f>
        <v>2</v>
      </c>
      <c r="N42" s="33">
        <f>RANK('OAM with a lot of wrong input'!S47,'OAM with a lot of wrong input'!S$43:S$66,'OAM with a lot of wrong input'!S$38)</f>
        <v>1</v>
      </c>
      <c r="O42" s="33">
        <f>RANK('OAM with a lot of wrong input'!T47,'OAM with a lot of wrong input'!T$43:T$66,'OAM with a lot of wrong input'!T$38)</f>
        <v>1</v>
      </c>
      <c r="P42" s="33">
        <f>RANK('OAM with a lot of wrong input'!U47,'OAM with a lot of wrong input'!U$43:U$66,'OAM with a lot of wrong input'!U$38)</f>
        <v>1</v>
      </c>
      <c r="Q42" s="33">
        <f>RANK('OAM with a lot of wrong input'!V47,'OAM with a lot of wrong input'!V$43:V$66,'OAM with a lot of wrong input'!V$38)</f>
        <v>2</v>
      </c>
      <c r="R42" s="33">
        <f>RANK('OAM with a lot of wrong input'!W47,'OAM with a lot of wrong input'!W$43:W$66,'OAM with a lot of wrong input'!W$38)</f>
        <v>1</v>
      </c>
      <c r="S42" s="33">
        <f>RANK('OAM with a lot of wrong input'!X47,'OAM with a lot of wrong input'!X$43:X$66,'OAM with a lot of wrong input'!X$38)</f>
        <v>2</v>
      </c>
      <c r="T42" s="33">
        <f>RANK('OAM with a lot of wrong input'!Y47,'OAM with a lot of wrong input'!Y$43:Y$66,'OAM with a lot of wrong input'!Y$38)</f>
        <v>2</v>
      </c>
      <c r="U42" s="33">
        <f>RANK('OAM with a lot of wrong input'!Z47,'OAM with a lot of wrong input'!Z$43:Z$66,'OAM with a lot of wrong input'!Z$38)</f>
        <v>2</v>
      </c>
      <c r="V42" s="33">
        <f>RANK('OAM with a lot of wrong input'!AA47,'OAM with a lot of wrong input'!AA$43:AA$66,'OAM with a lot of wrong input'!AA$38)</f>
        <v>2</v>
      </c>
      <c r="W42" s="33">
        <f>RANK('OAM with a lot of wrong input'!AB47,'OAM with a lot of wrong input'!AB$43:AB$66,'OAM with a lot of wrong input'!AB$38)</f>
        <v>2</v>
      </c>
      <c r="X42" s="33">
        <f>RANK('OAM with a lot of wrong input'!AC47,'OAM with a lot of wrong input'!AC$43:AC$66,'OAM with a lot of wrong input'!AC$38)</f>
        <v>1</v>
      </c>
      <c r="Y42" s="33">
        <f>RANK('OAM with a lot of wrong input'!AD47,'OAM with a lot of wrong input'!AD$43:AD$66,'OAM with a lot of wrong input'!AD$38)</f>
        <v>2</v>
      </c>
      <c r="Z42" s="33">
        <f>RANK('OAM with a lot of wrong input'!AE47,'OAM with a lot of wrong input'!AE$43:AE$66,'OAM with a lot of wrong input'!AE$38)</f>
        <v>1</v>
      </c>
      <c r="AA42" s="33">
        <f>RANK('OAM with a lot of wrong input'!AF47,'OAM with a lot of wrong input'!AF$43:AF$66,'OAM with a lot of wrong input'!AF$38)</f>
        <v>2</v>
      </c>
      <c r="AB42" s="33">
        <f>RANK('OAM with a lot of wrong input'!AG47,'OAM with a lot of wrong input'!AG$43:AG$66,'OAM with a lot of wrong input'!AG$38)</f>
        <v>2</v>
      </c>
      <c r="AC42" s="33">
        <f>RANK('OAM with a lot of wrong input'!AH47,'OAM with a lot of wrong input'!AH$43:AH$66,'OAM with a lot of wrong input'!AH$38)</f>
        <v>2</v>
      </c>
      <c r="AD42" s="33">
        <f>RANK('OAM with a lot of wrong input'!AI47,'OAM with a lot of wrong input'!AI$43:AI$66,'OAM with a lot of wrong input'!AI$38)</f>
        <v>1</v>
      </c>
      <c r="AE42" s="33">
        <f>RANK('OAM with a lot of wrong input'!AJ47,'OAM with a lot of wrong input'!AJ$43:AJ$66,'OAM with a lot of wrong input'!AJ$38)</f>
        <v>1</v>
      </c>
      <c r="AF42" s="33">
        <f>RANK('OAM with a lot of wrong input'!AK47,'OAM with a lot of wrong input'!AK$43:AK$66,'OAM with a lot of wrong input'!AK$38)</f>
        <v>2</v>
      </c>
      <c r="AG42" s="6">
        <v>1000</v>
      </c>
    </row>
    <row r="43" spans="2:33" x14ac:dyDescent="0.3">
      <c r="B43" s="99">
        <v>6</v>
      </c>
      <c r="C43" s="6" t="str">
        <f t="shared" si="0"/>
        <v>student_6</v>
      </c>
      <c r="D43" s="33">
        <f>RANK('OAM with a lot of wrong input'!I48,'OAM with a lot of wrong input'!I$43:I$66,'OAM with a lot of wrong input'!I$38)</f>
        <v>2</v>
      </c>
      <c r="E43" s="33">
        <f>RANK('OAM with a lot of wrong input'!J48,'OAM with a lot of wrong input'!J$43:J$66,'OAM with a lot of wrong input'!J$38)</f>
        <v>2</v>
      </c>
      <c r="F43" s="33">
        <f>RANK('OAM with a lot of wrong input'!K48,'OAM with a lot of wrong input'!K$43:K$66,'OAM with a lot of wrong input'!K$38)</f>
        <v>2</v>
      </c>
      <c r="G43" s="33">
        <f>RANK('OAM with a lot of wrong input'!L48,'OAM with a lot of wrong input'!L$43:L$66,'OAM with a lot of wrong input'!L$38)</f>
        <v>2</v>
      </c>
      <c r="H43" s="33">
        <f>RANK('OAM with a lot of wrong input'!M48,'OAM with a lot of wrong input'!M$43:M$66,'OAM with a lot of wrong input'!M$38)</f>
        <v>2</v>
      </c>
      <c r="I43" s="33">
        <f>RANK('OAM with a lot of wrong input'!N48,'OAM with a lot of wrong input'!N$43:N$66,'OAM with a lot of wrong input'!N$38)</f>
        <v>2</v>
      </c>
      <c r="J43" s="33">
        <f>RANK('OAM with a lot of wrong input'!O48,'OAM with a lot of wrong input'!O$43:O$66,'OAM with a lot of wrong input'!O$38)</f>
        <v>2</v>
      </c>
      <c r="K43" s="33">
        <f>RANK('OAM with a lot of wrong input'!P48,'OAM with a lot of wrong input'!P$43:P$66,'OAM with a lot of wrong input'!P$38)</f>
        <v>2</v>
      </c>
      <c r="L43" s="33">
        <f>RANK('OAM with a lot of wrong input'!Q48,'OAM with a lot of wrong input'!Q$43:Q$66,'OAM with a lot of wrong input'!Q$38)</f>
        <v>2</v>
      </c>
      <c r="M43" s="33">
        <f>RANK('OAM with a lot of wrong input'!R48,'OAM with a lot of wrong input'!R$43:R$66,'OAM with a lot of wrong input'!R$38)</f>
        <v>2</v>
      </c>
      <c r="N43" s="33">
        <f>RANK('OAM with a lot of wrong input'!S48,'OAM with a lot of wrong input'!S$43:S$66,'OAM with a lot of wrong input'!S$38)</f>
        <v>1</v>
      </c>
      <c r="O43" s="33">
        <f>RANK('OAM with a lot of wrong input'!T48,'OAM with a lot of wrong input'!T$43:T$66,'OAM with a lot of wrong input'!T$38)</f>
        <v>1</v>
      </c>
      <c r="P43" s="33">
        <f>RANK('OAM with a lot of wrong input'!U48,'OAM with a lot of wrong input'!U$43:U$66,'OAM with a lot of wrong input'!U$38)</f>
        <v>1</v>
      </c>
      <c r="Q43" s="33">
        <f>RANK('OAM with a lot of wrong input'!V48,'OAM with a lot of wrong input'!V$43:V$66,'OAM with a lot of wrong input'!V$38)</f>
        <v>2</v>
      </c>
      <c r="R43" s="33">
        <f>RANK('OAM with a lot of wrong input'!W48,'OAM with a lot of wrong input'!W$43:W$66,'OAM with a lot of wrong input'!W$38)</f>
        <v>1</v>
      </c>
      <c r="S43" s="33">
        <f>RANK('OAM with a lot of wrong input'!X48,'OAM with a lot of wrong input'!X$43:X$66,'OAM with a lot of wrong input'!X$38)</f>
        <v>2</v>
      </c>
      <c r="T43" s="33">
        <f>RANK('OAM with a lot of wrong input'!Y48,'OAM with a lot of wrong input'!Y$43:Y$66,'OAM with a lot of wrong input'!Y$38)</f>
        <v>2</v>
      </c>
      <c r="U43" s="33">
        <f>RANK('OAM with a lot of wrong input'!Z48,'OAM with a lot of wrong input'!Z$43:Z$66,'OAM with a lot of wrong input'!Z$38)</f>
        <v>2</v>
      </c>
      <c r="V43" s="33">
        <f>RANK('OAM with a lot of wrong input'!AA48,'OAM with a lot of wrong input'!AA$43:AA$66,'OAM with a lot of wrong input'!AA$38)</f>
        <v>2</v>
      </c>
      <c r="W43" s="33">
        <f>RANK('OAM with a lot of wrong input'!AB48,'OAM with a lot of wrong input'!AB$43:AB$66,'OAM with a lot of wrong input'!AB$38)</f>
        <v>2</v>
      </c>
      <c r="X43" s="33">
        <f>RANK('OAM with a lot of wrong input'!AC48,'OAM with a lot of wrong input'!AC$43:AC$66,'OAM with a lot of wrong input'!AC$38)</f>
        <v>1</v>
      </c>
      <c r="Y43" s="33">
        <f>RANK('OAM with a lot of wrong input'!AD48,'OAM with a lot of wrong input'!AD$43:AD$66,'OAM with a lot of wrong input'!AD$38)</f>
        <v>2</v>
      </c>
      <c r="Z43" s="33">
        <f>RANK('OAM with a lot of wrong input'!AE48,'OAM with a lot of wrong input'!AE$43:AE$66,'OAM with a lot of wrong input'!AE$38)</f>
        <v>1</v>
      </c>
      <c r="AA43" s="33">
        <f>RANK('OAM with a lot of wrong input'!AF48,'OAM with a lot of wrong input'!AF$43:AF$66,'OAM with a lot of wrong input'!AF$38)</f>
        <v>2</v>
      </c>
      <c r="AB43" s="33">
        <f>RANK('OAM with a lot of wrong input'!AG48,'OAM with a lot of wrong input'!AG$43:AG$66,'OAM with a lot of wrong input'!AG$38)</f>
        <v>2</v>
      </c>
      <c r="AC43" s="33">
        <f>RANK('OAM with a lot of wrong input'!AH48,'OAM with a lot of wrong input'!AH$43:AH$66,'OAM with a lot of wrong input'!AH$38)</f>
        <v>2</v>
      </c>
      <c r="AD43" s="33">
        <f>RANK('OAM with a lot of wrong input'!AI48,'OAM with a lot of wrong input'!AI$43:AI$66,'OAM with a lot of wrong input'!AI$38)</f>
        <v>1</v>
      </c>
      <c r="AE43" s="33">
        <f>RANK('OAM with a lot of wrong input'!AJ48,'OAM with a lot of wrong input'!AJ$43:AJ$66,'OAM with a lot of wrong input'!AJ$38)</f>
        <v>1</v>
      </c>
      <c r="AF43" s="33">
        <f>RANK('OAM with a lot of wrong input'!AK48,'OAM with a lot of wrong input'!AK$43:AK$66,'OAM with a lot of wrong input'!AK$38)</f>
        <v>2</v>
      </c>
      <c r="AG43" s="6">
        <v>1000</v>
      </c>
    </row>
    <row r="44" spans="2:33" x14ac:dyDescent="0.3">
      <c r="B44" s="99">
        <v>7</v>
      </c>
      <c r="C44" s="6" t="str">
        <f t="shared" si="0"/>
        <v>student_7</v>
      </c>
      <c r="D44" s="33">
        <f>RANK('OAM with a lot of wrong input'!I49,'OAM with a lot of wrong input'!I$43:I$66,'OAM with a lot of wrong input'!I$38)</f>
        <v>2</v>
      </c>
      <c r="E44" s="33">
        <f>RANK('OAM with a lot of wrong input'!J49,'OAM with a lot of wrong input'!J$43:J$66,'OAM with a lot of wrong input'!J$38)</f>
        <v>2</v>
      </c>
      <c r="F44" s="33">
        <f>RANK('OAM with a lot of wrong input'!K49,'OAM with a lot of wrong input'!K$43:K$66,'OAM with a lot of wrong input'!K$38)</f>
        <v>2</v>
      </c>
      <c r="G44" s="33">
        <f>RANK('OAM with a lot of wrong input'!L49,'OAM with a lot of wrong input'!L$43:L$66,'OAM with a lot of wrong input'!L$38)</f>
        <v>2</v>
      </c>
      <c r="H44" s="33">
        <f>RANK('OAM with a lot of wrong input'!M49,'OAM with a lot of wrong input'!M$43:M$66,'OAM with a lot of wrong input'!M$38)</f>
        <v>2</v>
      </c>
      <c r="I44" s="33">
        <f>RANK('OAM with a lot of wrong input'!N49,'OAM with a lot of wrong input'!N$43:N$66,'OAM with a lot of wrong input'!N$38)</f>
        <v>2</v>
      </c>
      <c r="J44" s="33">
        <f>RANK('OAM with a lot of wrong input'!O49,'OAM with a lot of wrong input'!O$43:O$66,'OAM with a lot of wrong input'!O$38)</f>
        <v>2</v>
      </c>
      <c r="K44" s="33">
        <f>RANK('OAM with a lot of wrong input'!P49,'OAM with a lot of wrong input'!P$43:P$66,'OAM with a lot of wrong input'!P$38)</f>
        <v>2</v>
      </c>
      <c r="L44" s="33">
        <f>RANK('OAM with a lot of wrong input'!Q49,'OAM with a lot of wrong input'!Q$43:Q$66,'OAM with a lot of wrong input'!Q$38)</f>
        <v>2</v>
      </c>
      <c r="M44" s="33">
        <f>RANK('OAM with a lot of wrong input'!R49,'OAM with a lot of wrong input'!R$43:R$66,'OAM with a lot of wrong input'!R$38)</f>
        <v>2</v>
      </c>
      <c r="N44" s="33">
        <f>RANK('OAM with a lot of wrong input'!S49,'OAM with a lot of wrong input'!S$43:S$66,'OAM with a lot of wrong input'!S$38)</f>
        <v>1</v>
      </c>
      <c r="O44" s="33">
        <f>RANK('OAM with a lot of wrong input'!T49,'OAM with a lot of wrong input'!T$43:T$66,'OAM with a lot of wrong input'!T$38)</f>
        <v>1</v>
      </c>
      <c r="P44" s="33">
        <f>RANK('OAM with a lot of wrong input'!U49,'OAM with a lot of wrong input'!U$43:U$66,'OAM with a lot of wrong input'!U$38)</f>
        <v>1</v>
      </c>
      <c r="Q44" s="33">
        <f>RANK('OAM with a lot of wrong input'!V49,'OAM with a lot of wrong input'!V$43:V$66,'OAM with a lot of wrong input'!V$38)</f>
        <v>2</v>
      </c>
      <c r="R44" s="33">
        <f>RANK('OAM with a lot of wrong input'!W49,'OAM with a lot of wrong input'!W$43:W$66,'OAM with a lot of wrong input'!W$38)</f>
        <v>1</v>
      </c>
      <c r="S44" s="33">
        <f>RANK('OAM with a lot of wrong input'!X49,'OAM with a lot of wrong input'!X$43:X$66,'OAM with a lot of wrong input'!X$38)</f>
        <v>2</v>
      </c>
      <c r="T44" s="33">
        <f>RANK('OAM with a lot of wrong input'!Y49,'OAM with a lot of wrong input'!Y$43:Y$66,'OAM with a lot of wrong input'!Y$38)</f>
        <v>2</v>
      </c>
      <c r="U44" s="33">
        <f>RANK('OAM with a lot of wrong input'!Z49,'OAM with a lot of wrong input'!Z$43:Z$66,'OAM with a lot of wrong input'!Z$38)</f>
        <v>2</v>
      </c>
      <c r="V44" s="33">
        <f>RANK('OAM with a lot of wrong input'!AA49,'OAM with a lot of wrong input'!AA$43:AA$66,'OAM with a lot of wrong input'!AA$38)</f>
        <v>2</v>
      </c>
      <c r="W44" s="33">
        <f>RANK('OAM with a lot of wrong input'!AB49,'OAM with a lot of wrong input'!AB$43:AB$66,'OAM with a lot of wrong input'!AB$38)</f>
        <v>2</v>
      </c>
      <c r="X44" s="33">
        <f>RANK('OAM with a lot of wrong input'!AC49,'OAM with a lot of wrong input'!AC$43:AC$66,'OAM with a lot of wrong input'!AC$38)</f>
        <v>1</v>
      </c>
      <c r="Y44" s="33">
        <f>RANK('OAM with a lot of wrong input'!AD49,'OAM with a lot of wrong input'!AD$43:AD$66,'OAM with a lot of wrong input'!AD$38)</f>
        <v>2</v>
      </c>
      <c r="Z44" s="33">
        <f>RANK('OAM with a lot of wrong input'!AE49,'OAM with a lot of wrong input'!AE$43:AE$66,'OAM with a lot of wrong input'!AE$38)</f>
        <v>1</v>
      </c>
      <c r="AA44" s="33">
        <f>RANK('OAM with a lot of wrong input'!AF49,'OAM with a lot of wrong input'!AF$43:AF$66,'OAM with a lot of wrong input'!AF$38)</f>
        <v>2</v>
      </c>
      <c r="AB44" s="33">
        <f>RANK('OAM with a lot of wrong input'!AG49,'OAM with a lot of wrong input'!AG$43:AG$66,'OAM with a lot of wrong input'!AG$38)</f>
        <v>2</v>
      </c>
      <c r="AC44" s="33">
        <f>RANK('OAM with a lot of wrong input'!AH49,'OAM with a lot of wrong input'!AH$43:AH$66,'OAM with a lot of wrong input'!AH$38)</f>
        <v>2</v>
      </c>
      <c r="AD44" s="33">
        <f>RANK('OAM with a lot of wrong input'!AI49,'OAM with a lot of wrong input'!AI$43:AI$66,'OAM with a lot of wrong input'!AI$38)</f>
        <v>1</v>
      </c>
      <c r="AE44" s="33">
        <f>RANK('OAM with a lot of wrong input'!AJ49,'OAM with a lot of wrong input'!AJ$43:AJ$66,'OAM with a lot of wrong input'!AJ$38)</f>
        <v>1</v>
      </c>
      <c r="AF44" s="33">
        <f>RANK('OAM with a lot of wrong input'!AK49,'OAM with a lot of wrong input'!AK$43:AK$66,'OAM with a lot of wrong input'!AK$38)</f>
        <v>2</v>
      </c>
      <c r="AG44" s="6">
        <v>1000</v>
      </c>
    </row>
    <row r="45" spans="2:33" x14ac:dyDescent="0.3">
      <c r="B45" s="99">
        <v>8</v>
      </c>
      <c r="C45" s="6" t="str">
        <f t="shared" si="0"/>
        <v>student_8</v>
      </c>
      <c r="D45" s="33">
        <f>RANK('OAM with a lot of wrong input'!I50,'OAM with a lot of wrong input'!I$43:I$66,'OAM with a lot of wrong input'!I$38)</f>
        <v>2</v>
      </c>
      <c r="E45" s="33">
        <f>RANK('OAM with a lot of wrong input'!J50,'OAM with a lot of wrong input'!J$43:J$66,'OAM with a lot of wrong input'!J$38)</f>
        <v>2</v>
      </c>
      <c r="F45" s="33">
        <f>RANK('OAM with a lot of wrong input'!K50,'OAM with a lot of wrong input'!K$43:K$66,'OAM with a lot of wrong input'!K$38)</f>
        <v>2</v>
      </c>
      <c r="G45" s="33">
        <f>RANK('OAM with a lot of wrong input'!L50,'OAM with a lot of wrong input'!L$43:L$66,'OAM with a lot of wrong input'!L$38)</f>
        <v>2</v>
      </c>
      <c r="H45" s="33">
        <f>RANK('OAM with a lot of wrong input'!M50,'OAM with a lot of wrong input'!M$43:M$66,'OAM with a lot of wrong input'!M$38)</f>
        <v>2</v>
      </c>
      <c r="I45" s="33">
        <f>RANK('OAM with a lot of wrong input'!N50,'OAM with a lot of wrong input'!N$43:N$66,'OAM with a lot of wrong input'!N$38)</f>
        <v>2</v>
      </c>
      <c r="J45" s="33">
        <f>RANK('OAM with a lot of wrong input'!O50,'OAM with a lot of wrong input'!O$43:O$66,'OAM with a lot of wrong input'!O$38)</f>
        <v>2</v>
      </c>
      <c r="K45" s="33">
        <f>RANK('OAM with a lot of wrong input'!P50,'OAM with a lot of wrong input'!P$43:P$66,'OAM with a lot of wrong input'!P$38)</f>
        <v>2</v>
      </c>
      <c r="L45" s="33">
        <f>RANK('OAM with a lot of wrong input'!Q50,'OAM with a lot of wrong input'!Q$43:Q$66,'OAM with a lot of wrong input'!Q$38)</f>
        <v>2</v>
      </c>
      <c r="M45" s="33">
        <f>RANK('OAM with a lot of wrong input'!R50,'OAM with a lot of wrong input'!R$43:R$66,'OAM with a lot of wrong input'!R$38)</f>
        <v>2</v>
      </c>
      <c r="N45" s="33">
        <f>RANK('OAM with a lot of wrong input'!S50,'OAM with a lot of wrong input'!S$43:S$66,'OAM with a lot of wrong input'!S$38)</f>
        <v>1</v>
      </c>
      <c r="O45" s="33">
        <f>RANK('OAM with a lot of wrong input'!T50,'OAM with a lot of wrong input'!T$43:T$66,'OAM with a lot of wrong input'!T$38)</f>
        <v>1</v>
      </c>
      <c r="P45" s="33">
        <f>RANK('OAM with a lot of wrong input'!U50,'OAM with a lot of wrong input'!U$43:U$66,'OAM with a lot of wrong input'!U$38)</f>
        <v>1</v>
      </c>
      <c r="Q45" s="33">
        <f>RANK('OAM with a lot of wrong input'!V50,'OAM with a lot of wrong input'!V$43:V$66,'OAM with a lot of wrong input'!V$38)</f>
        <v>2</v>
      </c>
      <c r="R45" s="33">
        <f>RANK('OAM with a lot of wrong input'!W50,'OAM with a lot of wrong input'!W$43:W$66,'OAM with a lot of wrong input'!W$38)</f>
        <v>1</v>
      </c>
      <c r="S45" s="33">
        <f>RANK('OAM with a lot of wrong input'!X50,'OAM with a lot of wrong input'!X$43:X$66,'OAM with a lot of wrong input'!X$38)</f>
        <v>2</v>
      </c>
      <c r="T45" s="33">
        <f>RANK('OAM with a lot of wrong input'!Y50,'OAM with a lot of wrong input'!Y$43:Y$66,'OAM with a lot of wrong input'!Y$38)</f>
        <v>2</v>
      </c>
      <c r="U45" s="33">
        <f>RANK('OAM with a lot of wrong input'!Z50,'OAM with a lot of wrong input'!Z$43:Z$66,'OAM with a lot of wrong input'!Z$38)</f>
        <v>2</v>
      </c>
      <c r="V45" s="33">
        <f>RANK('OAM with a lot of wrong input'!AA50,'OAM with a lot of wrong input'!AA$43:AA$66,'OAM with a lot of wrong input'!AA$38)</f>
        <v>2</v>
      </c>
      <c r="W45" s="33">
        <f>RANK('OAM with a lot of wrong input'!AB50,'OAM with a lot of wrong input'!AB$43:AB$66,'OAM with a lot of wrong input'!AB$38)</f>
        <v>2</v>
      </c>
      <c r="X45" s="33">
        <f>RANK('OAM with a lot of wrong input'!AC50,'OAM with a lot of wrong input'!AC$43:AC$66,'OAM with a lot of wrong input'!AC$38)</f>
        <v>1</v>
      </c>
      <c r="Y45" s="33">
        <f>RANK('OAM with a lot of wrong input'!AD50,'OAM with a lot of wrong input'!AD$43:AD$66,'OAM with a lot of wrong input'!AD$38)</f>
        <v>2</v>
      </c>
      <c r="Z45" s="33">
        <f>RANK('OAM with a lot of wrong input'!AE50,'OAM with a lot of wrong input'!AE$43:AE$66,'OAM with a lot of wrong input'!AE$38)</f>
        <v>1</v>
      </c>
      <c r="AA45" s="33">
        <f>RANK('OAM with a lot of wrong input'!AF50,'OAM with a lot of wrong input'!AF$43:AF$66,'OAM with a lot of wrong input'!AF$38)</f>
        <v>2</v>
      </c>
      <c r="AB45" s="33">
        <f>RANK('OAM with a lot of wrong input'!AG50,'OAM with a lot of wrong input'!AG$43:AG$66,'OAM with a lot of wrong input'!AG$38)</f>
        <v>2</v>
      </c>
      <c r="AC45" s="33">
        <f>RANK('OAM with a lot of wrong input'!AH50,'OAM with a lot of wrong input'!AH$43:AH$66,'OAM with a lot of wrong input'!AH$38)</f>
        <v>2</v>
      </c>
      <c r="AD45" s="33">
        <f>RANK('OAM with a lot of wrong input'!AI50,'OAM with a lot of wrong input'!AI$43:AI$66,'OAM with a lot of wrong input'!AI$38)</f>
        <v>1</v>
      </c>
      <c r="AE45" s="33">
        <f>RANK('OAM with a lot of wrong input'!AJ50,'OAM with a lot of wrong input'!AJ$43:AJ$66,'OAM with a lot of wrong input'!AJ$38)</f>
        <v>1</v>
      </c>
      <c r="AF45" s="33">
        <f>RANK('OAM with a lot of wrong input'!AK50,'OAM with a lot of wrong input'!AK$43:AK$66,'OAM with a lot of wrong input'!AK$38)</f>
        <v>2</v>
      </c>
      <c r="AG45" s="6">
        <v>1000</v>
      </c>
    </row>
    <row r="46" spans="2:33" x14ac:dyDescent="0.3">
      <c r="B46" s="99">
        <v>9</v>
      </c>
      <c r="C46" s="6" t="str">
        <f t="shared" si="0"/>
        <v>student_9</v>
      </c>
      <c r="D46" s="33">
        <f>RANK('OAM with a lot of wrong input'!I51,'OAM with a lot of wrong input'!I$43:I$66,'OAM with a lot of wrong input'!I$38)</f>
        <v>2</v>
      </c>
      <c r="E46" s="33">
        <f>RANK('OAM with a lot of wrong input'!J51,'OAM with a lot of wrong input'!J$43:J$66,'OAM with a lot of wrong input'!J$38)</f>
        <v>2</v>
      </c>
      <c r="F46" s="33">
        <f>RANK('OAM with a lot of wrong input'!K51,'OAM with a lot of wrong input'!K$43:K$66,'OAM with a lot of wrong input'!K$38)</f>
        <v>2</v>
      </c>
      <c r="G46" s="33">
        <f>RANK('OAM with a lot of wrong input'!L51,'OAM with a lot of wrong input'!L$43:L$66,'OAM with a lot of wrong input'!L$38)</f>
        <v>2</v>
      </c>
      <c r="H46" s="33">
        <f>RANK('OAM with a lot of wrong input'!M51,'OAM with a lot of wrong input'!M$43:M$66,'OAM with a lot of wrong input'!M$38)</f>
        <v>2</v>
      </c>
      <c r="I46" s="33">
        <f>RANK('OAM with a lot of wrong input'!N51,'OAM with a lot of wrong input'!N$43:N$66,'OAM with a lot of wrong input'!N$38)</f>
        <v>2</v>
      </c>
      <c r="J46" s="33">
        <f>RANK('OAM with a lot of wrong input'!O51,'OAM with a lot of wrong input'!O$43:O$66,'OAM with a lot of wrong input'!O$38)</f>
        <v>2</v>
      </c>
      <c r="K46" s="33">
        <f>RANK('OAM with a lot of wrong input'!P51,'OAM with a lot of wrong input'!P$43:P$66,'OAM with a lot of wrong input'!P$38)</f>
        <v>2</v>
      </c>
      <c r="L46" s="33">
        <f>RANK('OAM with a lot of wrong input'!Q51,'OAM with a lot of wrong input'!Q$43:Q$66,'OAM with a lot of wrong input'!Q$38)</f>
        <v>2</v>
      </c>
      <c r="M46" s="33">
        <f>RANK('OAM with a lot of wrong input'!R51,'OAM with a lot of wrong input'!R$43:R$66,'OAM with a lot of wrong input'!R$38)</f>
        <v>2</v>
      </c>
      <c r="N46" s="33">
        <f>RANK('OAM with a lot of wrong input'!S51,'OAM with a lot of wrong input'!S$43:S$66,'OAM with a lot of wrong input'!S$38)</f>
        <v>1</v>
      </c>
      <c r="O46" s="33">
        <f>RANK('OAM with a lot of wrong input'!T51,'OAM with a lot of wrong input'!T$43:T$66,'OAM with a lot of wrong input'!T$38)</f>
        <v>1</v>
      </c>
      <c r="P46" s="33">
        <f>RANK('OAM with a lot of wrong input'!U51,'OAM with a lot of wrong input'!U$43:U$66,'OAM with a lot of wrong input'!U$38)</f>
        <v>1</v>
      </c>
      <c r="Q46" s="33">
        <f>RANK('OAM with a lot of wrong input'!V51,'OAM with a lot of wrong input'!V$43:V$66,'OAM with a lot of wrong input'!V$38)</f>
        <v>2</v>
      </c>
      <c r="R46" s="33">
        <f>RANK('OAM with a lot of wrong input'!W51,'OAM with a lot of wrong input'!W$43:W$66,'OAM with a lot of wrong input'!W$38)</f>
        <v>1</v>
      </c>
      <c r="S46" s="33">
        <f>RANK('OAM with a lot of wrong input'!X51,'OAM with a lot of wrong input'!X$43:X$66,'OAM with a lot of wrong input'!X$38)</f>
        <v>2</v>
      </c>
      <c r="T46" s="33">
        <f>RANK('OAM with a lot of wrong input'!Y51,'OAM with a lot of wrong input'!Y$43:Y$66,'OAM with a lot of wrong input'!Y$38)</f>
        <v>2</v>
      </c>
      <c r="U46" s="33">
        <f>RANK('OAM with a lot of wrong input'!Z51,'OAM with a lot of wrong input'!Z$43:Z$66,'OAM with a lot of wrong input'!Z$38)</f>
        <v>2</v>
      </c>
      <c r="V46" s="33">
        <f>RANK('OAM with a lot of wrong input'!AA51,'OAM with a lot of wrong input'!AA$43:AA$66,'OAM with a lot of wrong input'!AA$38)</f>
        <v>2</v>
      </c>
      <c r="W46" s="33">
        <f>RANK('OAM with a lot of wrong input'!AB51,'OAM with a lot of wrong input'!AB$43:AB$66,'OAM with a lot of wrong input'!AB$38)</f>
        <v>2</v>
      </c>
      <c r="X46" s="33">
        <f>RANK('OAM with a lot of wrong input'!AC51,'OAM with a lot of wrong input'!AC$43:AC$66,'OAM with a lot of wrong input'!AC$38)</f>
        <v>1</v>
      </c>
      <c r="Y46" s="33">
        <f>RANK('OAM with a lot of wrong input'!AD51,'OAM with a lot of wrong input'!AD$43:AD$66,'OAM with a lot of wrong input'!AD$38)</f>
        <v>2</v>
      </c>
      <c r="Z46" s="33">
        <f>RANK('OAM with a lot of wrong input'!AE51,'OAM with a lot of wrong input'!AE$43:AE$66,'OAM with a lot of wrong input'!AE$38)</f>
        <v>1</v>
      </c>
      <c r="AA46" s="33">
        <f>RANK('OAM with a lot of wrong input'!AF51,'OAM with a lot of wrong input'!AF$43:AF$66,'OAM with a lot of wrong input'!AF$38)</f>
        <v>2</v>
      </c>
      <c r="AB46" s="33">
        <f>RANK('OAM with a lot of wrong input'!AG51,'OAM with a lot of wrong input'!AG$43:AG$66,'OAM with a lot of wrong input'!AG$38)</f>
        <v>2</v>
      </c>
      <c r="AC46" s="33">
        <f>RANK('OAM with a lot of wrong input'!AH51,'OAM with a lot of wrong input'!AH$43:AH$66,'OAM with a lot of wrong input'!AH$38)</f>
        <v>2</v>
      </c>
      <c r="AD46" s="33">
        <f>RANK('OAM with a lot of wrong input'!AI51,'OAM with a lot of wrong input'!AI$43:AI$66,'OAM with a lot of wrong input'!AI$38)</f>
        <v>1</v>
      </c>
      <c r="AE46" s="33">
        <f>RANK('OAM with a lot of wrong input'!AJ51,'OAM with a lot of wrong input'!AJ$43:AJ$66,'OAM with a lot of wrong input'!AJ$38)</f>
        <v>1</v>
      </c>
      <c r="AF46" s="33">
        <f>RANK('OAM with a lot of wrong input'!AK51,'OAM with a lot of wrong input'!AK$43:AK$66,'OAM with a lot of wrong input'!AK$38)</f>
        <v>2</v>
      </c>
      <c r="AG46" s="6">
        <v>1000</v>
      </c>
    </row>
    <row r="47" spans="2:33" x14ac:dyDescent="0.3">
      <c r="B47" s="99">
        <v>10</v>
      </c>
      <c r="C47" s="6" t="str">
        <f t="shared" si="0"/>
        <v>student_10</v>
      </c>
      <c r="D47" s="33">
        <f>RANK('OAM with a lot of wrong input'!I52,'OAM with a lot of wrong input'!I$43:I$66,'OAM with a lot of wrong input'!I$38)</f>
        <v>2</v>
      </c>
      <c r="E47" s="33">
        <f>RANK('OAM with a lot of wrong input'!J52,'OAM with a lot of wrong input'!J$43:J$66,'OAM with a lot of wrong input'!J$38)</f>
        <v>2</v>
      </c>
      <c r="F47" s="33">
        <f>RANK('OAM with a lot of wrong input'!K52,'OAM with a lot of wrong input'!K$43:K$66,'OAM with a lot of wrong input'!K$38)</f>
        <v>2</v>
      </c>
      <c r="G47" s="33">
        <f>RANK('OAM with a lot of wrong input'!L52,'OAM with a lot of wrong input'!L$43:L$66,'OAM with a lot of wrong input'!L$38)</f>
        <v>2</v>
      </c>
      <c r="H47" s="33">
        <f>RANK('OAM with a lot of wrong input'!M52,'OAM with a lot of wrong input'!M$43:M$66,'OAM with a lot of wrong input'!M$38)</f>
        <v>2</v>
      </c>
      <c r="I47" s="33">
        <f>RANK('OAM with a lot of wrong input'!N52,'OAM with a lot of wrong input'!N$43:N$66,'OAM with a lot of wrong input'!N$38)</f>
        <v>2</v>
      </c>
      <c r="J47" s="33">
        <f>RANK('OAM with a lot of wrong input'!O52,'OAM with a lot of wrong input'!O$43:O$66,'OAM with a lot of wrong input'!O$38)</f>
        <v>2</v>
      </c>
      <c r="K47" s="33">
        <f>RANK('OAM with a lot of wrong input'!P52,'OAM with a lot of wrong input'!P$43:P$66,'OAM with a lot of wrong input'!P$38)</f>
        <v>2</v>
      </c>
      <c r="L47" s="33">
        <f>RANK('OAM with a lot of wrong input'!Q52,'OAM with a lot of wrong input'!Q$43:Q$66,'OAM with a lot of wrong input'!Q$38)</f>
        <v>2</v>
      </c>
      <c r="M47" s="33">
        <f>RANK('OAM with a lot of wrong input'!R52,'OAM with a lot of wrong input'!R$43:R$66,'OAM with a lot of wrong input'!R$38)</f>
        <v>2</v>
      </c>
      <c r="N47" s="33">
        <f>RANK('OAM with a lot of wrong input'!S52,'OAM with a lot of wrong input'!S$43:S$66,'OAM with a lot of wrong input'!S$38)</f>
        <v>1</v>
      </c>
      <c r="O47" s="33">
        <f>RANK('OAM with a lot of wrong input'!T52,'OAM with a lot of wrong input'!T$43:T$66,'OAM with a lot of wrong input'!T$38)</f>
        <v>1</v>
      </c>
      <c r="P47" s="33">
        <f>RANK('OAM with a lot of wrong input'!U52,'OAM with a lot of wrong input'!U$43:U$66,'OAM with a lot of wrong input'!U$38)</f>
        <v>1</v>
      </c>
      <c r="Q47" s="33">
        <f>RANK('OAM with a lot of wrong input'!V52,'OAM with a lot of wrong input'!V$43:V$66,'OAM with a lot of wrong input'!V$38)</f>
        <v>2</v>
      </c>
      <c r="R47" s="33">
        <f>RANK('OAM with a lot of wrong input'!W52,'OAM with a lot of wrong input'!W$43:W$66,'OAM with a lot of wrong input'!W$38)</f>
        <v>1</v>
      </c>
      <c r="S47" s="33">
        <f>RANK('OAM with a lot of wrong input'!X52,'OAM with a lot of wrong input'!X$43:X$66,'OAM with a lot of wrong input'!X$38)</f>
        <v>2</v>
      </c>
      <c r="T47" s="33">
        <f>RANK('OAM with a lot of wrong input'!Y52,'OAM with a lot of wrong input'!Y$43:Y$66,'OAM with a lot of wrong input'!Y$38)</f>
        <v>2</v>
      </c>
      <c r="U47" s="33">
        <f>RANK('OAM with a lot of wrong input'!Z52,'OAM with a lot of wrong input'!Z$43:Z$66,'OAM with a lot of wrong input'!Z$38)</f>
        <v>2</v>
      </c>
      <c r="V47" s="33">
        <f>RANK('OAM with a lot of wrong input'!AA52,'OAM with a lot of wrong input'!AA$43:AA$66,'OAM with a lot of wrong input'!AA$38)</f>
        <v>2</v>
      </c>
      <c r="W47" s="33">
        <f>RANK('OAM with a lot of wrong input'!AB52,'OAM with a lot of wrong input'!AB$43:AB$66,'OAM with a lot of wrong input'!AB$38)</f>
        <v>2</v>
      </c>
      <c r="X47" s="33">
        <f>RANK('OAM with a lot of wrong input'!AC52,'OAM with a lot of wrong input'!AC$43:AC$66,'OAM with a lot of wrong input'!AC$38)</f>
        <v>1</v>
      </c>
      <c r="Y47" s="33">
        <f>RANK('OAM with a lot of wrong input'!AD52,'OAM with a lot of wrong input'!AD$43:AD$66,'OAM with a lot of wrong input'!AD$38)</f>
        <v>2</v>
      </c>
      <c r="Z47" s="33">
        <f>RANK('OAM with a lot of wrong input'!AE52,'OAM with a lot of wrong input'!AE$43:AE$66,'OAM with a lot of wrong input'!AE$38)</f>
        <v>1</v>
      </c>
      <c r="AA47" s="33">
        <f>RANK('OAM with a lot of wrong input'!AF52,'OAM with a lot of wrong input'!AF$43:AF$66,'OAM with a lot of wrong input'!AF$38)</f>
        <v>2</v>
      </c>
      <c r="AB47" s="33">
        <f>RANK('OAM with a lot of wrong input'!AG52,'OAM with a lot of wrong input'!AG$43:AG$66,'OAM with a lot of wrong input'!AG$38)</f>
        <v>2</v>
      </c>
      <c r="AC47" s="33">
        <f>RANK('OAM with a lot of wrong input'!AH52,'OAM with a lot of wrong input'!AH$43:AH$66,'OAM with a lot of wrong input'!AH$38)</f>
        <v>2</v>
      </c>
      <c r="AD47" s="33">
        <f>RANK('OAM with a lot of wrong input'!AI52,'OAM with a lot of wrong input'!AI$43:AI$66,'OAM with a lot of wrong input'!AI$38)</f>
        <v>1</v>
      </c>
      <c r="AE47" s="33">
        <f>RANK('OAM with a lot of wrong input'!AJ52,'OAM with a lot of wrong input'!AJ$43:AJ$66,'OAM with a lot of wrong input'!AJ$38)</f>
        <v>1</v>
      </c>
      <c r="AF47" s="33">
        <f>RANK('OAM with a lot of wrong input'!AK52,'OAM with a lot of wrong input'!AK$43:AK$66,'OAM with a lot of wrong input'!AK$38)</f>
        <v>2</v>
      </c>
      <c r="AG47" s="6">
        <v>1000</v>
      </c>
    </row>
    <row r="48" spans="2:33" x14ac:dyDescent="0.3">
      <c r="B48" s="99">
        <v>11</v>
      </c>
      <c r="C48" s="6" t="str">
        <f t="shared" si="0"/>
        <v>student_11</v>
      </c>
      <c r="D48" s="33">
        <f>RANK('OAM with a lot of wrong input'!I53,'OAM with a lot of wrong input'!I$43:I$66,'OAM with a lot of wrong input'!I$38)</f>
        <v>2</v>
      </c>
      <c r="E48" s="33">
        <f>RANK('OAM with a lot of wrong input'!J53,'OAM with a lot of wrong input'!J$43:J$66,'OAM with a lot of wrong input'!J$38)</f>
        <v>2</v>
      </c>
      <c r="F48" s="33">
        <f>RANK('OAM with a lot of wrong input'!K53,'OAM with a lot of wrong input'!K$43:K$66,'OAM with a lot of wrong input'!K$38)</f>
        <v>2</v>
      </c>
      <c r="G48" s="33">
        <f>RANK('OAM with a lot of wrong input'!L53,'OAM with a lot of wrong input'!L$43:L$66,'OAM with a lot of wrong input'!L$38)</f>
        <v>2</v>
      </c>
      <c r="H48" s="33">
        <f>RANK('OAM with a lot of wrong input'!M53,'OAM with a lot of wrong input'!M$43:M$66,'OAM with a lot of wrong input'!M$38)</f>
        <v>2</v>
      </c>
      <c r="I48" s="33">
        <f>RANK('OAM with a lot of wrong input'!N53,'OAM with a lot of wrong input'!N$43:N$66,'OAM with a lot of wrong input'!N$38)</f>
        <v>2</v>
      </c>
      <c r="J48" s="33">
        <f>RANK('OAM with a lot of wrong input'!O53,'OAM with a lot of wrong input'!O$43:O$66,'OAM with a lot of wrong input'!O$38)</f>
        <v>2</v>
      </c>
      <c r="K48" s="33">
        <f>RANK('OAM with a lot of wrong input'!P53,'OAM with a lot of wrong input'!P$43:P$66,'OAM with a lot of wrong input'!P$38)</f>
        <v>2</v>
      </c>
      <c r="L48" s="33">
        <f>RANK('OAM with a lot of wrong input'!Q53,'OAM with a lot of wrong input'!Q$43:Q$66,'OAM with a lot of wrong input'!Q$38)</f>
        <v>2</v>
      </c>
      <c r="M48" s="33">
        <f>RANK('OAM with a lot of wrong input'!R53,'OAM with a lot of wrong input'!R$43:R$66,'OAM with a lot of wrong input'!R$38)</f>
        <v>2</v>
      </c>
      <c r="N48" s="33">
        <f>RANK('OAM with a lot of wrong input'!S53,'OAM with a lot of wrong input'!S$43:S$66,'OAM with a lot of wrong input'!S$38)</f>
        <v>1</v>
      </c>
      <c r="O48" s="33">
        <f>RANK('OAM with a lot of wrong input'!T53,'OAM with a lot of wrong input'!T$43:T$66,'OAM with a lot of wrong input'!T$38)</f>
        <v>1</v>
      </c>
      <c r="P48" s="33">
        <f>RANK('OAM with a lot of wrong input'!U53,'OAM with a lot of wrong input'!U$43:U$66,'OAM with a lot of wrong input'!U$38)</f>
        <v>1</v>
      </c>
      <c r="Q48" s="33">
        <f>RANK('OAM with a lot of wrong input'!V53,'OAM with a lot of wrong input'!V$43:V$66,'OAM with a lot of wrong input'!V$38)</f>
        <v>2</v>
      </c>
      <c r="R48" s="33">
        <f>RANK('OAM with a lot of wrong input'!W53,'OAM with a lot of wrong input'!W$43:W$66,'OAM with a lot of wrong input'!W$38)</f>
        <v>1</v>
      </c>
      <c r="S48" s="33">
        <f>RANK('OAM with a lot of wrong input'!X53,'OAM with a lot of wrong input'!X$43:X$66,'OAM with a lot of wrong input'!X$38)</f>
        <v>2</v>
      </c>
      <c r="T48" s="33">
        <f>RANK('OAM with a lot of wrong input'!Y53,'OAM with a lot of wrong input'!Y$43:Y$66,'OAM with a lot of wrong input'!Y$38)</f>
        <v>2</v>
      </c>
      <c r="U48" s="33">
        <f>RANK('OAM with a lot of wrong input'!Z53,'OAM with a lot of wrong input'!Z$43:Z$66,'OAM with a lot of wrong input'!Z$38)</f>
        <v>2</v>
      </c>
      <c r="V48" s="33">
        <f>RANK('OAM with a lot of wrong input'!AA53,'OAM with a lot of wrong input'!AA$43:AA$66,'OAM with a lot of wrong input'!AA$38)</f>
        <v>2</v>
      </c>
      <c r="W48" s="33">
        <f>RANK('OAM with a lot of wrong input'!AB53,'OAM with a lot of wrong input'!AB$43:AB$66,'OAM with a lot of wrong input'!AB$38)</f>
        <v>2</v>
      </c>
      <c r="X48" s="33">
        <f>RANK('OAM with a lot of wrong input'!AC53,'OAM with a lot of wrong input'!AC$43:AC$66,'OAM with a lot of wrong input'!AC$38)</f>
        <v>1</v>
      </c>
      <c r="Y48" s="33">
        <f>RANK('OAM with a lot of wrong input'!AD53,'OAM with a lot of wrong input'!AD$43:AD$66,'OAM with a lot of wrong input'!AD$38)</f>
        <v>2</v>
      </c>
      <c r="Z48" s="33">
        <f>RANK('OAM with a lot of wrong input'!AE53,'OAM with a lot of wrong input'!AE$43:AE$66,'OAM with a lot of wrong input'!AE$38)</f>
        <v>1</v>
      </c>
      <c r="AA48" s="33">
        <f>RANK('OAM with a lot of wrong input'!AF53,'OAM with a lot of wrong input'!AF$43:AF$66,'OAM with a lot of wrong input'!AF$38)</f>
        <v>2</v>
      </c>
      <c r="AB48" s="33">
        <f>RANK('OAM with a lot of wrong input'!AG53,'OAM with a lot of wrong input'!AG$43:AG$66,'OAM with a lot of wrong input'!AG$38)</f>
        <v>2</v>
      </c>
      <c r="AC48" s="33">
        <f>RANK('OAM with a lot of wrong input'!AH53,'OAM with a lot of wrong input'!AH$43:AH$66,'OAM with a lot of wrong input'!AH$38)</f>
        <v>2</v>
      </c>
      <c r="AD48" s="33">
        <f>RANK('OAM with a lot of wrong input'!AI53,'OAM with a lot of wrong input'!AI$43:AI$66,'OAM with a lot of wrong input'!AI$38)</f>
        <v>1</v>
      </c>
      <c r="AE48" s="33">
        <f>RANK('OAM with a lot of wrong input'!AJ53,'OAM with a lot of wrong input'!AJ$43:AJ$66,'OAM with a lot of wrong input'!AJ$38)</f>
        <v>1</v>
      </c>
      <c r="AF48" s="33">
        <f>RANK('OAM with a lot of wrong input'!AK53,'OAM with a lot of wrong input'!AK$43:AK$66,'OAM with a lot of wrong input'!AK$38)</f>
        <v>2</v>
      </c>
      <c r="AG48" s="6">
        <v>1000</v>
      </c>
    </row>
    <row r="49" spans="2:33" x14ac:dyDescent="0.3">
      <c r="B49" s="99">
        <v>12</v>
      </c>
      <c r="C49" s="6" t="str">
        <f t="shared" si="0"/>
        <v>student_12</v>
      </c>
      <c r="D49" s="33">
        <f>RANK('OAM with a lot of wrong input'!I54,'OAM with a lot of wrong input'!I$43:I$66,'OAM with a lot of wrong input'!I$38)</f>
        <v>2</v>
      </c>
      <c r="E49" s="33">
        <f>RANK('OAM with a lot of wrong input'!J54,'OAM with a lot of wrong input'!J$43:J$66,'OAM with a lot of wrong input'!J$38)</f>
        <v>2</v>
      </c>
      <c r="F49" s="33">
        <f>RANK('OAM with a lot of wrong input'!K54,'OAM with a lot of wrong input'!K$43:K$66,'OAM with a lot of wrong input'!K$38)</f>
        <v>2</v>
      </c>
      <c r="G49" s="33">
        <f>RANK('OAM with a lot of wrong input'!L54,'OAM with a lot of wrong input'!L$43:L$66,'OAM with a lot of wrong input'!L$38)</f>
        <v>2</v>
      </c>
      <c r="H49" s="33">
        <f>RANK('OAM with a lot of wrong input'!M54,'OAM with a lot of wrong input'!M$43:M$66,'OAM with a lot of wrong input'!M$38)</f>
        <v>2</v>
      </c>
      <c r="I49" s="33">
        <f>RANK('OAM with a lot of wrong input'!N54,'OAM with a lot of wrong input'!N$43:N$66,'OAM with a lot of wrong input'!N$38)</f>
        <v>2</v>
      </c>
      <c r="J49" s="33">
        <f>RANK('OAM with a lot of wrong input'!O54,'OAM with a lot of wrong input'!O$43:O$66,'OAM with a lot of wrong input'!O$38)</f>
        <v>2</v>
      </c>
      <c r="K49" s="33">
        <f>RANK('OAM with a lot of wrong input'!P54,'OAM with a lot of wrong input'!P$43:P$66,'OAM with a lot of wrong input'!P$38)</f>
        <v>2</v>
      </c>
      <c r="L49" s="33">
        <f>RANK('OAM with a lot of wrong input'!Q54,'OAM with a lot of wrong input'!Q$43:Q$66,'OAM with a lot of wrong input'!Q$38)</f>
        <v>2</v>
      </c>
      <c r="M49" s="33">
        <f>RANK('OAM with a lot of wrong input'!R54,'OAM with a lot of wrong input'!R$43:R$66,'OAM with a lot of wrong input'!R$38)</f>
        <v>2</v>
      </c>
      <c r="N49" s="33">
        <f>RANK('OAM with a lot of wrong input'!S54,'OAM with a lot of wrong input'!S$43:S$66,'OAM with a lot of wrong input'!S$38)</f>
        <v>1</v>
      </c>
      <c r="O49" s="33">
        <f>RANK('OAM with a lot of wrong input'!T54,'OAM with a lot of wrong input'!T$43:T$66,'OAM with a lot of wrong input'!T$38)</f>
        <v>1</v>
      </c>
      <c r="P49" s="33">
        <f>RANK('OAM with a lot of wrong input'!U54,'OAM with a lot of wrong input'!U$43:U$66,'OAM with a lot of wrong input'!U$38)</f>
        <v>1</v>
      </c>
      <c r="Q49" s="33">
        <f>RANK('OAM with a lot of wrong input'!V54,'OAM with a lot of wrong input'!V$43:V$66,'OAM with a lot of wrong input'!V$38)</f>
        <v>2</v>
      </c>
      <c r="R49" s="33">
        <f>RANK('OAM with a lot of wrong input'!W54,'OAM with a lot of wrong input'!W$43:W$66,'OAM with a lot of wrong input'!W$38)</f>
        <v>1</v>
      </c>
      <c r="S49" s="33">
        <f>RANK('OAM with a lot of wrong input'!X54,'OAM with a lot of wrong input'!X$43:X$66,'OAM with a lot of wrong input'!X$38)</f>
        <v>2</v>
      </c>
      <c r="T49" s="33">
        <f>RANK('OAM with a lot of wrong input'!Y54,'OAM with a lot of wrong input'!Y$43:Y$66,'OAM with a lot of wrong input'!Y$38)</f>
        <v>2</v>
      </c>
      <c r="U49" s="33">
        <f>RANK('OAM with a lot of wrong input'!Z54,'OAM with a lot of wrong input'!Z$43:Z$66,'OAM with a lot of wrong input'!Z$38)</f>
        <v>2</v>
      </c>
      <c r="V49" s="33">
        <f>RANK('OAM with a lot of wrong input'!AA54,'OAM with a lot of wrong input'!AA$43:AA$66,'OAM with a lot of wrong input'!AA$38)</f>
        <v>2</v>
      </c>
      <c r="W49" s="33">
        <f>RANK('OAM with a lot of wrong input'!AB54,'OAM with a lot of wrong input'!AB$43:AB$66,'OAM with a lot of wrong input'!AB$38)</f>
        <v>2</v>
      </c>
      <c r="X49" s="33">
        <f>RANK('OAM with a lot of wrong input'!AC54,'OAM with a lot of wrong input'!AC$43:AC$66,'OAM with a lot of wrong input'!AC$38)</f>
        <v>1</v>
      </c>
      <c r="Y49" s="33">
        <f>RANK('OAM with a lot of wrong input'!AD54,'OAM with a lot of wrong input'!AD$43:AD$66,'OAM with a lot of wrong input'!AD$38)</f>
        <v>2</v>
      </c>
      <c r="Z49" s="33">
        <f>RANK('OAM with a lot of wrong input'!AE54,'OAM with a lot of wrong input'!AE$43:AE$66,'OAM with a lot of wrong input'!AE$38)</f>
        <v>1</v>
      </c>
      <c r="AA49" s="33">
        <f>RANK('OAM with a lot of wrong input'!AF54,'OAM with a lot of wrong input'!AF$43:AF$66,'OAM with a lot of wrong input'!AF$38)</f>
        <v>2</v>
      </c>
      <c r="AB49" s="33">
        <f>RANK('OAM with a lot of wrong input'!AG54,'OAM with a lot of wrong input'!AG$43:AG$66,'OAM with a lot of wrong input'!AG$38)</f>
        <v>2</v>
      </c>
      <c r="AC49" s="33">
        <f>RANK('OAM with a lot of wrong input'!AH54,'OAM with a lot of wrong input'!AH$43:AH$66,'OAM with a lot of wrong input'!AH$38)</f>
        <v>2</v>
      </c>
      <c r="AD49" s="33">
        <f>RANK('OAM with a lot of wrong input'!AI54,'OAM with a lot of wrong input'!AI$43:AI$66,'OAM with a lot of wrong input'!AI$38)</f>
        <v>1</v>
      </c>
      <c r="AE49" s="33">
        <f>RANK('OAM with a lot of wrong input'!AJ54,'OAM with a lot of wrong input'!AJ$43:AJ$66,'OAM with a lot of wrong input'!AJ$38)</f>
        <v>1</v>
      </c>
      <c r="AF49" s="33">
        <f>RANK('OAM with a lot of wrong input'!AK54,'OAM with a lot of wrong input'!AK$43:AK$66,'OAM with a lot of wrong input'!AK$38)</f>
        <v>2</v>
      </c>
      <c r="AG49" s="6">
        <v>1000</v>
      </c>
    </row>
    <row r="50" spans="2:33" x14ac:dyDescent="0.3">
      <c r="B50" s="99">
        <v>13</v>
      </c>
      <c r="C50" s="6" t="str">
        <f t="shared" si="0"/>
        <v>student_13</v>
      </c>
      <c r="D50" s="33">
        <f>RANK('OAM with a lot of wrong input'!I55,'OAM with a lot of wrong input'!I$43:I$66,'OAM with a lot of wrong input'!I$38)</f>
        <v>2</v>
      </c>
      <c r="E50" s="33">
        <f>RANK('OAM with a lot of wrong input'!J55,'OAM with a lot of wrong input'!J$43:J$66,'OAM with a lot of wrong input'!J$38)</f>
        <v>2</v>
      </c>
      <c r="F50" s="33">
        <f>RANK('OAM with a lot of wrong input'!K55,'OAM with a lot of wrong input'!K$43:K$66,'OAM with a lot of wrong input'!K$38)</f>
        <v>2</v>
      </c>
      <c r="G50" s="33">
        <f>RANK('OAM with a lot of wrong input'!L55,'OAM with a lot of wrong input'!L$43:L$66,'OAM with a lot of wrong input'!L$38)</f>
        <v>2</v>
      </c>
      <c r="H50" s="33">
        <f>RANK('OAM with a lot of wrong input'!M55,'OAM with a lot of wrong input'!M$43:M$66,'OAM with a lot of wrong input'!M$38)</f>
        <v>2</v>
      </c>
      <c r="I50" s="33">
        <f>RANK('OAM with a lot of wrong input'!N55,'OAM with a lot of wrong input'!N$43:N$66,'OAM with a lot of wrong input'!N$38)</f>
        <v>2</v>
      </c>
      <c r="J50" s="33">
        <f>RANK('OAM with a lot of wrong input'!O55,'OAM with a lot of wrong input'!O$43:O$66,'OAM with a lot of wrong input'!O$38)</f>
        <v>2</v>
      </c>
      <c r="K50" s="33">
        <f>RANK('OAM with a lot of wrong input'!P55,'OAM with a lot of wrong input'!P$43:P$66,'OAM with a lot of wrong input'!P$38)</f>
        <v>2</v>
      </c>
      <c r="L50" s="33">
        <f>RANK('OAM with a lot of wrong input'!Q55,'OAM with a lot of wrong input'!Q$43:Q$66,'OAM with a lot of wrong input'!Q$38)</f>
        <v>2</v>
      </c>
      <c r="M50" s="33">
        <f>RANK('OAM with a lot of wrong input'!R55,'OAM with a lot of wrong input'!R$43:R$66,'OAM with a lot of wrong input'!R$38)</f>
        <v>2</v>
      </c>
      <c r="N50" s="33">
        <f>RANK('OAM with a lot of wrong input'!S55,'OAM with a lot of wrong input'!S$43:S$66,'OAM with a lot of wrong input'!S$38)</f>
        <v>1</v>
      </c>
      <c r="O50" s="33">
        <f>RANK('OAM with a lot of wrong input'!T55,'OAM with a lot of wrong input'!T$43:T$66,'OAM with a lot of wrong input'!T$38)</f>
        <v>1</v>
      </c>
      <c r="P50" s="33">
        <f>RANK('OAM with a lot of wrong input'!U55,'OAM with a lot of wrong input'!U$43:U$66,'OAM with a lot of wrong input'!U$38)</f>
        <v>1</v>
      </c>
      <c r="Q50" s="33">
        <f>RANK('OAM with a lot of wrong input'!V55,'OAM with a lot of wrong input'!V$43:V$66,'OAM with a lot of wrong input'!V$38)</f>
        <v>2</v>
      </c>
      <c r="R50" s="33">
        <f>RANK('OAM with a lot of wrong input'!W55,'OAM with a lot of wrong input'!W$43:W$66,'OAM with a lot of wrong input'!W$38)</f>
        <v>1</v>
      </c>
      <c r="S50" s="33">
        <f>RANK('OAM with a lot of wrong input'!X55,'OAM with a lot of wrong input'!X$43:X$66,'OAM with a lot of wrong input'!X$38)</f>
        <v>2</v>
      </c>
      <c r="T50" s="33">
        <f>RANK('OAM with a lot of wrong input'!Y55,'OAM with a lot of wrong input'!Y$43:Y$66,'OAM with a lot of wrong input'!Y$38)</f>
        <v>2</v>
      </c>
      <c r="U50" s="33">
        <f>RANK('OAM with a lot of wrong input'!Z55,'OAM with a lot of wrong input'!Z$43:Z$66,'OAM with a lot of wrong input'!Z$38)</f>
        <v>2</v>
      </c>
      <c r="V50" s="33">
        <f>RANK('OAM with a lot of wrong input'!AA55,'OAM with a lot of wrong input'!AA$43:AA$66,'OAM with a lot of wrong input'!AA$38)</f>
        <v>2</v>
      </c>
      <c r="W50" s="33">
        <f>RANK('OAM with a lot of wrong input'!AB55,'OAM with a lot of wrong input'!AB$43:AB$66,'OAM with a lot of wrong input'!AB$38)</f>
        <v>2</v>
      </c>
      <c r="X50" s="33">
        <f>RANK('OAM with a lot of wrong input'!AC55,'OAM with a lot of wrong input'!AC$43:AC$66,'OAM with a lot of wrong input'!AC$38)</f>
        <v>1</v>
      </c>
      <c r="Y50" s="33">
        <f>RANK('OAM with a lot of wrong input'!AD55,'OAM with a lot of wrong input'!AD$43:AD$66,'OAM with a lot of wrong input'!AD$38)</f>
        <v>2</v>
      </c>
      <c r="Z50" s="33">
        <f>RANK('OAM with a lot of wrong input'!AE55,'OAM with a lot of wrong input'!AE$43:AE$66,'OAM with a lot of wrong input'!AE$38)</f>
        <v>1</v>
      </c>
      <c r="AA50" s="33">
        <f>RANK('OAM with a lot of wrong input'!AF55,'OAM with a lot of wrong input'!AF$43:AF$66,'OAM with a lot of wrong input'!AF$38)</f>
        <v>2</v>
      </c>
      <c r="AB50" s="33">
        <f>RANK('OAM with a lot of wrong input'!AG55,'OAM with a lot of wrong input'!AG$43:AG$66,'OAM with a lot of wrong input'!AG$38)</f>
        <v>2</v>
      </c>
      <c r="AC50" s="33">
        <f>RANK('OAM with a lot of wrong input'!AH55,'OAM with a lot of wrong input'!AH$43:AH$66,'OAM with a lot of wrong input'!AH$38)</f>
        <v>2</v>
      </c>
      <c r="AD50" s="33">
        <f>RANK('OAM with a lot of wrong input'!AI55,'OAM with a lot of wrong input'!AI$43:AI$66,'OAM with a lot of wrong input'!AI$38)</f>
        <v>1</v>
      </c>
      <c r="AE50" s="33">
        <f>RANK('OAM with a lot of wrong input'!AJ55,'OAM with a lot of wrong input'!AJ$43:AJ$66,'OAM with a lot of wrong input'!AJ$38)</f>
        <v>1</v>
      </c>
      <c r="AF50" s="33">
        <f>RANK('OAM with a lot of wrong input'!AK55,'OAM with a lot of wrong input'!AK$43:AK$66,'OAM with a lot of wrong input'!AK$38)</f>
        <v>2</v>
      </c>
      <c r="AG50" s="6">
        <v>1000</v>
      </c>
    </row>
    <row r="51" spans="2:33" x14ac:dyDescent="0.3">
      <c r="B51" s="99">
        <v>14</v>
      </c>
      <c r="C51" s="6" t="str">
        <f t="shared" si="0"/>
        <v>student_14</v>
      </c>
      <c r="D51" s="33">
        <f>RANK('OAM with a lot of wrong input'!I56,'OAM with a lot of wrong input'!I$43:I$66,'OAM with a lot of wrong input'!I$38)</f>
        <v>2</v>
      </c>
      <c r="E51" s="33">
        <f>RANK('OAM with a lot of wrong input'!J56,'OAM with a lot of wrong input'!J$43:J$66,'OAM with a lot of wrong input'!J$38)</f>
        <v>2</v>
      </c>
      <c r="F51" s="33">
        <f>RANK('OAM with a lot of wrong input'!K56,'OAM with a lot of wrong input'!K$43:K$66,'OAM with a lot of wrong input'!K$38)</f>
        <v>2</v>
      </c>
      <c r="G51" s="33">
        <f>RANK('OAM with a lot of wrong input'!L56,'OAM with a lot of wrong input'!L$43:L$66,'OAM with a lot of wrong input'!L$38)</f>
        <v>2</v>
      </c>
      <c r="H51" s="33">
        <f>RANK('OAM with a lot of wrong input'!M56,'OAM with a lot of wrong input'!M$43:M$66,'OAM with a lot of wrong input'!M$38)</f>
        <v>2</v>
      </c>
      <c r="I51" s="33">
        <f>RANK('OAM with a lot of wrong input'!N56,'OAM with a lot of wrong input'!N$43:N$66,'OAM with a lot of wrong input'!N$38)</f>
        <v>2</v>
      </c>
      <c r="J51" s="33">
        <f>RANK('OAM with a lot of wrong input'!O56,'OAM with a lot of wrong input'!O$43:O$66,'OAM with a lot of wrong input'!O$38)</f>
        <v>2</v>
      </c>
      <c r="K51" s="33">
        <f>RANK('OAM with a lot of wrong input'!P56,'OAM with a lot of wrong input'!P$43:P$66,'OAM with a lot of wrong input'!P$38)</f>
        <v>2</v>
      </c>
      <c r="L51" s="33">
        <f>RANK('OAM with a lot of wrong input'!Q56,'OAM with a lot of wrong input'!Q$43:Q$66,'OAM with a lot of wrong input'!Q$38)</f>
        <v>2</v>
      </c>
      <c r="M51" s="33">
        <f>RANK('OAM with a lot of wrong input'!R56,'OAM with a lot of wrong input'!R$43:R$66,'OAM with a lot of wrong input'!R$38)</f>
        <v>2</v>
      </c>
      <c r="N51" s="33">
        <f>RANK('OAM with a lot of wrong input'!S56,'OAM with a lot of wrong input'!S$43:S$66,'OAM with a lot of wrong input'!S$38)</f>
        <v>1</v>
      </c>
      <c r="O51" s="33">
        <f>RANK('OAM with a lot of wrong input'!T56,'OAM with a lot of wrong input'!T$43:T$66,'OAM with a lot of wrong input'!T$38)</f>
        <v>1</v>
      </c>
      <c r="P51" s="33">
        <f>RANK('OAM with a lot of wrong input'!U56,'OAM with a lot of wrong input'!U$43:U$66,'OAM with a lot of wrong input'!U$38)</f>
        <v>1</v>
      </c>
      <c r="Q51" s="33">
        <f>RANK('OAM with a lot of wrong input'!V56,'OAM with a lot of wrong input'!V$43:V$66,'OAM with a lot of wrong input'!V$38)</f>
        <v>2</v>
      </c>
      <c r="R51" s="33">
        <f>RANK('OAM with a lot of wrong input'!W56,'OAM with a lot of wrong input'!W$43:W$66,'OAM with a lot of wrong input'!W$38)</f>
        <v>1</v>
      </c>
      <c r="S51" s="33">
        <f>RANK('OAM with a lot of wrong input'!X56,'OAM with a lot of wrong input'!X$43:X$66,'OAM with a lot of wrong input'!X$38)</f>
        <v>2</v>
      </c>
      <c r="T51" s="33">
        <f>RANK('OAM with a lot of wrong input'!Y56,'OAM with a lot of wrong input'!Y$43:Y$66,'OAM with a lot of wrong input'!Y$38)</f>
        <v>2</v>
      </c>
      <c r="U51" s="33">
        <f>RANK('OAM with a lot of wrong input'!Z56,'OAM with a lot of wrong input'!Z$43:Z$66,'OAM with a lot of wrong input'!Z$38)</f>
        <v>2</v>
      </c>
      <c r="V51" s="33">
        <f>RANK('OAM with a lot of wrong input'!AA56,'OAM with a lot of wrong input'!AA$43:AA$66,'OAM with a lot of wrong input'!AA$38)</f>
        <v>2</v>
      </c>
      <c r="W51" s="33">
        <f>RANK('OAM with a lot of wrong input'!AB56,'OAM with a lot of wrong input'!AB$43:AB$66,'OAM with a lot of wrong input'!AB$38)</f>
        <v>2</v>
      </c>
      <c r="X51" s="33">
        <f>RANK('OAM with a lot of wrong input'!AC56,'OAM with a lot of wrong input'!AC$43:AC$66,'OAM with a lot of wrong input'!AC$38)</f>
        <v>1</v>
      </c>
      <c r="Y51" s="33">
        <f>RANK('OAM with a lot of wrong input'!AD56,'OAM with a lot of wrong input'!AD$43:AD$66,'OAM with a lot of wrong input'!AD$38)</f>
        <v>2</v>
      </c>
      <c r="Z51" s="33">
        <f>RANK('OAM with a lot of wrong input'!AE56,'OAM with a lot of wrong input'!AE$43:AE$66,'OAM with a lot of wrong input'!AE$38)</f>
        <v>1</v>
      </c>
      <c r="AA51" s="33">
        <f>RANK('OAM with a lot of wrong input'!AF56,'OAM with a lot of wrong input'!AF$43:AF$66,'OAM with a lot of wrong input'!AF$38)</f>
        <v>2</v>
      </c>
      <c r="AB51" s="33">
        <f>RANK('OAM with a lot of wrong input'!AG56,'OAM with a lot of wrong input'!AG$43:AG$66,'OAM with a lot of wrong input'!AG$38)</f>
        <v>2</v>
      </c>
      <c r="AC51" s="33">
        <f>RANK('OAM with a lot of wrong input'!AH56,'OAM with a lot of wrong input'!AH$43:AH$66,'OAM with a lot of wrong input'!AH$38)</f>
        <v>2</v>
      </c>
      <c r="AD51" s="33">
        <f>RANK('OAM with a lot of wrong input'!AI56,'OAM with a lot of wrong input'!AI$43:AI$66,'OAM with a lot of wrong input'!AI$38)</f>
        <v>1</v>
      </c>
      <c r="AE51" s="33">
        <f>RANK('OAM with a lot of wrong input'!AJ56,'OAM with a lot of wrong input'!AJ$43:AJ$66,'OAM with a lot of wrong input'!AJ$38)</f>
        <v>1</v>
      </c>
      <c r="AF51" s="33">
        <f>RANK('OAM with a lot of wrong input'!AK56,'OAM with a lot of wrong input'!AK$43:AK$66,'OAM with a lot of wrong input'!AK$38)</f>
        <v>2</v>
      </c>
      <c r="AG51" s="6">
        <v>1000</v>
      </c>
    </row>
    <row r="52" spans="2:33" x14ac:dyDescent="0.3">
      <c r="B52" s="99">
        <v>15</v>
      </c>
      <c r="C52" s="6" t="str">
        <f t="shared" si="0"/>
        <v>student_15</v>
      </c>
      <c r="D52" s="33">
        <f>RANK('OAM with a lot of wrong input'!I57,'OAM with a lot of wrong input'!I$43:I$66,'OAM with a lot of wrong input'!I$38)</f>
        <v>2</v>
      </c>
      <c r="E52" s="33">
        <f>RANK('OAM with a lot of wrong input'!J57,'OAM with a lot of wrong input'!J$43:J$66,'OAM with a lot of wrong input'!J$38)</f>
        <v>2</v>
      </c>
      <c r="F52" s="33">
        <f>RANK('OAM with a lot of wrong input'!K57,'OAM with a lot of wrong input'!K$43:K$66,'OAM with a lot of wrong input'!K$38)</f>
        <v>2</v>
      </c>
      <c r="G52" s="33">
        <f>RANK('OAM with a lot of wrong input'!L57,'OAM with a lot of wrong input'!L$43:L$66,'OAM with a lot of wrong input'!L$38)</f>
        <v>2</v>
      </c>
      <c r="H52" s="33">
        <f>RANK('OAM with a lot of wrong input'!M57,'OAM with a lot of wrong input'!M$43:M$66,'OAM with a lot of wrong input'!M$38)</f>
        <v>2</v>
      </c>
      <c r="I52" s="33">
        <f>RANK('OAM with a lot of wrong input'!N57,'OAM with a lot of wrong input'!N$43:N$66,'OAM with a lot of wrong input'!N$38)</f>
        <v>2</v>
      </c>
      <c r="J52" s="33">
        <f>RANK('OAM with a lot of wrong input'!O57,'OAM with a lot of wrong input'!O$43:O$66,'OAM with a lot of wrong input'!O$38)</f>
        <v>2</v>
      </c>
      <c r="K52" s="33">
        <f>RANK('OAM with a lot of wrong input'!P57,'OAM with a lot of wrong input'!P$43:P$66,'OAM with a lot of wrong input'!P$38)</f>
        <v>2</v>
      </c>
      <c r="L52" s="33">
        <f>RANK('OAM with a lot of wrong input'!Q57,'OAM with a lot of wrong input'!Q$43:Q$66,'OAM with a lot of wrong input'!Q$38)</f>
        <v>2</v>
      </c>
      <c r="M52" s="33">
        <f>RANK('OAM with a lot of wrong input'!R57,'OAM with a lot of wrong input'!R$43:R$66,'OAM with a lot of wrong input'!R$38)</f>
        <v>2</v>
      </c>
      <c r="N52" s="33">
        <f>RANK('OAM with a lot of wrong input'!S57,'OAM with a lot of wrong input'!S$43:S$66,'OAM with a lot of wrong input'!S$38)</f>
        <v>1</v>
      </c>
      <c r="O52" s="33">
        <f>RANK('OAM with a lot of wrong input'!T57,'OAM with a lot of wrong input'!T$43:T$66,'OAM with a lot of wrong input'!T$38)</f>
        <v>1</v>
      </c>
      <c r="P52" s="33">
        <f>RANK('OAM with a lot of wrong input'!U57,'OAM with a lot of wrong input'!U$43:U$66,'OAM with a lot of wrong input'!U$38)</f>
        <v>1</v>
      </c>
      <c r="Q52" s="33">
        <f>RANK('OAM with a lot of wrong input'!V57,'OAM with a lot of wrong input'!V$43:V$66,'OAM with a lot of wrong input'!V$38)</f>
        <v>2</v>
      </c>
      <c r="R52" s="33">
        <f>RANK('OAM with a lot of wrong input'!W57,'OAM with a lot of wrong input'!W$43:W$66,'OAM with a lot of wrong input'!W$38)</f>
        <v>1</v>
      </c>
      <c r="S52" s="33">
        <f>RANK('OAM with a lot of wrong input'!X57,'OAM with a lot of wrong input'!X$43:X$66,'OAM with a lot of wrong input'!X$38)</f>
        <v>2</v>
      </c>
      <c r="T52" s="33">
        <f>RANK('OAM with a lot of wrong input'!Y57,'OAM with a lot of wrong input'!Y$43:Y$66,'OAM with a lot of wrong input'!Y$38)</f>
        <v>2</v>
      </c>
      <c r="U52" s="33">
        <f>RANK('OAM with a lot of wrong input'!Z57,'OAM with a lot of wrong input'!Z$43:Z$66,'OAM with a lot of wrong input'!Z$38)</f>
        <v>2</v>
      </c>
      <c r="V52" s="33">
        <f>RANK('OAM with a lot of wrong input'!AA57,'OAM with a lot of wrong input'!AA$43:AA$66,'OAM with a lot of wrong input'!AA$38)</f>
        <v>2</v>
      </c>
      <c r="W52" s="33">
        <f>RANK('OAM with a lot of wrong input'!AB57,'OAM with a lot of wrong input'!AB$43:AB$66,'OAM with a lot of wrong input'!AB$38)</f>
        <v>2</v>
      </c>
      <c r="X52" s="33">
        <f>RANK('OAM with a lot of wrong input'!AC57,'OAM with a lot of wrong input'!AC$43:AC$66,'OAM with a lot of wrong input'!AC$38)</f>
        <v>1</v>
      </c>
      <c r="Y52" s="33">
        <f>RANK('OAM with a lot of wrong input'!AD57,'OAM with a lot of wrong input'!AD$43:AD$66,'OAM with a lot of wrong input'!AD$38)</f>
        <v>2</v>
      </c>
      <c r="Z52" s="33">
        <f>RANK('OAM with a lot of wrong input'!AE57,'OAM with a lot of wrong input'!AE$43:AE$66,'OAM with a lot of wrong input'!AE$38)</f>
        <v>1</v>
      </c>
      <c r="AA52" s="33">
        <f>RANK('OAM with a lot of wrong input'!AF57,'OAM with a lot of wrong input'!AF$43:AF$66,'OAM with a lot of wrong input'!AF$38)</f>
        <v>2</v>
      </c>
      <c r="AB52" s="33">
        <f>RANK('OAM with a lot of wrong input'!AG57,'OAM with a lot of wrong input'!AG$43:AG$66,'OAM with a lot of wrong input'!AG$38)</f>
        <v>2</v>
      </c>
      <c r="AC52" s="33">
        <f>RANK('OAM with a lot of wrong input'!AH57,'OAM with a lot of wrong input'!AH$43:AH$66,'OAM with a lot of wrong input'!AH$38)</f>
        <v>2</v>
      </c>
      <c r="AD52" s="33">
        <f>RANK('OAM with a lot of wrong input'!AI57,'OAM with a lot of wrong input'!AI$43:AI$66,'OAM with a lot of wrong input'!AI$38)</f>
        <v>1</v>
      </c>
      <c r="AE52" s="33">
        <f>RANK('OAM with a lot of wrong input'!AJ57,'OAM with a lot of wrong input'!AJ$43:AJ$66,'OAM with a lot of wrong input'!AJ$38)</f>
        <v>1</v>
      </c>
      <c r="AF52" s="33">
        <f>RANK('OAM with a lot of wrong input'!AK57,'OAM with a lot of wrong input'!AK$43:AK$66,'OAM with a lot of wrong input'!AK$38)</f>
        <v>2</v>
      </c>
      <c r="AG52" s="6">
        <v>1000</v>
      </c>
    </row>
    <row r="53" spans="2:33" x14ac:dyDescent="0.3">
      <c r="B53" s="99">
        <v>16</v>
      </c>
      <c r="C53" s="6" t="str">
        <f t="shared" si="0"/>
        <v>student_16</v>
      </c>
      <c r="D53" s="33">
        <f>RANK('OAM with a lot of wrong input'!I58,'OAM with a lot of wrong input'!I$43:I$66,'OAM with a lot of wrong input'!I$38)</f>
        <v>2</v>
      </c>
      <c r="E53" s="33">
        <f>RANK('OAM with a lot of wrong input'!J58,'OAM with a lot of wrong input'!J$43:J$66,'OAM with a lot of wrong input'!J$38)</f>
        <v>2</v>
      </c>
      <c r="F53" s="33">
        <f>RANK('OAM with a lot of wrong input'!K58,'OAM with a lot of wrong input'!K$43:K$66,'OAM with a lot of wrong input'!K$38)</f>
        <v>2</v>
      </c>
      <c r="G53" s="33">
        <f>RANK('OAM with a lot of wrong input'!L58,'OAM with a lot of wrong input'!L$43:L$66,'OAM with a lot of wrong input'!L$38)</f>
        <v>2</v>
      </c>
      <c r="H53" s="33">
        <f>RANK('OAM with a lot of wrong input'!M58,'OAM with a lot of wrong input'!M$43:M$66,'OAM with a lot of wrong input'!M$38)</f>
        <v>2</v>
      </c>
      <c r="I53" s="33">
        <f>RANK('OAM with a lot of wrong input'!N58,'OAM with a lot of wrong input'!N$43:N$66,'OAM with a lot of wrong input'!N$38)</f>
        <v>2</v>
      </c>
      <c r="J53" s="33">
        <f>RANK('OAM with a lot of wrong input'!O58,'OAM with a lot of wrong input'!O$43:O$66,'OAM with a lot of wrong input'!O$38)</f>
        <v>2</v>
      </c>
      <c r="K53" s="33">
        <f>RANK('OAM with a lot of wrong input'!P58,'OAM with a lot of wrong input'!P$43:P$66,'OAM with a lot of wrong input'!P$38)</f>
        <v>2</v>
      </c>
      <c r="L53" s="33">
        <f>RANK('OAM with a lot of wrong input'!Q58,'OAM with a lot of wrong input'!Q$43:Q$66,'OAM with a lot of wrong input'!Q$38)</f>
        <v>2</v>
      </c>
      <c r="M53" s="33">
        <f>RANK('OAM with a lot of wrong input'!R58,'OAM with a lot of wrong input'!R$43:R$66,'OAM with a lot of wrong input'!R$38)</f>
        <v>2</v>
      </c>
      <c r="N53" s="33">
        <f>RANK('OAM with a lot of wrong input'!S58,'OAM with a lot of wrong input'!S$43:S$66,'OAM with a lot of wrong input'!S$38)</f>
        <v>1</v>
      </c>
      <c r="O53" s="33">
        <f>RANK('OAM with a lot of wrong input'!T58,'OAM with a lot of wrong input'!T$43:T$66,'OAM with a lot of wrong input'!T$38)</f>
        <v>1</v>
      </c>
      <c r="P53" s="33">
        <f>RANK('OAM with a lot of wrong input'!U58,'OAM with a lot of wrong input'!U$43:U$66,'OAM with a lot of wrong input'!U$38)</f>
        <v>1</v>
      </c>
      <c r="Q53" s="33">
        <f>RANK('OAM with a lot of wrong input'!V58,'OAM with a lot of wrong input'!V$43:V$66,'OAM with a lot of wrong input'!V$38)</f>
        <v>2</v>
      </c>
      <c r="R53" s="33">
        <f>RANK('OAM with a lot of wrong input'!W58,'OAM with a lot of wrong input'!W$43:W$66,'OAM with a lot of wrong input'!W$38)</f>
        <v>1</v>
      </c>
      <c r="S53" s="33">
        <f>RANK('OAM with a lot of wrong input'!X58,'OAM with a lot of wrong input'!X$43:X$66,'OAM with a lot of wrong input'!X$38)</f>
        <v>2</v>
      </c>
      <c r="T53" s="33">
        <f>RANK('OAM with a lot of wrong input'!Y58,'OAM with a lot of wrong input'!Y$43:Y$66,'OAM with a lot of wrong input'!Y$38)</f>
        <v>2</v>
      </c>
      <c r="U53" s="33">
        <f>RANK('OAM with a lot of wrong input'!Z58,'OAM with a lot of wrong input'!Z$43:Z$66,'OAM with a lot of wrong input'!Z$38)</f>
        <v>2</v>
      </c>
      <c r="V53" s="33">
        <f>RANK('OAM with a lot of wrong input'!AA58,'OAM with a lot of wrong input'!AA$43:AA$66,'OAM with a lot of wrong input'!AA$38)</f>
        <v>2</v>
      </c>
      <c r="W53" s="33">
        <f>RANK('OAM with a lot of wrong input'!AB58,'OAM with a lot of wrong input'!AB$43:AB$66,'OAM with a lot of wrong input'!AB$38)</f>
        <v>2</v>
      </c>
      <c r="X53" s="33">
        <f>RANK('OAM with a lot of wrong input'!AC58,'OAM with a lot of wrong input'!AC$43:AC$66,'OAM with a lot of wrong input'!AC$38)</f>
        <v>1</v>
      </c>
      <c r="Y53" s="33">
        <f>RANK('OAM with a lot of wrong input'!AD58,'OAM with a lot of wrong input'!AD$43:AD$66,'OAM with a lot of wrong input'!AD$38)</f>
        <v>2</v>
      </c>
      <c r="Z53" s="33">
        <f>RANK('OAM with a lot of wrong input'!AE58,'OAM with a lot of wrong input'!AE$43:AE$66,'OAM with a lot of wrong input'!AE$38)</f>
        <v>1</v>
      </c>
      <c r="AA53" s="33">
        <f>RANK('OAM with a lot of wrong input'!AF58,'OAM with a lot of wrong input'!AF$43:AF$66,'OAM with a lot of wrong input'!AF$38)</f>
        <v>2</v>
      </c>
      <c r="AB53" s="33">
        <f>RANK('OAM with a lot of wrong input'!AG58,'OAM with a lot of wrong input'!AG$43:AG$66,'OAM with a lot of wrong input'!AG$38)</f>
        <v>2</v>
      </c>
      <c r="AC53" s="33">
        <f>RANK('OAM with a lot of wrong input'!AH58,'OAM with a lot of wrong input'!AH$43:AH$66,'OAM with a lot of wrong input'!AH$38)</f>
        <v>2</v>
      </c>
      <c r="AD53" s="33">
        <f>RANK('OAM with a lot of wrong input'!AI58,'OAM with a lot of wrong input'!AI$43:AI$66,'OAM with a lot of wrong input'!AI$38)</f>
        <v>1</v>
      </c>
      <c r="AE53" s="33">
        <f>RANK('OAM with a lot of wrong input'!AJ58,'OAM with a lot of wrong input'!AJ$43:AJ$66,'OAM with a lot of wrong input'!AJ$38)</f>
        <v>1</v>
      </c>
      <c r="AF53" s="33">
        <f>RANK('OAM with a lot of wrong input'!AK58,'OAM with a lot of wrong input'!AK$43:AK$66,'OAM with a lot of wrong input'!AK$38)</f>
        <v>2</v>
      </c>
      <c r="AG53" s="6">
        <v>1000</v>
      </c>
    </row>
    <row r="54" spans="2:33" x14ac:dyDescent="0.3">
      <c r="B54" s="99">
        <v>17</v>
      </c>
      <c r="C54" s="6" t="str">
        <f t="shared" si="0"/>
        <v>student_17</v>
      </c>
      <c r="D54" s="33">
        <f>RANK('OAM with a lot of wrong input'!I59,'OAM with a lot of wrong input'!I$43:I$66,'OAM with a lot of wrong input'!I$38)</f>
        <v>2</v>
      </c>
      <c r="E54" s="33">
        <f>RANK('OAM with a lot of wrong input'!J59,'OAM with a lot of wrong input'!J$43:J$66,'OAM with a lot of wrong input'!J$38)</f>
        <v>2</v>
      </c>
      <c r="F54" s="33">
        <f>RANK('OAM with a lot of wrong input'!K59,'OAM with a lot of wrong input'!K$43:K$66,'OAM with a lot of wrong input'!K$38)</f>
        <v>2</v>
      </c>
      <c r="G54" s="33">
        <f>RANK('OAM with a lot of wrong input'!L59,'OAM with a lot of wrong input'!L$43:L$66,'OAM with a lot of wrong input'!L$38)</f>
        <v>2</v>
      </c>
      <c r="H54" s="33">
        <f>RANK('OAM with a lot of wrong input'!M59,'OAM with a lot of wrong input'!M$43:M$66,'OAM with a lot of wrong input'!M$38)</f>
        <v>2</v>
      </c>
      <c r="I54" s="33">
        <f>RANK('OAM with a lot of wrong input'!N59,'OAM with a lot of wrong input'!N$43:N$66,'OAM with a lot of wrong input'!N$38)</f>
        <v>2</v>
      </c>
      <c r="J54" s="33">
        <f>RANK('OAM with a lot of wrong input'!O59,'OAM with a lot of wrong input'!O$43:O$66,'OAM with a lot of wrong input'!O$38)</f>
        <v>2</v>
      </c>
      <c r="K54" s="33">
        <f>RANK('OAM with a lot of wrong input'!P59,'OAM with a lot of wrong input'!P$43:P$66,'OAM with a lot of wrong input'!P$38)</f>
        <v>2</v>
      </c>
      <c r="L54" s="33">
        <f>RANK('OAM with a lot of wrong input'!Q59,'OAM with a lot of wrong input'!Q$43:Q$66,'OAM with a lot of wrong input'!Q$38)</f>
        <v>2</v>
      </c>
      <c r="M54" s="33">
        <f>RANK('OAM with a lot of wrong input'!R59,'OAM with a lot of wrong input'!R$43:R$66,'OAM with a lot of wrong input'!R$38)</f>
        <v>2</v>
      </c>
      <c r="N54" s="33">
        <f>RANK('OAM with a lot of wrong input'!S59,'OAM with a lot of wrong input'!S$43:S$66,'OAM with a lot of wrong input'!S$38)</f>
        <v>1</v>
      </c>
      <c r="O54" s="33">
        <f>RANK('OAM with a lot of wrong input'!T59,'OAM with a lot of wrong input'!T$43:T$66,'OAM with a lot of wrong input'!T$38)</f>
        <v>1</v>
      </c>
      <c r="P54" s="33">
        <f>RANK('OAM with a lot of wrong input'!U59,'OAM with a lot of wrong input'!U$43:U$66,'OAM with a lot of wrong input'!U$38)</f>
        <v>1</v>
      </c>
      <c r="Q54" s="33">
        <f>RANK('OAM with a lot of wrong input'!V59,'OAM with a lot of wrong input'!V$43:V$66,'OAM with a lot of wrong input'!V$38)</f>
        <v>2</v>
      </c>
      <c r="R54" s="33">
        <f>RANK('OAM with a lot of wrong input'!W59,'OAM with a lot of wrong input'!W$43:W$66,'OAM with a lot of wrong input'!W$38)</f>
        <v>1</v>
      </c>
      <c r="S54" s="33">
        <f>RANK('OAM with a lot of wrong input'!X59,'OAM with a lot of wrong input'!X$43:X$66,'OAM with a lot of wrong input'!X$38)</f>
        <v>2</v>
      </c>
      <c r="T54" s="33">
        <f>RANK('OAM with a lot of wrong input'!Y59,'OAM with a lot of wrong input'!Y$43:Y$66,'OAM with a lot of wrong input'!Y$38)</f>
        <v>2</v>
      </c>
      <c r="U54" s="33">
        <f>RANK('OAM with a lot of wrong input'!Z59,'OAM with a lot of wrong input'!Z$43:Z$66,'OAM with a lot of wrong input'!Z$38)</f>
        <v>2</v>
      </c>
      <c r="V54" s="33">
        <f>RANK('OAM with a lot of wrong input'!AA59,'OAM with a lot of wrong input'!AA$43:AA$66,'OAM with a lot of wrong input'!AA$38)</f>
        <v>2</v>
      </c>
      <c r="W54" s="33">
        <f>RANK('OAM with a lot of wrong input'!AB59,'OAM with a lot of wrong input'!AB$43:AB$66,'OAM with a lot of wrong input'!AB$38)</f>
        <v>2</v>
      </c>
      <c r="X54" s="33">
        <f>RANK('OAM with a lot of wrong input'!AC59,'OAM with a lot of wrong input'!AC$43:AC$66,'OAM with a lot of wrong input'!AC$38)</f>
        <v>1</v>
      </c>
      <c r="Y54" s="33">
        <f>RANK('OAM with a lot of wrong input'!AD59,'OAM with a lot of wrong input'!AD$43:AD$66,'OAM with a lot of wrong input'!AD$38)</f>
        <v>2</v>
      </c>
      <c r="Z54" s="33">
        <f>RANK('OAM with a lot of wrong input'!AE59,'OAM with a lot of wrong input'!AE$43:AE$66,'OAM with a lot of wrong input'!AE$38)</f>
        <v>1</v>
      </c>
      <c r="AA54" s="33">
        <f>RANK('OAM with a lot of wrong input'!AF59,'OAM with a lot of wrong input'!AF$43:AF$66,'OAM with a lot of wrong input'!AF$38)</f>
        <v>2</v>
      </c>
      <c r="AB54" s="33">
        <f>RANK('OAM with a lot of wrong input'!AG59,'OAM with a lot of wrong input'!AG$43:AG$66,'OAM with a lot of wrong input'!AG$38)</f>
        <v>2</v>
      </c>
      <c r="AC54" s="33">
        <f>RANK('OAM with a lot of wrong input'!AH59,'OAM with a lot of wrong input'!AH$43:AH$66,'OAM with a lot of wrong input'!AH$38)</f>
        <v>2</v>
      </c>
      <c r="AD54" s="33">
        <f>RANK('OAM with a lot of wrong input'!AI59,'OAM with a lot of wrong input'!AI$43:AI$66,'OAM with a lot of wrong input'!AI$38)</f>
        <v>1</v>
      </c>
      <c r="AE54" s="33">
        <f>RANK('OAM with a lot of wrong input'!AJ59,'OAM with a lot of wrong input'!AJ$43:AJ$66,'OAM with a lot of wrong input'!AJ$38)</f>
        <v>1</v>
      </c>
      <c r="AF54" s="33">
        <f>RANK('OAM with a lot of wrong input'!AK59,'OAM with a lot of wrong input'!AK$43:AK$66,'OAM with a lot of wrong input'!AK$38)</f>
        <v>2</v>
      </c>
      <c r="AG54" s="6">
        <v>1000</v>
      </c>
    </row>
    <row r="55" spans="2:33" x14ac:dyDescent="0.3">
      <c r="B55" s="99">
        <v>18</v>
      </c>
      <c r="C55" s="6" t="str">
        <f t="shared" si="0"/>
        <v>student_18</v>
      </c>
      <c r="D55" s="33">
        <f>RANK('OAM with a lot of wrong input'!I60,'OAM with a lot of wrong input'!I$43:I$66,'OAM with a lot of wrong input'!I$38)</f>
        <v>2</v>
      </c>
      <c r="E55" s="33">
        <f>RANK('OAM with a lot of wrong input'!J60,'OAM with a lot of wrong input'!J$43:J$66,'OAM with a lot of wrong input'!J$38)</f>
        <v>2</v>
      </c>
      <c r="F55" s="33">
        <f>RANK('OAM with a lot of wrong input'!K60,'OAM with a lot of wrong input'!K$43:K$66,'OAM with a lot of wrong input'!K$38)</f>
        <v>2</v>
      </c>
      <c r="G55" s="33">
        <f>RANK('OAM with a lot of wrong input'!L60,'OAM with a lot of wrong input'!L$43:L$66,'OAM with a lot of wrong input'!L$38)</f>
        <v>2</v>
      </c>
      <c r="H55" s="33">
        <f>RANK('OAM with a lot of wrong input'!M60,'OAM with a lot of wrong input'!M$43:M$66,'OAM with a lot of wrong input'!M$38)</f>
        <v>2</v>
      </c>
      <c r="I55" s="33">
        <f>RANK('OAM with a lot of wrong input'!N60,'OAM with a lot of wrong input'!N$43:N$66,'OAM with a lot of wrong input'!N$38)</f>
        <v>2</v>
      </c>
      <c r="J55" s="33">
        <f>RANK('OAM with a lot of wrong input'!O60,'OAM with a lot of wrong input'!O$43:O$66,'OAM with a lot of wrong input'!O$38)</f>
        <v>2</v>
      </c>
      <c r="K55" s="33">
        <f>RANK('OAM with a lot of wrong input'!P60,'OAM with a lot of wrong input'!P$43:P$66,'OAM with a lot of wrong input'!P$38)</f>
        <v>2</v>
      </c>
      <c r="L55" s="33">
        <f>RANK('OAM with a lot of wrong input'!Q60,'OAM with a lot of wrong input'!Q$43:Q$66,'OAM with a lot of wrong input'!Q$38)</f>
        <v>2</v>
      </c>
      <c r="M55" s="33">
        <f>RANK('OAM with a lot of wrong input'!R60,'OAM with a lot of wrong input'!R$43:R$66,'OAM with a lot of wrong input'!R$38)</f>
        <v>2</v>
      </c>
      <c r="N55" s="33">
        <f>RANK('OAM with a lot of wrong input'!S60,'OAM with a lot of wrong input'!S$43:S$66,'OAM with a lot of wrong input'!S$38)</f>
        <v>1</v>
      </c>
      <c r="O55" s="33">
        <f>RANK('OAM with a lot of wrong input'!T60,'OAM with a lot of wrong input'!T$43:T$66,'OAM with a lot of wrong input'!T$38)</f>
        <v>1</v>
      </c>
      <c r="P55" s="33">
        <f>RANK('OAM with a lot of wrong input'!U60,'OAM with a lot of wrong input'!U$43:U$66,'OAM with a lot of wrong input'!U$38)</f>
        <v>1</v>
      </c>
      <c r="Q55" s="33">
        <f>RANK('OAM with a lot of wrong input'!V60,'OAM with a lot of wrong input'!V$43:V$66,'OAM with a lot of wrong input'!V$38)</f>
        <v>2</v>
      </c>
      <c r="R55" s="33">
        <f>RANK('OAM with a lot of wrong input'!W60,'OAM with a lot of wrong input'!W$43:W$66,'OAM with a lot of wrong input'!W$38)</f>
        <v>1</v>
      </c>
      <c r="S55" s="33">
        <f>RANK('OAM with a lot of wrong input'!X60,'OAM with a lot of wrong input'!X$43:X$66,'OAM with a lot of wrong input'!X$38)</f>
        <v>2</v>
      </c>
      <c r="T55" s="33">
        <f>RANK('OAM with a lot of wrong input'!Y60,'OAM with a lot of wrong input'!Y$43:Y$66,'OAM with a lot of wrong input'!Y$38)</f>
        <v>2</v>
      </c>
      <c r="U55" s="33">
        <f>RANK('OAM with a lot of wrong input'!Z60,'OAM with a lot of wrong input'!Z$43:Z$66,'OAM with a lot of wrong input'!Z$38)</f>
        <v>2</v>
      </c>
      <c r="V55" s="33">
        <f>RANK('OAM with a lot of wrong input'!AA60,'OAM with a lot of wrong input'!AA$43:AA$66,'OAM with a lot of wrong input'!AA$38)</f>
        <v>2</v>
      </c>
      <c r="W55" s="33">
        <f>RANK('OAM with a lot of wrong input'!AB60,'OAM with a lot of wrong input'!AB$43:AB$66,'OAM with a lot of wrong input'!AB$38)</f>
        <v>2</v>
      </c>
      <c r="X55" s="33">
        <f>RANK('OAM with a lot of wrong input'!AC60,'OAM with a lot of wrong input'!AC$43:AC$66,'OAM with a lot of wrong input'!AC$38)</f>
        <v>1</v>
      </c>
      <c r="Y55" s="33">
        <f>RANK('OAM with a lot of wrong input'!AD60,'OAM with a lot of wrong input'!AD$43:AD$66,'OAM with a lot of wrong input'!AD$38)</f>
        <v>2</v>
      </c>
      <c r="Z55" s="33">
        <f>RANK('OAM with a lot of wrong input'!AE60,'OAM with a lot of wrong input'!AE$43:AE$66,'OAM with a lot of wrong input'!AE$38)</f>
        <v>1</v>
      </c>
      <c r="AA55" s="33">
        <f>RANK('OAM with a lot of wrong input'!AF60,'OAM with a lot of wrong input'!AF$43:AF$66,'OAM with a lot of wrong input'!AF$38)</f>
        <v>2</v>
      </c>
      <c r="AB55" s="33">
        <f>RANK('OAM with a lot of wrong input'!AG60,'OAM with a lot of wrong input'!AG$43:AG$66,'OAM with a lot of wrong input'!AG$38)</f>
        <v>2</v>
      </c>
      <c r="AC55" s="33">
        <f>RANK('OAM with a lot of wrong input'!AH60,'OAM with a lot of wrong input'!AH$43:AH$66,'OAM with a lot of wrong input'!AH$38)</f>
        <v>2</v>
      </c>
      <c r="AD55" s="33">
        <f>RANK('OAM with a lot of wrong input'!AI60,'OAM with a lot of wrong input'!AI$43:AI$66,'OAM with a lot of wrong input'!AI$38)</f>
        <v>1</v>
      </c>
      <c r="AE55" s="33">
        <f>RANK('OAM with a lot of wrong input'!AJ60,'OAM with a lot of wrong input'!AJ$43:AJ$66,'OAM with a lot of wrong input'!AJ$38)</f>
        <v>1</v>
      </c>
      <c r="AF55" s="33">
        <f>RANK('OAM with a lot of wrong input'!AK60,'OAM with a lot of wrong input'!AK$43:AK$66,'OAM with a lot of wrong input'!AK$38)</f>
        <v>2</v>
      </c>
      <c r="AG55" s="6">
        <v>1000</v>
      </c>
    </row>
    <row r="56" spans="2:33" x14ac:dyDescent="0.3">
      <c r="B56" s="99">
        <v>19</v>
      </c>
      <c r="C56" s="6" t="str">
        <f t="shared" si="0"/>
        <v>student_19</v>
      </c>
      <c r="D56" s="33">
        <f>RANK('OAM with a lot of wrong input'!I61,'OAM with a lot of wrong input'!I$43:I$66,'OAM with a lot of wrong input'!I$38)</f>
        <v>2</v>
      </c>
      <c r="E56" s="33">
        <f>RANK('OAM with a lot of wrong input'!J61,'OAM with a lot of wrong input'!J$43:J$66,'OAM with a lot of wrong input'!J$38)</f>
        <v>2</v>
      </c>
      <c r="F56" s="33">
        <f>RANK('OAM with a lot of wrong input'!K61,'OAM with a lot of wrong input'!K$43:K$66,'OAM with a lot of wrong input'!K$38)</f>
        <v>2</v>
      </c>
      <c r="G56" s="33">
        <f>RANK('OAM with a lot of wrong input'!L61,'OAM with a lot of wrong input'!L$43:L$66,'OAM with a lot of wrong input'!L$38)</f>
        <v>2</v>
      </c>
      <c r="H56" s="33">
        <f>RANK('OAM with a lot of wrong input'!M61,'OAM with a lot of wrong input'!M$43:M$66,'OAM with a lot of wrong input'!M$38)</f>
        <v>2</v>
      </c>
      <c r="I56" s="33">
        <f>RANK('OAM with a lot of wrong input'!N61,'OAM with a lot of wrong input'!N$43:N$66,'OAM with a lot of wrong input'!N$38)</f>
        <v>2</v>
      </c>
      <c r="J56" s="33">
        <f>RANK('OAM with a lot of wrong input'!O61,'OAM with a lot of wrong input'!O$43:O$66,'OAM with a lot of wrong input'!O$38)</f>
        <v>2</v>
      </c>
      <c r="K56" s="33">
        <f>RANK('OAM with a lot of wrong input'!P61,'OAM with a lot of wrong input'!P$43:P$66,'OAM with a lot of wrong input'!P$38)</f>
        <v>2</v>
      </c>
      <c r="L56" s="33">
        <f>RANK('OAM with a lot of wrong input'!Q61,'OAM with a lot of wrong input'!Q$43:Q$66,'OAM with a lot of wrong input'!Q$38)</f>
        <v>2</v>
      </c>
      <c r="M56" s="33">
        <f>RANK('OAM with a lot of wrong input'!R61,'OAM with a lot of wrong input'!R$43:R$66,'OAM with a lot of wrong input'!R$38)</f>
        <v>2</v>
      </c>
      <c r="N56" s="33">
        <f>RANK('OAM with a lot of wrong input'!S61,'OAM with a lot of wrong input'!S$43:S$66,'OAM with a lot of wrong input'!S$38)</f>
        <v>1</v>
      </c>
      <c r="O56" s="33">
        <f>RANK('OAM with a lot of wrong input'!T61,'OAM with a lot of wrong input'!T$43:T$66,'OAM with a lot of wrong input'!T$38)</f>
        <v>1</v>
      </c>
      <c r="P56" s="33">
        <f>RANK('OAM with a lot of wrong input'!U61,'OAM with a lot of wrong input'!U$43:U$66,'OAM with a lot of wrong input'!U$38)</f>
        <v>1</v>
      </c>
      <c r="Q56" s="33">
        <f>RANK('OAM with a lot of wrong input'!V61,'OAM with a lot of wrong input'!V$43:V$66,'OAM with a lot of wrong input'!V$38)</f>
        <v>2</v>
      </c>
      <c r="R56" s="33">
        <f>RANK('OAM with a lot of wrong input'!W61,'OAM with a lot of wrong input'!W$43:W$66,'OAM with a lot of wrong input'!W$38)</f>
        <v>1</v>
      </c>
      <c r="S56" s="33">
        <f>RANK('OAM with a lot of wrong input'!X61,'OAM with a lot of wrong input'!X$43:X$66,'OAM with a lot of wrong input'!X$38)</f>
        <v>2</v>
      </c>
      <c r="T56" s="33">
        <f>RANK('OAM with a lot of wrong input'!Y61,'OAM with a lot of wrong input'!Y$43:Y$66,'OAM with a lot of wrong input'!Y$38)</f>
        <v>2</v>
      </c>
      <c r="U56" s="33">
        <f>RANK('OAM with a lot of wrong input'!Z61,'OAM with a lot of wrong input'!Z$43:Z$66,'OAM with a lot of wrong input'!Z$38)</f>
        <v>2</v>
      </c>
      <c r="V56" s="33">
        <f>RANK('OAM with a lot of wrong input'!AA61,'OAM with a lot of wrong input'!AA$43:AA$66,'OAM with a lot of wrong input'!AA$38)</f>
        <v>2</v>
      </c>
      <c r="W56" s="33">
        <f>RANK('OAM with a lot of wrong input'!AB61,'OAM with a lot of wrong input'!AB$43:AB$66,'OAM with a lot of wrong input'!AB$38)</f>
        <v>2</v>
      </c>
      <c r="X56" s="33">
        <f>RANK('OAM with a lot of wrong input'!AC61,'OAM with a lot of wrong input'!AC$43:AC$66,'OAM with a lot of wrong input'!AC$38)</f>
        <v>1</v>
      </c>
      <c r="Y56" s="33">
        <f>RANK('OAM with a lot of wrong input'!AD61,'OAM with a lot of wrong input'!AD$43:AD$66,'OAM with a lot of wrong input'!AD$38)</f>
        <v>2</v>
      </c>
      <c r="Z56" s="33">
        <f>RANK('OAM with a lot of wrong input'!AE61,'OAM with a lot of wrong input'!AE$43:AE$66,'OAM with a lot of wrong input'!AE$38)</f>
        <v>1</v>
      </c>
      <c r="AA56" s="33">
        <f>RANK('OAM with a lot of wrong input'!AF61,'OAM with a lot of wrong input'!AF$43:AF$66,'OAM with a lot of wrong input'!AF$38)</f>
        <v>2</v>
      </c>
      <c r="AB56" s="33">
        <f>RANK('OAM with a lot of wrong input'!AG61,'OAM with a lot of wrong input'!AG$43:AG$66,'OAM with a lot of wrong input'!AG$38)</f>
        <v>2</v>
      </c>
      <c r="AC56" s="33">
        <f>RANK('OAM with a lot of wrong input'!AH61,'OAM with a lot of wrong input'!AH$43:AH$66,'OAM with a lot of wrong input'!AH$38)</f>
        <v>2</v>
      </c>
      <c r="AD56" s="33">
        <f>RANK('OAM with a lot of wrong input'!AI61,'OAM with a lot of wrong input'!AI$43:AI$66,'OAM with a lot of wrong input'!AI$38)</f>
        <v>1</v>
      </c>
      <c r="AE56" s="33">
        <f>RANK('OAM with a lot of wrong input'!AJ61,'OAM with a lot of wrong input'!AJ$43:AJ$66,'OAM with a lot of wrong input'!AJ$38)</f>
        <v>1</v>
      </c>
      <c r="AF56" s="33">
        <f>RANK('OAM with a lot of wrong input'!AK61,'OAM with a lot of wrong input'!AK$43:AK$66,'OAM with a lot of wrong input'!AK$38)</f>
        <v>2</v>
      </c>
      <c r="AG56" s="6">
        <v>1000</v>
      </c>
    </row>
    <row r="57" spans="2:33" x14ac:dyDescent="0.3">
      <c r="B57" s="99">
        <v>20</v>
      </c>
      <c r="C57" s="6" t="str">
        <f t="shared" si="0"/>
        <v>student_20</v>
      </c>
      <c r="D57" s="33">
        <f>RANK('OAM with a lot of wrong input'!I62,'OAM with a lot of wrong input'!I$43:I$66,'OAM with a lot of wrong input'!I$38)</f>
        <v>1</v>
      </c>
      <c r="E57" s="33">
        <f>RANK('OAM with a lot of wrong input'!J62,'OAM with a lot of wrong input'!J$43:J$66,'OAM with a lot of wrong input'!J$38)</f>
        <v>1</v>
      </c>
      <c r="F57" s="33">
        <f>RANK('OAM with a lot of wrong input'!K62,'OAM with a lot of wrong input'!K$43:K$66,'OAM with a lot of wrong input'!K$38)</f>
        <v>1</v>
      </c>
      <c r="G57" s="33">
        <f>RANK('OAM with a lot of wrong input'!L62,'OAM with a lot of wrong input'!L$43:L$66,'OAM with a lot of wrong input'!L$38)</f>
        <v>1</v>
      </c>
      <c r="H57" s="33">
        <f>RANK('OAM with a lot of wrong input'!M62,'OAM with a lot of wrong input'!M$43:M$66,'OAM with a lot of wrong input'!M$38)</f>
        <v>1</v>
      </c>
      <c r="I57" s="33">
        <f>RANK('OAM with a lot of wrong input'!N62,'OAM with a lot of wrong input'!N$43:N$66,'OAM with a lot of wrong input'!N$38)</f>
        <v>1</v>
      </c>
      <c r="J57" s="33">
        <f>RANK('OAM with a lot of wrong input'!O62,'OAM with a lot of wrong input'!O$43:O$66,'OAM with a lot of wrong input'!O$38)</f>
        <v>1</v>
      </c>
      <c r="K57" s="33">
        <f>RANK('OAM with a lot of wrong input'!P62,'OAM with a lot of wrong input'!P$43:P$66,'OAM with a lot of wrong input'!P$38)</f>
        <v>1</v>
      </c>
      <c r="L57" s="33">
        <f>RANK('OAM with a lot of wrong input'!Q62,'OAM with a lot of wrong input'!Q$43:Q$66,'OAM with a lot of wrong input'!Q$38)</f>
        <v>1</v>
      </c>
      <c r="M57" s="33">
        <f>RANK('OAM with a lot of wrong input'!R62,'OAM with a lot of wrong input'!R$43:R$66,'OAM with a lot of wrong input'!R$38)</f>
        <v>1</v>
      </c>
      <c r="N57" s="33">
        <f>RANK('OAM with a lot of wrong input'!S62,'OAM with a lot of wrong input'!S$43:S$66,'OAM with a lot of wrong input'!S$38)</f>
        <v>24</v>
      </c>
      <c r="O57" s="33">
        <f>RANK('OAM with a lot of wrong input'!T62,'OAM with a lot of wrong input'!T$43:T$66,'OAM with a lot of wrong input'!T$38)</f>
        <v>24</v>
      </c>
      <c r="P57" s="33">
        <f>RANK('OAM with a lot of wrong input'!U62,'OAM with a lot of wrong input'!U$43:U$66,'OAM with a lot of wrong input'!U$38)</f>
        <v>24</v>
      </c>
      <c r="Q57" s="33">
        <f>RANK('OAM with a lot of wrong input'!V62,'OAM with a lot of wrong input'!V$43:V$66,'OAM with a lot of wrong input'!V$38)</f>
        <v>1</v>
      </c>
      <c r="R57" s="33">
        <f>RANK('OAM with a lot of wrong input'!W62,'OAM with a lot of wrong input'!W$43:W$66,'OAM with a lot of wrong input'!W$38)</f>
        <v>24</v>
      </c>
      <c r="S57" s="33">
        <f>RANK('OAM with a lot of wrong input'!X62,'OAM with a lot of wrong input'!X$43:X$66,'OAM with a lot of wrong input'!X$38)</f>
        <v>1</v>
      </c>
      <c r="T57" s="33">
        <f>RANK('OAM with a lot of wrong input'!Y62,'OAM with a lot of wrong input'!Y$43:Y$66,'OAM with a lot of wrong input'!Y$38)</f>
        <v>1</v>
      </c>
      <c r="U57" s="33">
        <f>RANK('OAM with a lot of wrong input'!Z62,'OAM with a lot of wrong input'!Z$43:Z$66,'OAM with a lot of wrong input'!Z$38)</f>
        <v>1</v>
      </c>
      <c r="V57" s="33">
        <f>RANK('OAM with a lot of wrong input'!AA62,'OAM with a lot of wrong input'!AA$43:AA$66,'OAM with a lot of wrong input'!AA$38)</f>
        <v>1</v>
      </c>
      <c r="W57" s="33">
        <f>RANK('OAM with a lot of wrong input'!AB62,'OAM with a lot of wrong input'!AB$43:AB$66,'OAM with a lot of wrong input'!AB$38)</f>
        <v>1</v>
      </c>
      <c r="X57" s="33">
        <f>RANK('OAM with a lot of wrong input'!AC62,'OAM with a lot of wrong input'!AC$43:AC$66,'OAM with a lot of wrong input'!AC$38)</f>
        <v>24</v>
      </c>
      <c r="Y57" s="33">
        <f>RANK('OAM with a lot of wrong input'!AD62,'OAM with a lot of wrong input'!AD$43:AD$66,'OAM with a lot of wrong input'!AD$38)</f>
        <v>1</v>
      </c>
      <c r="Z57" s="33">
        <f>RANK('OAM with a lot of wrong input'!AE62,'OAM with a lot of wrong input'!AE$43:AE$66,'OAM with a lot of wrong input'!AE$38)</f>
        <v>24</v>
      </c>
      <c r="AA57" s="33">
        <f>RANK('OAM with a lot of wrong input'!AF62,'OAM with a lot of wrong input'!AF$43:AF$66,'OAM with a lot of wrong input'!AF$38)</f>
        <v>1</v>
      </c>
      <c r="AB57" s="33">
        <f>RANK('OAM with a lot of wrong input'!AG62,'OAM with a lot of wrong input'!AG$43:AG$66,'OAM with a lot of wrong input'!AG$38)</f>
        <v>1</v>
      </c>
      <c r="AC57" s="33">
        <f>RANK('OAM with a lot of wrong input'!AH62,'OAM with a lot of wrong input'!AH$43:AH$66,'OAM with a lot of wrong input'!AH$38)</f>
        <v>1</v>
      </c>
      <c r="AD57" s="33">
        <f>RANK('OAM with a lot of wrong input'!AI62,'OAM with a lot of wrong input'!AI$43:AI$66,'OAM with a lot of wrong input'!AI$38)</f>
        <v>24</v>
      </c>
      <c r="AE57" s="33">
        <f>RANK('OAM with a lot of wrong input'!AJ62,'OAM with a lot of wrong input'!AJ$43:AJ$66,'OAM with a lot of wrong input'!AJ$38)</f>
        <v>24</v>
      </c>
      <c r="AF57" s="33">
        <f>RANK('OAM with a lot of wrong input'!AK62,'OAM with a lot of wrong input'!AK$43:AK$66,'OAM with a lot of wrong input'!AK$38)</f>
        <v>1</v>
      </c>
      <c r="AG57" s="6">
        <v>1000</v>
      </c>
    </row>
    <row r="58" spans="2:33" x14ac:dyDescent="0.3">
      <c r="B58" s="99">
        <v>21</v>
      </c>
      <c r="C58" s="6" t="str">
        <f t="shared" si="0"/>
        <v>student_21</v>
      </c>
      <c r="D58" s="33">
        <f>RANK('OAM with a lot of wrong input'!I63,'OAM with a lot of wrong input'!I$43:I$66,'OAM with a lot of wrong input'!I$38)</f>
        <v>2</v>
      </c>
      <c r="E58" s="33">
        <f>RANK('OAM with a lot of wrong input'!J63,'OAM with a lot of wrong input'!J$43:J$66,'OAM with a lot of wrong input'!J$38)</f>
        <v>2</v>
      </c>
      <c r="F58" s="33">
        <f>RANK('OAM with a lot of wrong input'!K63,'OAM with a lot of wrong input'!K$43:K$66,'OAM with a lot of wrong input'!K$38)</f>
        <v>2</v>
      </c>
      <c r="G58" s="33">
        <f>RANK('OAM with a lot of wrong input'!L63,'OAM with a lot of wrong input'!L$43:L$66,'OAM with a lot of wrong input'!L$38)</f>
        <v>2</v>
      </c>
      <c r="H58" s="33">
        <f>RANK('OAM with a lot of wrong input'!M63,'OAM with a lot of wrong input'!M$43:M$66,'OAM with a lot of wrong input'!M$38)</f>
        <v>2</v>
      </c>
      <c r="I58" s="33">
        <f>RANK('OAM with a lot of wrong input'!N63,'OAM with a lot of wrong input'!N$43:N$66,'OAM with a lot of wrong input'!N$38)</f>
        <v>2</v>
      </c>
      <c r="J58" s="33">
        <f>RANK('OAM with a lot of wrong input'!O63,'OAM with a lot of wrong input'!O$43:O$66,'OAM with a lot of wrong input'!O$38)</f>
        <v>2</v>
      </c>
      <c r="K58" s="33">
        <f>RANK('OAM with a lot of wrong input'!P63,'OAM with a lot of wrong input'!P$43:P$66,'OAM with a lot of wrong input'!P$38)</f>
        <v>2</v>
      </c>
      <c r="L58" s="33">
        <f>RANK('OAM with a lot of wrong input'!Q63,'OAM with a lot of wrong input'!Q$43:Q$66,'OAM with a lot of wrong input'!Q$38)</f>
        <v>2</v>
      </c>
      <c r="M58" s="33">
        <f>RANK('OAM with a lot of wrong input'!R63,'OAM with a lot of wrong input'!R$43:R$66,'OAM with a lot of wrong input'!R$38)</f>
        <v>2</v>
      </c>
      <c r="N58" s="33">
        <f>RANK('OAM with a lot of wrong input'!S63,'OAM with a lot of wrong input'!S$43:S$66,'OAM with a lot of wrong input'!S$38)</f>
        <v>1</v>
      </c>
      <c r="O58" s="33">
        <f>RANK('OAM with a lot of wrong input'!T63,'OAM with a lot of wrong input'!T$43:T$66,'OAM with a lot of wrong input'!T$38)</f>
        <v>1</v>
      </c>
      <c r="P58" s="33">
        <f>RANK('OAM with a lot of wrong input'!U63,'OAM with a lot of wrong input'!U$43:U$66,'OAM with a lot of wrong input'!U$38)</f>
        <v>1</v>
      </c>
      <c r="Q58" s="33">
        <f>RANK('OAM with a lot of wrong input'!V63,'OAM with a lot of wrong input'!V$43:V$66,'OAM with a lot of wrong input'!V$38)</f>
        <v>2</v>
      </c>
      <c r="R58" s="33">
        <f>RANK('OAM with a lot of wrong input'!W63,'OAM with a lot of wrong input'!W$43:W$66,'OAM with a lot of wrong input'!W$38)</f>
        <v>1</v>
      </c>
      <c r="S58" s="33">
        <f>RANK('OAM with a lot of wrong input'!X63,'OAM with a lot of wrong input'!X$43:X$66,'OAM with a lot of wrong input'!X$38)</f>
        <v>2</v>
      </c>
      <c r="T58" s="33">
        <f>RANK('OAM with a lot of wrong input'!Y63,'OAM with a lot of wrong input'!Y$43:Y$66,'OAM with a lot of wrong input'!Y$38)</f>
        <v>2</v>
      </c>
      <c r="U58" s="33">
        <f>RANK('OAM with a lot of wrong input'!Z63,'OAM with a lot of wrong input'!Z$43:Z$66,'OAM with a lot of wrong input'!Z$38)</f>
        <v>2</v>
      </c>
      <c r="V58" s="33">
        <f>RANK('OAM with a lot of wrong input'!AA63,'OAM with a lot of wrong input'!AA$43:AA$66,'OAM with a lot of wrong input'!AA$38)</f>
        <v>2</v>
      </c>
      <c r="W58" s="33">
        <f>RANK('OAM with a lot of wrong input'!AB63,'OAM with a lot of wrong input'!AB$43:AB$66,'OAM with a lot of wrong input'!AB$38)</f>
        <v>2</v>
      </c>
      <c r="X58" s="33">
        <f>RANK('OAM with a lot of wrong input'!AC63,'OAM with a lot of wrong input'!AC$43:AC$66,'OAM with a lot of wrong input'!AC$38)</f>
        <v>1</v>
      </c>
      <c r="Y58" s="33">
        <f>RANK('OAM with a lot of wrong input'!AD63,'OAM with a lot of wrong input'!AD$43:AD$66,'OAM with a lot of wrong input'!AD$38)</f>
        <v>2</v>
      </c>
      <c r="Z58" s="33">
        <f>RANK('OAM with a lot of wrong input'!AE63,'OAM with a lot of wrong input'!AE$43:AE$66,'OAM with a lot of wrong input'!AE$38)</f>
        <v>1</v>
      </c>
      <c r="AA58" s="33">
        <f>RANK('OAM with a lot of wrong input'!AF63,'OAM with a lot of wrong input'!AF$43:AF$66,'OAM with a lot of wrong input'!AF$38)</f>
        <v>2</v>
      </c>
      <c r="AB58" s="33">
        <f>RANK('OAM with a lot of wrong input'!AG63,'OAM with a lot of wrong input'!AG$43:AG$66,'OAM with a lot of wrong input'!AG$38)</f>
        <v>2</v>
      </c>
      <c r="AC58" s="33">
        <f>RANK('OAM with a lot of wrong input'!AH63,'OAM with a lot of wrong input'!AH$43:AH$66,'OAM with a lot of wrong input'!AH$38)</f>
        <v>2</v>
      </c>
      <c r="AD58" s="33">
        <f>RANK('OAM with a lot of wrong input'!AI63,'OAM with a lot of wrong input'!AI$43:AI$66,'OAM with a lot of wrong input'!AI$38)</f>
        <v>1</v>
      </c>
      <c r="AE58" s="33">
        <f>RANK('OAM with a lot of wrong input'!AJ63,'OAM with a lot of wrong input'!AJ$43:AJ$66,'OAM with a lot of wrong input'!AJ$38)</f>
        <v>1</v>
      </c>
      <c r="AF58" s="33">
        <f>RANK('OAM with a lot of wrong input'!AK63,'OAM with a lot of wrong input'!AK$43:AK$66,'OAM with a lot of wrong input'!AK$38)</f>
        <v>2</v>
      </c>
      <c r="AG58" s="6">
        <v>1000</v>
      </c>
    </row>
    <row r="59" spans="2:33" x14ac:dyDescent="0.3">
      <c r="B59" s="99">
        <v>22</v>
      </c>
      <c r="C59" s="6" t="str">
        <f t="shared" si="0"/>
        <v>student_22</v>
      </c>
      <c r="D59" s="33">
        <f>RANK('OAM with a lot of wrong input'!I64,'OAM with a lot of wrong input'!I$43:I$66,'OAM with a lot of wrong input'!I$38)</f>
        <v>2</v>
      </c>
      <c r="E59" s="33">
        <f>RANK('OAM with a lot of wrong input'!J64,'OAM with a lot of wrong input'!J$43:J$66,'OAM with a lot of wrong input'!J$38)</f>
        <v>2</v>
      </c>
      <c r="F59" s="33">
        <f>RANK('OAM with a lot of wrong input'!K64,'OAM with a lot of wrong input'!K$43:K$66,'OAM with a lot of wrong input'!K$38)</f>
        <v>2</v>
      </c>
      <c r="G59" s="33">
        <f>RANK('OAM with a lot of wrong input'!L64,'OAM with a lot of wrong input'!L$43:L$66,'OAM with a lot of wrong input'!L$38)</f>
        <v>2</v>
      </c>
      <c r="H59" s="33">
        <f>RANK('OAM with a lot of wrong input'!M64,'OAM with a lot of wrong input'!M$43:M$66,'OAM with a lot of wrong input'!M$38)</f>
        <v>2</v>
      </c>
      <c r="I59" s="33">
        <f>RANK('OAM with a lot of wrong input'!N64,'OAM with a lot of wrong input'!N$43:N$66,'OAM with a lot of wrong input'!N$38)</f>
        <v>2</v>
      </c>
      <c r="J59" s="33">
        <f>RANK('OAM with a lot of wrong input'!O64,'OAM with a lot of wrong input'!O$43:O$66,'OAM with a lot of wrong input'!O$38)</f>
        <v>2</v>
      </c>
      <c r="K59" s="33">
        <f>RANK('OAM with a lot of wrong input'!P64,'OAM with a lot of wrong input'!P$43:P$66,'OAM with a lot of wrong input'!P$38)</f>
        <v>2</v>
      </c>
      <c r="L59" s="33">
        <f>RANK('OAM with a lot of wrong input'!Q64,'OAM with a lot of wrong input'!Q$43:Q$66,'OAM with a lot of wrong input'!Q$38)</f>
        <v>2</v>
      </c>
      <c r="M59" s="33">
        <f>RANK('OAM with a lot of wrong input'!R64,'OAM with a lot of wrong input'!R$43:R$66,'OAM with a lot of wrong input'!R$38)</f>
        <v>2</v>
      </c>
      <c r="N59" s="33">
        <f>RANK('OAM with a lot of wrong input'!S64,'OAM with a lot of wrong input'!S$43:S$66,'OAM with a lot of wrong input'!S$38)</f>
        <v>1</v>
      </c>
      <c r="O59" s="33">
        <f>RANK('OAM with a lot of wrong input'!T64,'OAM with a lot of wrong input'!T$43:T$66,'OAM with a lot of wrong input'!T$38)</f>
        <v>1</v>
      </c>
      <c r="P59" s="33">
        <f>RANK('OAM with a lot of wrong input'!U64,'OAM with a lot of wrong input'!U$43:U$66,'OAM with a lot of wrong input'!U$38)</f>
        <v>1</v>
      </c>
      <c r="Q59" s="33">
        <f>RANK('OAM with a lot of wrong input'!V64,'OAM with a lot of wrong input'!V$43:V$66,'OAM with a lot of wrong input'!V$38)</f>
        <v>2</v>
      </c>
      <c r="R59" s="33">
        <f>RANK('OAM with a lot of wrong input'!W64,'OAM with a lot of wrong input'!W$43:W$66,'OAM with a lot of wrong input'!W$38)</f>
        <v>1</v>
      </c>
      <c r="S59" s="33">
        <f>RANK('OAM with a lot of wrong input'!X64,'OAM with a lot of wrong input'!X$43:X$66,'OAM with a lot of wrong input'!X$38)</f>
        <v>2</v>
      </c>
      <c r="T59" s="33">
        <f>RANK('OAM with a lot of wrong input'!Y64,'OAM with a lot of wrong input'!Y$43:Y$66,'OAM with a lot of wrong input'!Y$38)</f>
        <v>2</v>
      </c>
      <c r="U59" s="33">
        <f>RANK('OAM with a lot of wrong input'!Z64,'OAM with a lot of wrong input'!Z$43:Z$66,'OAM with a lot of wrong input'!Z$38)</f>
        <v>2</v>
      </c>
      <c r="V59" s="33">
        <f>RANK('OAM with a lot of wrong input'!AA64,'OAM with a lot of wrong input'!AA$43:AA$66,'OAM with a lot of wrong input'!AA$38)</f>
        <v>2</v>
      </c>
      <c r="W59" s="33">
        <f>RANK('OAM with a lot of wrong input'!AB64,'OAM with a lot of wrong input'!AB$43:AB$66,'OAM with a lot of wrong input'!AB$38)</f>
        <v>2</v>
      </c>
      <c r="X59" s="33">
        <f>RANK('OAM with a lot of wrong input'!AC64,'OAM with a lot of wrong input'!AC$43:AC$66,'OAM with a lot of wrong input'!AC$38)</f>
        <v>1</v>
      </c>
      <c r="Y59" s="33">
        <f>RANK('OAM with a lot of wrong input'!AD64,'OAM with a lot of wrong input'!AD$43:AD$66,'OAM with a lot of wrong input'!AD$38)</f>
        <v>2</v>
      </c>
      <c r="Z59" s="33">
        <f>RANK('OAM with a lot of wrong input'!AE64,'OAM with a lot of wrong input'!AE$43:AE$66,'OAM with a lot of wrong input'!AE$38)</f>
        <v>1</v>
      </c>
      <c r="AA59" s="33">
        <f>RANK('OAM with a lot of wrong input'!AF64,'OAM with a lot of wrong input'!AF$43:AF$66,'OAM with a lot of wrong input'!AF$38)</f>
        <v>2</v>
      </c>
      <c r="AB59" s="33">
        <f>RANK('OAM with a lot of wrong input'!AG64,'OAM with a lot of wrong input'!AG$43:AG$66,'OAM with a lot of wrong input'!AG$38)</f>
        <v>2</v>
      </c>
      <c r="AC59" s="33">
        <f>RANK('OAM with a lot of wrong input'!AH64,'OAM with a lot of wrong input'!AH$43:AH$66,'OAM with a lot of wrong input'!AH$38)</f>
        <v>2</v>
      </c>
      <c r="AD59" s="33">
        <f>RANK('OAM with a lot of wrong input'!AI64,'OAM with a lot of wrong input'!AI$43:AI$66,'OAM with a lot of wrong input'!AI$38)</f>
        <v>1</v>
      </c>
      <c r="AE59" s="33">
        <f>RANK('OAM with a lot of wrong input'!AJ64,'OAM with a lot of wrong input'!AJ$43:AJ$66,'OAM with a lot of wrong input'!AJ$38)</f>
        <v>1</v>
      </c>
      <c r="AF59" s="33">
        <f>RANK('OAM with a lot of wrong input'!AK64,'OAM with a lot of wrong input'!AK$43:AK$66,'OAM with a lot of wrong input'!AK$38)</f>
        <v>2</v>
      </c>
      <c r="AG59" s="6">
        <v>1000</v>
      </c>
    </row>
    <row r="60" spans="2:33" x14ac:dyDescent="0.3">
      <c r="B60" s="99">
        <v>23</v>
      </c>
      <c r="C60" s="6" t="str">
        <f t="shared" si="0"/>
        <v>student_23</v>
      </c>
      <c r="D60" s="33">
        <f>RANK('OAM with a lot of wrong input'!I65,'OAM with a lot of wrong input'!I$43:I$66,'OAM with a lot of wrong input'!I$38)</f>
        <v>2</v>
      </c>
      <c r="E60" s="33">
        <f>RANK('OAM with a lot of wrong input'!J65,'OAM with a lot of wrong input'!J$43:J$66,'OAM with a lot of wrong input'!J$38)</f>
        <v>2</v>
      </c>
      <c r="F60" s="33">
        <f>RANK('OAM with a lot of wrong input'!K65,'OAM with a lot of wrong input'!K$43:K$66,'OAM with a lot of wrong input'!K$38)</f>
        <v>2</v>
      </c>
      <c r="G60" s="33">
        <f>RANK('OAM with a lot of wrong input'!L65,'OAM with a lot of wrong input'!L$43:L$66,'OAM with a lot of wrong input'!L$38)</f>
        <v>2</v>
      </c>
      <c r="H60" s="33">
        <f>RANK('OAM with a lot of wrong input'!M65,'OAM with a lot of wrong input'!M$43:M$66,'OAM with a lot of wrong input'!M$38)</f>
        <v>2</v>
      </c>
      <c r="I60" s="33">
        <f>RANK('OAM with a lot of wrong input'!N65,'OAM with a lot of wrong input'!N$43:N$66,'OAM with a lot of wrong input'!N$38)</f>
        <v>2</v>
      </c>
      <c r="J60" s="33">
        <f>RANK('OAM with a lot of wrong input'!O65,'OAM with a lot of wrong input'!O$43:O$66,'OAM with a lot of wrong input'!O$38)</f>
        <v>2</v>
      </c>
      <c r="K60" s="33">
        <f>RANK('OAM with a lot of wrong input'!P65,'OAM with a lot of wrong input'!P$43:P$66,'OAM with a lot of wrong input'!P$38)</f>
        <v>2</v>
      </c>
      <c r="L60" s="33">
        <f>RANK('OAM with a lot of wrong input'!Q65,'OAM with a lot of wrong input'!Q$43:Q$66,'OAM with a lot of wrong input'!Q$38)</f>
        <v>2</v>
      </c>
      <c r="M60" s="33">
        <f>RANK('OAM with a lot of wrong input'!R65,'OAM with a lot of wrong input'!R$43:R$66,'OAM with a lot of wrong input'!R$38)</f>
        <v>2</v>
      </c>
      <c r="N60" s="33">
        <f>RANK('OAM with a lot of wrong input'!S65,'OAM with a lot of wrong input'!S$43:S$66,'OAM with a lot of wrong input'!S$38)</f>
        <v>1</v>
      </c>
      <c r="O60" s="33">
        <f>RANK('OAM with a lot of wrong input'!T65,'OAM with a lot of wrong input'!T$43:T$66,'OAM with a lot of wrong input'!T$38)</f>
        <v>1</v>
      </c>
      <c r="P60" s="33">
        <f>RANK('OAM with a lot of wrong input'!U65,'OAM with a lot of wrong input'!U$43:U$66,'OAM with a lot of wrong input'!U$38)</f>
        <v>1</v>
      </c>
      <c r="Q60" s="33">
        <f>RANK('OAM with a lot of wrong input'!V65,'OAM with a lot of wrong input'!V$43:V$66,'OAM with a lot of wrong input'!V$38)</f>
        <v>2</v>
      </c>
      <c r="R60" s="33">
        <f>RANK('OAM with a lot of wrong input'!W65,'OAM with a lot of wrong input'!W$43:W$66,'OAM with a lot of wrong input'!W$38)</f>
        <v>1</v>
      </c>
      <c r="S60" s="33">
        <f>RANK('OAM with a lot of wrong input'!X65,'OAM with a lot of wrong input'!X$43:X$66,'OAM with a lot of wrong input'!X$38)</f>
        <v>2</v>
      </c>
      <c r="T60" s="33">
        <f>RANK('OAM with a lot of wrong input'!Y65,'OAM with a lot of wrong input'!Y$43:Y$66,'OAM with a lot of wrong input'!Y$38)</f>
        <v>2</v>
      </c>
      <c r="U60" s="33">
        <f>RANK('OAM with a lot of wrong input'!Z65,'OAM with a lot of wrong input'!Z$43:Z$66,'OAM with a lot of wrong input'!Z$38)</f>
        <v>2</v>
      </c>
      <c r="V60" s="33">
        <f>RANK('OAM with a lot of wrong input'!AA65,'OAM with a lot of wrong input'!AA$43:AA$66,'OAM with a lot of wrong input'!AA$38)</f>
        <v>2</v>
      </c>
      <c r="W60" s="33">
        <f>RANK('OAM with a lot of wrong input'!AB65,'OAM with a lot of wrong input'!AB$43:AB$66,'OAM with a lot of wrong input'!AB$38)</f>
        <v>2</v>
      </c>
      <c r="X60" s="33">
        <f>RANK('OAM with a lot of wrong input'!AC65,'OAM with a lot of wrong input'!AC$43:AC$66,'OAM with a lot of wrong input'!AC$38)</f>
        <v>1</v>
      </c>
      <c r="Y60" s="33">
        <f>RANK('OAM with a lot of wrong input'!AD65,'OAM with a lot of wrong input'!AD$43:AD$66,'OAM with a lot of wrong input'!AD$38)</f>
        <v>2</v>
      </c>
      <c r="Z60" s="33">
        <f>RANK('OAM with a lot of wrong input'!AE65,'OAM with a lot of wrong input'!AE$43:AE$66,'OAM with a lot of wrong input'!AE$38)</f>
        <v>1</v>
      </c>
      <c r="AA60" s="33">
        <f>RANK('OAM with a lot of wrong input'!AF65,'OAM with a lot of wrong input'!AF$43:AF$66,'OAM with a lot of wrong input'!AF$38)</f>
        <v>2</v>
      </c>
      <c r="AB60" s="33">
        <f>RANK('OAM with a lot of wrong input'!AG65,'OAM with a lot of wrong input'!AG$43:AG$66,'OAM with a lot of wrong input'!AG$38)</f>
        <v>2</v>
      </c>
      <c r="AC60" s="33">
        <f>RANK('OAM with a lot of wrong input'!AH65,'OAM with a lot of wrong input'!AH$43:AH$66,'OAM with a lot of wrong input'!AH$38)</f>
        <v>2</v>
      </c>
      <c r="AD60" s="33">
        <f>RANK('OAM with a lot of wrong input'!AI65,'OAM with a lot of wrong input'!AI$43:AI$66,'OAM with a lot of wrong input'!AI$38)</f>
        <v>1</v>
      </c>
      <c r="AE60" s="33">
        <f>RANK('OAM with a lot of wrong input'!AJ65,'OAM with a lot of wrong input'!AJ$43:AJ$66,'OAM with a lot of wrong input'!AJ$38)</f>
        <v>1</v>
      </c>
      <c r="AF60" s="33">
        <f>RANK('OAM with a lot of wrong input'!AK65,'OAM with a lot of wrong input'!AK$43:AK$66,'OAM with a lot of wrong input'!AK$38)</f>
        <v>2</v>
      </c>
      <c r="AG60" s="6">
        <v>1000</v>
      </c>
    </row>
    <row r="61" spans="2:33" x14ac:dyDescent="0.3">
      <c r="B61" s="99">
        <v>24</v>
      </c>
      <c r="C61" s="6" t="str">
        <f t="shared" si="0"/>
        <v>student_24</v>
      </c>
      <c r="D61" s="33">
        <f>RANK('OAM with a lot of wrong input'!I66,'OAM with a lot of wrong input'!I$43:I$66,'OAM with a lot of wrong input'!I$38)</f>
        <v>2</v>
      </c>
      <c r="E61" s="33">
        <f>RANK('OAM with a lot of wrong input'!J66,'OAM with a lot of wrong input'!J$43:J$66,'OAM with a lot of wrong input'!J$38)</f>
        <v>2</v>
      </c>
      <c r="F61" s="33">
        <f>RANK('OAM with a lot of wrong input'!K66,'OAM with a lot of wrong input'!K$43:K$66,'OAM with a lot of wrong input'!K$38)</f>
        <v>2</v>
      </c>
      <c r="G61" s="33">
        <f>RANK('OAM with a lot of wrong input'!L66,'OAM with a lot of wrong input'!L$43:L$66,'OAM with a lot of wrong input'!L$38)</f>
        <v>2</v>
      </c>
      <c r="H61" s="33">
        <f>RANK('OAM with a lot of wrong input'!M66,'OAM with a lot of wrong input'!M$43:M$66,'OAM with a lot of wrong input'!M$38)</f>
        <v>2</v>
      </c>
      <c r="I61" s="33">
        <f>RANK('OAM with a lot of wrong input'!N66,'OAM with a lot of wrong input'!N$43:N$66,'OAM with a lot of wrong input'!N$38)</f>
        <v>2</v>
      </c>
      <c r="J61" s="33">
        <f>RANK('OAM with a lot of wrong input'!O66,'OAM with a lot of wrong input'!O$43:O$66,'OAM with a lot of wrong input'!O$38)</f>
        <v>2</v>
      </c>
      <c r="K61" s="33">
        <f>RANK('OAM with a lot of wrong input'!P66,'OAM with a lot of wrong input'!P$43:P$66,'OAM with a lot of wrong input'!P$38)</f>
        <v>2</v>
      </c>
      <c r="L61" s="33">
        <f>RANK('OAM with a lot of wrong input'!Q66,'OAM with a lot of wrong input'!Q$43:Q$66,'OAM with a lot of wrong input'!Q$38)</f>
        <v>2</v>
      </c>
      <c r="M61" s="33">
        <f>RANK('OAM with a lot of wrong input'!R66,'OAM with a lot of wrong input'!R$43:R$66,'OAM with a lot of wrong input'!R$38)</f>
        <v>2</v>
      </c>
      <c r="N61" s="33">
        <f>RANK('OAM with a lot of wrong input'!S66,'OAM with a lot of wrong input'!S$43:S$66,'OAM with a lot of wrong input'!S$38)</f>
        <v>1</v>
      </c>
      <c r="O61" s="33">
        <f>RANK('OAM with a lot of wrong input'!T66,'OAM with a lot of wrong input'!T$43:T$66,'OAM with a lot of wrong input'!T$38)</f>
        <v>1</v>
      </c>
      <c r="P61" s="33">
        <f>RANK('OAM with a lot of wrong input'!U66,'OAM with a lot of wrong input'!U$43:U$66,'OAM with a lot of wrong input'!U$38)</f>
        <v>1</v>
      </c>
      <c r="Q61" s="33">
        <f>RANK('OAM with a lot of wrong input'!V66,'OAM with a lot of wrong input'!V$43:V$66,'OAM with a lot of wrong input'!V$38)</f>
        <v>2</v>
      </c>
      <c r="R61" s="33">
        <f>RANK('OAM with a lot of wrong input'!W66,'OAM with a lot of wrong input'!W$43:W$66,'OAM with a lot of wrong input'!W$38)</f>
        <v>1</v>
      </c>
      <c r="S61" s="33">
        <f>RANK('OAM with a lot of wrong input'!X66,'OAM with a lot of wrong input'!X$43:X$66,'OAM with a lot of wrong input'!X$38)</f>
        <v>2</v>
      </c>
      <c r="T61" s="33">
        <f>RANK('OAM with a lot of wrong input'!Y66,'OAM with a lot of wrong input'!Y$43:Y$66,'OAM with a lot of wrong input'!Y$38)</f>
        <v>2</v>
      </c>
      <c r="U61" s="33">
        <f>RANK('OAM with a lot of wrong input'!Z66,'OAM with a lot of wrong input'!Z$43:Z$66,'OAM with a lot of wrong input'!Z$38)</f>
        <v>2</v>
      </c>
      <c r="V61" s="33">
        <f>RANK('OAM with a lot of wrong input'!AA66,'OAM with a lot of wrong input'!AA$43:AA$66,'OAM with a lot of wrong input'!AA$38)</f>
        <v>2</v>
      </c>
      <c r="W61" s="33">
        <f>RANK('OAM with a lot of wrong input'!AB66,'OAM with a lot of wrong input'!AB$43:AB$66,'OAM with a lot of wrong input'!AB$38)</f>
        <v>2</v>
      </c>
      <c r="X61" s="33">
        <f>RANK('OAM with a lot of wrong input'!AC66,'OAM with a lot of wrong input'!AC$43:AC$66,'OAM with a lot of wrong input'!AC$38)</f>
        <v>1</v>
      </c>
      <c r="Y61" s="33">
        <f>RANK('OAM with a lot of wrong input'!AD66,'OAM with a lot of wrong input'!AD$43:AD$66,'OAM with a lot of wrong input'!AD$38)</f>
        <v>2</v>
      </c>
      <c r="Z61" s="33">
        <f>RANK('OAM with a lot of wrong input'!AE66,'OAM with a lot of wrong input'!AE$43:AE$66,'OAM with a lot of wrong input'!AE$38)</f>
        <v>1</v>
      </c>
      <c r="AA61" s="33">
        <f>RANK('OAM with a lot of wrong input'!AF66,'OAM with a lot of wrong input'!AF$43:AF$66,'OAM with a lot of wrong input'!AF$38)</f>
        <v>2</v>
      </c>
      <c r="AB61" s="33">
        <f>RANK('OAM with a lot of wrong input'!AG66,'OAM with a lot of wrong input'!AG$43:AG$66,'OAM with a lot of wrong input'!AG$38)</f>
        <v>2</v>
      </c>
      <c r="AC61" s="33">
        <f>RANK('OAM with a lot of wrong input'!AH66,'OAM with a lot of wrong input'!AH$43:AH$66,'OAM with a lot of wrong input'!AH$38)</f>
        <v>2</v>
      </c>
      <c r="AD61" s="33">
        <f>RANK('OAM with a lot of wrong input'!AI66,'OAM with a lot of wrong input'!AI$43:AI$66,'OAM with a lot of wrong input'!AI$38)</f>
        <v>1</v>
      </c>
      <c r="AE61" s="33">
        <f>RANK('OAM with a lot of wrong input'!AJ66,'OAM with a lot of wrong input'!AJ$43:AJ$66,'OAM with a lot of wrong input'!AJ$38)</f>
        <v>1</v>
      </c>
      <c r="AF61" s="33">
        <f>RANK('OAM with a lot of wrong input'!AK66,'OAM with a lot of wrong input'!AK$43:AK$66,'OAM with a lot of wrong input'!AK$38)</f>
        <v>2</v>
      </c>
      <c r="AG61" s="6">
        <v>1000</v>
      </c>
    </row>
    <row r="64" spans="2:33" x14ac:dyDescent="0.3">
      <c r="B64" s="151" t="s">
        <v>0</v>
      </c>
      <c r="C64" s="98" t="s">
        <v>43</v>
      </c>
      <c r="D64" s="100">
        <v>0</v>
      </c>
      <c r="E64" s="100">
        <v>0</v>
      </c>
      <c r="F64" s="100">
        <v>0</v>
      </c>
      <c r="G64" s="100">
        <v>0</v>
      </c>
      <c r="H64" s="100">
        <v>0</v>
      </c>
      <c r="I64" s="100">
        <v>0</v>
      </c>
      <c r="J64" s="100">
        <v>0</v>
      </c>
      <c r="K64" s="100">
        <v>0</v>
      </c>
      <c r="L64" s="100">
        <v>0</v>
      </c>
      <c r="M64" s="100">
        <v>0</v>
      </c>
      <c r="N64" s="100">
        <v>1</v>
      </c>
      <c r="O64" s="100">
        <v>1</v>
      </c>
      <c r="P64" s="100">
        <v>1</v>
      </c>
      <c r="Q64" s="100">
        <v>0</v>
      </c>
      <c r="R64" s="100">
        <v>1</v>
      </c>
      <c r="S64" s="100">
        <v>0</v>
      </c>
      <c r="T64" s="100">
        <v>0</v>
      </c>
      <c r="U64" s="100">
        <v>0</v>
      </c>
      <c r="V64" s="100">
        <v>0</v>
      </c>
      <c r="W64" s="100">
        <v>0</v>
      </c>
      <c r="X64" s="100">
        <v>1</v>
      </c>
      <c r="Y64" s="100">
        <v>0</v>
      </c>
      <c r="Z64" s="100">
        <v>1</v>
      </c>
      <c r="AA64" s="100">
        <v>0</v>
      </c>
      <c r="AB64" s="100">
        <v>0</v>
      </c>
      <c r="AC64" s="100">
        <v>0</v>
      </c>
      <c r="AD64" s="100">
        <v>1</v>
      </c>
      <c r="AE64" s="100">
        <v>1</v>
      </c>
      <c r="AF64" s="100">
        <v>0</v>
      </c>
      <c r="AG64" s="151" t="s">
        <v>168</v>
      </c>
    </row>
    <row r="65" spans="2:33" x14ac:dyDescent="0.3">
      <c r="B65" s="151"/>
      <c r="C65" s="98" t="s">
        <v>44</v>
      </c>
      <c r="D65" s="101" t="s">
        <v>46</v>
      </c>
      <c r="E65" s="101" t="s">
        <v>46</v>
      </c>
      <c r="F65" s="101" t="s">
        <v>46</v>
      </c>
      <c r="G65" s="101" t="s">
        <v>46</v>
      </c>
      <c r="H65" s="101" t="s">
        <v>46</v>
      </c>
      <c r="I65" s="101" t="s">
        <v>46</v>
      </c>
      <c r="J65" s="101" t="s">
        <v>46</v>
      </c>
      <c r="K65" s="101" t="s">
        <v>46</v>
      </c>
      <c r="L65" s="101" t="s">
        <v>46</v>
      </c>
      <c r="M65" s="101" t="s">
        <v>46</v>
      </c>
      <c r="N65" s="101" t="s">
        <v>46</v>
      </c>
      <c r="O65" s="101" t="s">
        <v>46</v>
      </c>
      <c r="P65" s="101" t="s">
        <v>46</v>
      </c>
      <c r="Q65" s="101" t="s">
        <v>46</v>
      </c>
      <c r="R65" s="101" t="s">
        <v>46</v>
      </c>
      <c r="S65" s="101" t="s">
        <v>46</v>
      </c>
      <c r="T65" s="101" t="s">
        <v>46</v>
      </c>
      <c r="U65" s="101" t="s">
        <v>46</v>
      </c>
      <c r="V65" s="101" t="s">
        <v>46</v>
      </c>
      <c r="W65" s="101" t="s">
        <v>46</v>
      </c>
      <c r="X65" s="101" t="s">
        <v>46</v>
      </c>
      <c r="Y65" s="101" t="s">
        <v>46</v>
      </c>
      <c r="Z65" s="101" t="s">
        <v>46</v>
      </c>
      <c r="AA65" s="101" t="s">
        <v>46</v>
      </c>
      <c r="AB65" s="101" t="s">
        <v>46</v>
      </c>
      <c r="AC65" s="101" t="s">
        <v>46</v>
      </c>
      <c r="AD65" s="101" t="s">
        <v>46</v>
      </c>
      <c r="AE65" s="101" t="s">
        <v>46</v>
      </c>
      <c r="AF65" s="101" t="s">
        <v>46</v>
      </c>
      <c r="AG65" s="151"/>
    </row>
    <row r="66" spans="2:33" x14ac:dyDescent="0.3">
      <c r="B66" s="151"/>
      <c r="C66" s="98" t="s">
        <v>354</v>
      </c>
      <c r="D66" s="101" t="s">
        <v>355</v>
      </c>
      <c r="E66" s="101" t="s">
        <v>355</v>
      </c>
      <c r="F66" s="101" t="s">
        <v>355</v>
      </c>
      <c r="G66" s="101" t="s">
        <v>355</v>
      </c>
      <c r="H66" s="101" t="s">
        <v>355</v>
      </c>
      <c r="I66" s="101" t="s">
        <v>356</v>
      </c>
      <c r="J66" s="101" t="s">
        <v>355</v>
      </c>
      <c r="K66" s="101" t="s">
        <v>355</v>
      </c>
      <c r="L66" s="101" t="s">
        <v>356</v>
      </c>
      <c r="M66" s="101" t="s">
        <v>356</v>
      </c>
      <c r="N66" s="101" t="s">
        <v>355</v>
      </c>
      <c r="O66" s="101" t="s">
        <v>355</v>
      </c>
      <c r="P66" s="101" t="s">
        <v>355</v>
      </c>
      <c r="Q66" s="101" t="s">
        <v>355</v>
      </c>
      <c r="R66" s="101" t="s">
        <v>355</v>
      </c>
      <c r="S66" s="101" t="s">
        <v>355</v>
      </c>
      <c r="T66" s="101" t="s">
        <v>355</v>
      </c>
      <c r="U66" s="101" t="s">
        <v>355</v>
      </c>
      <c r="V66" s="101" t="s">
        <v>355</v>
      </c>
      <c r="W66" s="101" t="s">
        <v>356</v>
      </c>
      <c r="X66" s="101" t="s">
        <v>355</v>
      </c>
      <c r="Y66" s="101" t="s">
        <v>355</v>
      </c>
      <c r="Z66" s="101" t="s">
        <v>356</v>
      </c>
      <c r="AA66" s="101" t="s">
        <v>357</v>
      </c>
      <c r="AB66" s="101" t="s">
        <v>355</v>
      </c>
      <c r="AC66" s="101" t="s">
        <v>356</v>
      </c>
      <c r="AD66" s="101" t="s">
        <v>355</v>
      </c>
      <c r="AE66" s="101" t="s">
        <v>355</v>
      </c>
      <c r="AF66" s="101" t="s">
        <v>356</v>
      </c>
      <c r="AG66" s="151"/>
    </row>
    <row r="67" spans="2:33" x14ac:dyDescent="0.3">
      <c r="B67" s="151"/>
      <c r="C67" s="98" t="s">
        <v>45</v>
      </c>
      <c r="D67" s="101" t="s">
        <v>47</v>
      </c>
      <c r="E67" s="101" t="s">
        <v>48</v>
      </c>
      <c r="F67" s="101" t="s">
        <v>49</v>
      </c>
      <c r="G67" s="101" t="s">
        <v>50</v>
      </c>
      <c r="H67" s="101" t="s">
        <v>51</v>
      </c>
      <c r="I67" s="101" t="s">
        <v>52</v>
      </c>
      <c r="J67" s="101" t="s">
        <v>53</v>
      </c>
      <c r="K67" s="101" t="s">
        <v>54</v>
      </c>
      <c r="L67" s="101" t="s">
        <v>55</v>
      </c>
      <c r="M67" s="101" t="s">
        <v>56</v>
      </c>
      <c r="N67" s="101" t="s">
        <v>57</v>
      </c>
      <c r="O67" s="101" t="s">
        <v>58</v>
      </c>
      <c r="P67" s="101" t="s">
        <v>59</v>
      </c>
      <c r="Q67" s="101" t="s">
        <v>60</v>
      </c>
      <c r="R67" s="101" t="s">
        <v>61</v>
      </c>
      <c r="S67" s="101" t="s">
        <v>183</v>
      </c>
      <c r="T67" s="101" t="s">
        <v>184</v>
      </c>
      <c r="U67" s="101" t="s">
        <v>185</v>
      </c>
      <c r="V67" s="101" t="s">
        <v>186</v>
      </c>
      <c r="W67" s="101" t="s">
        <v>739</v>
      </c>
      <c r="X67" s="101" t="s">
        <v>740</v>
      </c>
      <c r="Y67" s="101" t="s">
        <v>741</v>
      </c>
      <c r="Z67" s="101" t="s">
        <v>742</v>
      </c>
      <c r="AA67" s="101" t="s">
        <v>743</v>
      </c>
      <c r="AB67" s="101" t="s">
        <v>744</v>
      </c>
      <c r="AC67" s="101" t="s">
        <v>745</v>
      </c>
      <c r="AD67" s="101" t="s">
        <v>746</v>
      </c>
      <c r="AE67" s="101" t="s">
        <v>747</v>
      </c>
      <c r="AF67" s="101" t="s">
        <v>748</v>
      </c>
      <c r="AG67" s="151"/>
    </row>
    <row r="68" spans="2:33" x14ac:dyDescent="0.3">
      <c r="B68" s="151"/>
      <c r="C68" s="98" t="s">
        <v>135</v>
      </c>
      <c r="D68" s="101" t="s">
        <v>4</v>
      </c>
      <c r="E68" s="101" t="s">
        <v>3</v>
      </c>
      <c r="F68" s="101" t="s">
        <v>5</v>
      </c>
      <c r="G68" s="101" t="s">
        <v>6</v>
      </c>
      <c r="H68" s="101" t="s">
        <v>7</v>
      </c>
      <c r="I68" s="101" t="s">
        <v>8</v>
      </c>
      <c r="J68" s="101" t="s">
        <v>22</v>
      </c>
      <c r="K68" s="101" t="s">
        <v>9</v>
      </c>
      <c r="L68" s="101" t="s">
        <v>10</v>
      </c>
      <c r="M68" s="101" t="s">
        <v>27</v>
      </c>
      <c r="N68" s="101" t="s">
        <v>26</v>
      </c>
      <c r="O68" s="101" t="s">
        <v>25</v>
      </c>
      <c r="P68" s="101" t="s">
        <v>17</v>
      </c>
      <c r="Q68" s="101" t="s">
        <v>21</v>
      </c>
      <c r="R68" s="101" t="s">
        <v>64</v>
      </c>
      <c r="S68" s="101" t="s">
        <v>178</v>
      </c>
      <c r="T68" s="101" t="s">
        <v>179</v>
      </c>
      <c r="U68" s="101" t="s">
        <v>181</v>
      </c>
      <c r="V68" s="101" t="s">
        <v>182</v>
      </c>
      <c r="W68" s="101" t="s">
        <v>343</v>
      </c>
      <c r="X68" s="101" t="s">
        <v>345</v>
      </c>
      <c r="Y68" s="101" t="s">
        <v>346</v>
      </c>
      <c r="Z68" s="101" t="s">
        <v>12</v>
      </c>
      <c r="AA68" s="101" t="s">
        <v>344</v>
      </c>
      <c r="AB68" s="101" t="s">
        <v>347</v>
      </c>
      <c r="AC68" s="101" t="s">
        <v>348</v>
      </c>
      <c r="AD68" s="101" t="s">
        <v>350</v>
      </c>
      <c r="AE68" s="101" t="s">
        <v>351</v>
      </c>
      <c r="AF68" s="101" t="s">
        <v>349</v>
      </c>
      <c r="AG68" s="151"/>
    </row>
    <row r="69" spans="2:33" x14ac:dyDescent="0.3">
      <c r="B69" s="81">
        <v>1</v>
      </c>
      <c r="C69" s="6" t="str">
        <f>C38</f>
        <v>student_1</v>
      </c>
      <c r="D69" s="33">
        <f>RANK('OAM with a lot of wrong input'!I78,'OAM with a lot of wrong input'!I$78:I$101,'OAM with a lot of wrong input'!I$73)</f>
        <v>24</v>
      </c>
      <c r="E69" s="33">
        <f>RANK('OAM with a lot of wrong input'!J78,'OAM with a lot of wrong input'!J$78:J$101,'OAM with a lot of wrong input'!J$73)</f>
        <v>23</v>
      </c>
      <c r="F69" s="33">
        <f>RANK('OAM with a lot of wrong input'!K78,'OAM with a lot of wrong input'!K$78:K$101,'OAM with a lot of wrong input'!K$73)</f>
        <v>22</v>
      </c>
      <c r="G69" s="33">
        <f>RANK('OAM with a lot of wrong input'!L78,'OAM with a lot of wrong input'!L$78:L$101,'OAM with a lot of wrong input'!L$73)</f>
        <v>24</v>
      </c>
      <c r="H69" s="33">
        <f>RANK('OAM with a lot of wrong input'!M78,'OAM with a lot of wrong input'!M$78:M$101,'OAM with a lot of wrong input'!M$73)</f>
        <v>24</v>
      </c>
      <c r="I69" s="33">
        <f>RANK('OAM with a lot of wrong input'!N78,'OAM with a lot of wrong input'!N$78:N$101,'OAM with a lot of wrong input'!N$73)</f>
        <v>24</v>
      </c>
      <c r="J69" s="33">
        <f>RANK('OAM with a lot of wrong input'!O78,'OAM with a lot of wrong input'!O$78:O$101,'OAM with a lot of wrong input'!O$73)</f>
        <v>24</v>
      </c>
      <c r="K69" s="33">
        <f>RANK('OAM with a lot of wrong input'!P78,'OAM with a lot of wrong input'!P$78:P$101,'OAM with a lot of wrong input'!P$73)</f>
        <v>24</v>
      </c>
      <c r="L69" s="33">
        <f>RANK('OAM with a lot of wrong input'!Q78,'OAM with a lot of wrong input'!Q$78:Q$101,'OAM with a lot of wrong input'!Q$73)</f>
        <v>24</v>
      </c>
      <c r="M69" s="33">
        <f>RANK('OAM with a lot of wrong input'!R78,'OAM with a lot of wrong input'!R$78:R$101,'OAM with a lot of wrong input'!R$73)</f>
        <v>24</v>
      </c>
      <c r="N69" s="33">
        <f>RANK('OAM with a lot of wrong input'!S78,'OAM with a lot of wrong input'!S$78:S$101,'OAM with a lot of wrong input'!S$73)</f>
        <v>1</v>
      </c>
      <c r="O69" s="33">
        <f>RANK('OAM with a lot of wrong input'!T78,'OAM with a lot of wrong input'!T$78:T$101,'OAM with a lot of wrong input'!T$73)</f>
        <v>1</v>
      </c>
      <c r="P69" s="33">
        <f>RANK('OAM with a lot of wrong input'!U78,'OAM with a lot of wrong input'!U$78:U$101,'OAM with a lot of wrong input'!U$73)</f>
        <v>1</v>
      </c>
      <c r="Q69" s="33">
        <f>RANK('OAM with a lot of wrong input'!V78,'OAM with a lot of wrong input'!V$78:V$101,'OAM with a lot of wrong input'!V$73)</f>
        <v>24</v>
      </c>
      <c r="R69" s="33">
        <f>RANK('OAM with a lot of wrong input'!W78,'OAM with a lot of wrong input'!W$78:W$101,'OAM with a lot of wrong input'!W$73)</f>
        <v>1</v>
      </c>
      <c r="S69" s="33">
        <f>RANK('OAM with a lot of wrong input'!X78,'OAM with a lot of wrong input'!X$78:X$101,'OAM with a lot of wrong input'!X$73)</f>
        <v>24</v>
      </c>
      <c r="T69" s="33">
        <f>RANK('OAM with a lot of wrong input'!Y78,'OAM with a lot of wrong input'!Y$78:Y$101,'OAM with a lot of wrong input'!Y$73)</f>
        <v>24</v>
      </c>
      <c r="U69" s="33">
        <f>RANK('OAM with a lot of wrong input'!Z78,'OAM with a lot of wrong input'!Z$78:Z$101,'OAM with a lot of wrong input'!Z$73)</f>
        <v>24</v>
      </c>
      <c r="V69" s="33">
        <f>RANK('OAM with a lot of wrong input'!AA78,'OAM with a lot of wrong input'!AA$78:AA$101,'OAM with a lot of wrong input'!AA$73)</f>
        <v>24</v>
      </c>
      <c r="W69" s="33">
        <f>RANK('OAM with a lot of wrong input'!AB78,'OAM with a lot of wrong input'!AB$78:AB$101,'OAM with a lot of wrong input'!AB$73)</f>
        <v>24</v>
      </c>
      <c r="X69" s="33">
        <f>RANK('OAM with a lot of wrong input'!AC78,'OAM with a lot of wrong input'!AC$78:AC$101,'OAM with a lot of wrong input'!AC$73)</f>
        <v>1</v>
      </c>
      <c r="Y69" s="33">
        <f>RANK('OAM with a lot of wrong input'!AD78,'OAM with a lot of wrong input'!AD$78:AD$101,'OAM with a lot of wrong input'!AD$73)</f>
        <v>24</v>
      </c>
      <c r="Z69" s="33">
        <f>RANK('OAM with a lot of wrong input'!AE78,'OAM with a lot of wrong input'!AE$78:AE$101,'OAM with a lot of wrong input'!AE$73)</f>
        <v>1</v>
      </c>
      <c r="AA69" s="33">
        <f>RANK('OAM with a lot of wrong input'!AF78,'OAM with a lot of wrong input'!AF$78:AF$101,'OAM with a lot of wrong input'!AF$73)</f>
        <v>24</v>
      </c>
      <c r="AB69" s="33">
        <f>RANK('OAM with a lot of wrong input'!AG78,'OAM with a lot of wrong input'!AG$78:AG$101,'OAM with a lot of wrong input'!AG$73)</f>
        <v>24</v>
      </c>
      <c r="AC69" s="33">
        <f>RANK('OAM with a lot of wrong input'!AH78,'OAM with a lot of wrong input'!AH$78:AH$101,'OAM with a lot of wrong input'!AH$73)</f>
        <v>24</v>
      </c>
      <c r="AD69" s="33">
        <f>RANK('OAM with a lot of wrong input'!AI78,'OAM with a lot of wrong input'!AI$78:AI$101,'OAM with a lot of wrong input'!AI$73)</f>
        <v>1</v>
      </c>
      <c r="AE69" s="33">
        <f>RANK('OAM with a lot of wrong input'!AJ78,'OAM with a lot of wrong input'!AJ$78:AJ$101,'OAM with a lot of wrong input'!AJ$73)</f>
        <v>1</v>
      </c>
      <c r="AF69" s="33">
        <f>RANK('OAM with a lot of wrong input'!AK78,'OAM with a lot of wrong input'!AK$78:AK$101,'OAM with a lot of wrong input'!AK$73)</f>
        <v>24</v>
      </c>
      <c r="AG69" s="6">
        <v>1000</v>
      </c>
    </row>
    <row r="70" spans="2:33" x14ac:dyDescent="0.3">
      <c r="B70" s="81">
        <v>2</v>
      </c>
      <c r="C70" s="6" t="str">
        <f t="shared" ref="C70:C92" si="1">C39</f>
        <v>student_2</v>
      </c>
      <c r="D70" s="33">
        <f>RANK('OAM with a lot of wrong input'!I79,'OAM with a lot of wrong input'!I$78:I$101,'OAM with a lot of wrong input'!I$73)</f>
        <v>23</v>
      </c>
      <c r="E70" s="33">
        <f>RANK('OAM with a lot of wrong input'!J79,'OAM with a lot of wrong input'!J$78:J$101,'OAM with a lot of wrong input'!J$73)</f>
        <v>23</v>
      </c>
      <c r="F70" s="33">
        <f>RANK('OAM with a lot of wrong input'!K79,'OAM with a lot of wrong input'!K$78:K$101,'OAM with a lot of wrong input'!K$73)</f>
        <v>24</v>
      </c>
      <c r="G70" s="33">
        <f>RANK('OAM with a lot of wrong input'!L79,'OAM with a lot of wrong input'!L$78:L$101,'OAM with a lot of wrong input'!L$73)</f>
        <v>23</v>
      </c>
      <c r="H70" s="33">
        <f>RANK('OAM with a lot of wrong input'!M79,'OAM with a lot of wrong input'!M$78:M$101,'OAM with a lot of wrong input'!M$73)</f>
        <v>23</v>
      </c>
      <c r="I70" s="33">
        <f>RANK('OAM with a lot of wrong input'!N79,'OAM with a lot of wrong input'!N$78:N$101,'OAM with a lot of wrong input'!N$73)</f>
        <v>23</v>
      </c>
      <c r="J70" s="33">
        <f>RANK('OAM with a lot of wrong input'!O79,'OAM with a lot of wrong input'!O$78:O$101,'OAM with a lot of wrong input'!O$73)</f>
        <v>23</v>
      </c>
      <c r="K70" s="33">
        <f>RANK('OAM with a lot of wrong input'!P79,'OAM with a lot of wrong input'!P$78:P$101,'OAM with a lot of wrong input'!P$73)</f>
        <v>23</v>
      </c>
      <c r="L70" s="33">
        <f>RANK('OAM with a lot of wrong input'!Q79,'OAM with a lot of wrong input'!Q$78:Q$101,'OAM with a lot of wrong input'!Q$73)</f>
        <v>23</v>
      </c>
      <c r="M70" s="33">
        <f>RANK('OAM with a lot of wrong input'!R79,'OAM with a lot of wrong input'!R$78:R$101,'OAM with a lot of wrong input'!R$73)</f>
        <v>23</v>
      </c>
      <c r="N70" s="33">
        <f>RANK('OAM with a lot of wrong input'!S79,'OAM with a lot of wrong input'!S$78:S$101,'OAM with a lot of wrong input'!S$73)</f>
        <v>2</v>
      </c>
      <c r="O70" s="33">
        <f>RANK('OAM with a lot of wrong input'!T79,'OAM with a lot of wrong input'!T$78:T$101,'OAM with a lot of wrong input'!T$73)</f>
        <v>2</v>
      </c>
      <c r="P70" s="33">
        <f>RANK('OAM with a lot of wrong input'!U79,'OAM with a lot of wrong input'!U$78:U$101,'OAM with a lot of wrong input'!U$73)</f>
        <v>2</v>
      </c>
      <c r="Q70" s="33">
        <f>RANK('OAM with a lot of wrong input'!V79,'OAM with a lot of wrong input'!V$78:V$101,'OAM with a lot of wrong input'!V$73)</f>
        <v>23</v>
      </c>
      <c r="R70" s="33">
        <f>RANK('OAM with a lot of wrong input'!W79,'OAM with a lot of wrong input'!W$78:W$101,'OAM with a lot of wrong input'!W$73)</f>
        <v>2</v>
      </c>
      <c r="S70" s="33">
        <f>RANK('OAM with a lot of wrong input'!X79,'OAM with a lot of wrong input'!X$78:X$101,'OAM with a lot of wrong input'!X$73)</f>
        <v>23</v>
      </c>
      <c r="T70" s="33">
        <f>RANK('OAM with a lot of wrong input'!Y79,'OAM with a lot of wrong input'!Y$78:Y$101,'OAM with a lot of wrong input'!Y$73)</f>
        <v>23</v>
      </c>
      <c r="U70" s="33">
        <f>RANK('OAM with a lot of wrong input'!Z79,'OAM with a lot of wrong input'!Z$78:Z$101,'OAM with a lot of wrong input'!Z$73)</f>
        <v>23</v>
      </c>
      <c r="V70" s="33">
        <f>RANK('OAM with a lot of wrong input'!AA79,'OAM with a lot of wrong input'!AA$78:AA$101,'OAM with a lot of wrong input'!AA$73)</f>
        <v>23</v>
      </c>
      <c r="W70" s="33">
        <f>RANK('OAM with a lot of wrong input'!AB79,'OAM with a lot of wrong input'!AB$78:AB$101,'OAM with a lot of wrong input'!AB$73)</f>
        <v>23</v>
      </c>
      <c r="X70" s="33">
        <f>RANK('OAM with a lot of wrong input'!AC79,'OAM with a lot of wrong input'!AC$78:AC$101,'OAM with a lot of wrong input'!AC$73)</f>
        <v>2</v>
      </c>
      <c r="Y70" s="33">
        <f>RANK('OAM with a lot of wrong input'!AD79,'OAM with a lot of wrong input'!AD$78:AD$101,'OAM with a lot of wrong input'!AD$73)</f>
        <v>23</v>
      </c>
      <c r="Z70" s="33">
        <f>RANK('OAM with a lot of wrong input'!AE79,'OAM with a lot of wrong input'!AE$78:AE$101,'OAM with a lot of wrong input'!AE$73)</f>
        <v>2</v>
      </c>
      <c r="AA70" s="33">
        <f>RANK('OAM with a lot of wrong input'!AF79,'OAM with a lot of wrong input'!AF$78:AF$101,'OAM with a lot of wrong input'!AF$73)</f>
        <v>23</v>
      </c>
      <c r="AB70" s="33">
        <f>RANK('OAM with a lot of wrong input'!AG79,'OAM with a lot of wrong input'!AG$78:AG$101,'OAM with a lot of wrong input'!AG$73)</f>
        <v>23</v>
      </c>
      <c r="AC70" s="33">
        <f>RANK('OAM with a lot of wrong input'!AH79,'OAM with a lot of wrong input'!AH$78:AH$101,'OAM with a lot of wrong input'!AH$73)</f>
        <v>23</v>
      </c>
      <c r="AD70" s="33">
        <f>RANK('OAM with a lot of wrong input'!AI79,'OAM with a lot of wrong input'!AI$78:AI$101,'OAM with a lot of wrong input'!AI$73)</f>
        <v>2</v>
      </c>
      <c r="AE70" s="33">
        <f>RANK('OAM with a lot of wrong input'!AJ79,'OAM with a lot of wrong input'!AJ$78:AJ$101,'OAM with a lot of wrong input'!AJ$73)</f>
        <v>2</v>
      </c>
      <c r="AF70" s="33">
        <f>RANK('OAM with a lot of wrong input'!AK79,'OAM with a lot of wrong input'!AK$78:AK$101,'OAM with a lot of wrong input'!AK$73)</f>
        <v>23</v>
      </c>
      <c r="AG70" s="6">
        <v>1000</v>
      </c>
    </row>
    <row r="71" spans="2:33" x14ac:dyDescent="0.3">
      <c r="B71" s="81">
        <v>3</v>
      </c>
      <c r="C71" s="6" t="str">
        <f t="shared" si="1"/>
        <v>student_3</v>
      </c>
      <c r="D71" s="33">
        <f>RANK('OAM with a lot of wrong input'!I80,'OAM with a lot of wrong input'!I$78:I$101,'OAM with a lot of wrong input'!I$73)</f>
        <v>22</v>
      </c>
      <c r="E71" s="33">
        <f>RANK('OAM with a lot of wrong input'!J80,'OAM with a lot of wrong input'!J$78:J$101,'OAM with a lot of wrong input'!J$73)</f>
        <v>22</v>
      </c>
      <c r="F71" s="33">
        <f>RANK('OAM with a lot of wrong input'!K80,'OAM with a lot of wrong input'!K$78:K$101,'OAM with a lot of wrong input'!K$73)</f>
        <v>22</v>
      </c>
      <c r="G71" s="33">
        <f>RANK('OAM with a lot of wrong input'!L80,'OAM with a lot of wrong input'!L$78:L$101,'OAM with a lot of wrong input'!L$73)</f>
        <v>22</v>
      </c>
      <c r="H71" s="33">
        <f>RANK('OAM with a lot of wrong input'!M80,'OAM with a lot of wrong input'!M$78:M$101,'OAM with a lot of wrong input'!M$73)</f>
        <v>22</v>
      </c>
      <c r="I71" s="33">
        <f>RANK('OAM with a lot of wrong input'!N80,'OAM with a lot of wrong input'!N$78:N$101,'OAM with a lot of wrong input'!N$73)</f>
        <v>22</v>
      </c>
      <c r="J71" s="33">
        <f>RANK('OAM with a lot of wrong input'!O80,'OAM with a lot of wrong input'!O$78:O$101,'OAM with a lot of wrong input'!O$73)</f>
        <v>22</v>
      </c>
      <c r="K71" s="33">
        <f>RANK('OAM with a lot of wrong input'!P80,'OAM with a lot of wrong input'!P$78:P$101,'OAM with a lot of wrong input'!P$73)</f>
        <v>22</v>
      </c>
      <c r="L71" s="33">
        <f>RANK('OAM with a lot of wrong input'!Q80,'OAM with a lot of wrong input'!Q$78:Q$101,'OAM with a lot of wrong input'!Q$73)</f>
        <v>22</v>
      </c>
      <c r="M71" s="33">
        <f>RANK('OAM with a lot of wrong input'!R80,'OAM with a lot of wrong input'!R$78:R$101,'OAM with a lot of wrong input'!R$73)</f>
        <v>22</v>
      </c>
      <c r="N71" s="33">
        <f>RANK('OAM with a lot of wrong input'!S80,'OAM with a lot of wrong input'!S$78:S$101,'OAM with a lot of wrong input'!S$73)</f>
        <v>3</v>
      </c>
      <c r="O71" s="33">
        <f>RANK('OAM with a lot of wrong input'!T80,'OAM with a lot of wrong input'!T$78:T$101,'OAM with a lot of wrong input'!T$73)</f>
        <v>3</v>
      </c>
      <c r="P71" s="33">
        <f>RANK('OAM with a lot of wrong input'!U80,'OAM with a lot of wrong input'!U$78:U$101,'OAM with a lot of wrong input'!U$73)</f>
        <v>3</v>
      </c>
      <c r="Q71" s="33">
        <f>RANK('OAM with a lot of wrong input'!V80,'OAM with a lot of wrong input'!V$78:V$101,'OAM with a lot of wrong input'!V$73)</f>
        <v>22</v>
      </c>
      <c r="R71" s="33">
        <f>RANK('OAM with a lot of wrong input'!W80,'OAM with a lot of wrong input'!W$78:W$101,'OAM with a lot of wrong input'!W$73)</f>
        <v>3</v>
      </c>
      <c r="S71" s="33">
        <f>RANK('OAM with a lot of wrong input'!X80,'OAM with a lot of wrong input'!X$78:X$101,'OAM with a lot of wrong input'!X$73)</f>
        <v>22</v>
      </c>
      <c r="T71" s="33">
        <f>RANK('OAM with a lot of wrong input'!Y80,'OAM with a lot of wrong input'!Y$78:Y$101,'OAM with a lot of wrong input'!Y$73)</f>
        <v>22</v>
      </c>
      <c r="U71" s="33">
        <f>RANK('OAM with a lot of wrong input'!Z80,'OAM with a lot of wrong input'!Z$78:Z$101,'OAM with a lot of wrong input'!Z$73)</f>
        <v>22</v>
      </c>
      <c r="V71" s="33">
        <f>RANK('OAM with a lot of wrong input'!AA80,'OAM with a lot of wrong input'!AA$78:AA$101,'OAM with a lot of wrong input'!AA$73)</f>
        <v>22</v>
      </c>
      <c r="W71" s="33">
        <f>RANK('OAM with a lot of wrong input'!AB80,'OAM with a lot of wrong input'!AB$78:AB$101,'OAM with a lot of wrong input'!AB$73)</f>
        <v>22</v>
      </c>
      <c r="X71" s="33">
        <f>RANK('OAM with a lot of wrong input'!AC80,'OAM with a lot of wrong input'!AC$78:AC$101,'OAM with a lot of wrong input'!AC$73)</f>
        <v>3</v>
      </c>
      <c r="Y71" s="33">
        <f>RANK('OAM with a lot of wrong input'!AD80,'OAM with a lot of wrong input'!AD$78:AD$101,'OAM with a lot of wrong input'!AD$73)</f>
        <v>22</v>
      </c>
      <c r="Z71" s="33">
        <f>RANK('OAM with a lot of wrong input'!AE80,'OAM with a lot of wrong input'!AE$78:AE$101,'OAM with a lot of wrong input'!AE$73)</f>
        <v>3</v>
      </c>
      <c r="AA71" s="33">
        <f>RANK('OAM with a lot of wrong input'!AF80,'OAM with a lot of wrong input'!AF$78:AF$101,'OAM with a lot of wrong input'!AF$73)</f>
        <v>22</v>
      </c>
      <c r="AB71" s="33">
        <f>RANK('OAM with a lot of wrong input'!AG80,'OAM with a lot of wrong input'!AG$78:AG$101,'OAM with a lot of wrong input'!AG$73)</f>
        <v>22</v>
      </c>
      <c r="AC71" s="33">
        <f>RANK('OAM with a lot of wrong input'!AH80,'OAM with a lot of wrong input'!AH$78:AH$101,'OAM with a lot of wrong input'!AH$73)</f>
        <v>22</v>
      </c>
      <c r="AD71" s="33">
        <f>RANK('OAM with a lot of wrong input'!AI80,'OAM with a lot of wrong input'!AI$78:AI$101,'OAM with a lot of wrong input'!AI$73)</f>
        <v>3</v>
      </c>
      <c r="AE71" s="33">
        <f>RANK('OAM with a lot of wrong input'!AJ80,'OAM with a lot of wrong input'!AJ$78:AJ$101,'OAM with a lot of wrong input'!AJ$73)</f>
        <v>3</v>
      </c>
      <c r="AF71" s="33">
        <f>RANK('OAM with a lot of wrong input'!AK80,'OAM with a lot of wrong input'!AK$78:AK$101,'OAM with a lot of wrong input'!AK$73)</f>
        <v>22</v>
      </c>
      <c r="AG71" s="6">
        <v>1000</v>
      </c>
    </row>
    <row r="72" spans="2:33" x14ac:dyDescent="0.3">
      <c r="B72" s="81">
        <v>4</v>
      </c>
      <c r="C72" s="6" t="str">
        <f t="shared" si="1"/>
        <v>student_4</v>
      </c>
      <c r="D72" s="33">
        <f>RANK('OAM with a lot of wrong input'!I81,'OAM with a lot of wrong input'!I$78:I$101,'OAM with a lot of wrong input'!I$73)</f>
        <v>21</v>
      </c>
      <c r="E72" s="33">
        <f>RANK('OAM with a lot of wrong input'!J81,'OAM with a lot of wrong input'!J$78:J$101,'OAM with a lot of wrong input'!J$73)</f>
        <v>21</v>
      </c>
      <c r="F72" s="33">
        <f>RANK('OAM with a lot of wrong input'!K81,'OAM with a lot of wrong input'!K$78:K$101,'OAM with a lot of wrong input'!K$73)</f>
        <v>21</v>
      </c>
      <c r="G72" s="33">
        <f>RANK('OAM with a lot of wrong input'!L81,'OAM with a lot of wrong input'!L$78:L$101,'OAM with a lot of wrong input'!L$73)</f>
        <v>21</v>
      </c>
      <c r="H72" s="33">
        <f>RANK('OAM with a lot of wrong input'!M81,'OAM with a lot of wrong input'!M$78:M$101,'OAM with a lot of wrong input'!M$73)</f>
        <v>21</v>
      </c>
      <c r="I72" s="33">
        <f>RANK('OAM with a lot of wrong input'!N81,'OAM with a lot of wrong input'!N$78:N$101,'OAM with a lot of wrong input'!N$73)</f>
        <v>21</v>
      </c>
      <c r="J72" s="33">
        <f>RANK('OAM with a lot of wrong input'!O81,'OAM with a lot of wrong input'!O$78:O$101,'OAM with a lot of wrong input'!O$73)</f>
        <v>21</v>
      </c>
      <c r="K72" s="33">
        <f>RANK('OAM with a lot of wrong input'!P81,'OAM with a lot of wrong input'!P$78:P$101,'OAM with a lot of wrong input'!P$73)</f>
        <v>21</v>
      </c>
      <c r="L72" s="33">
        <f>RANK('OAM with a lot of wrong input'!Q81,'OAM with a lot of wrong input'!Q$78:Q$101,'OAM with a lot of wrong input'!Q$73)</f>
        <v>21</v>
      </c>
      <c r="M72" s="33">
        <f>RANK('OAM with a lot of wrong input'!R81,'OAM with a lot of wrong input'!R$78:R$101,'OAM with a lot of wrong input'!R$73)</f>
        <v>21</v>
      </c>
      <c r="N72" s="33">
        <f>RANK('OAM with a lot of wrong input'!S81,'OAM with a lot of wrong input'!S$78:S$101,'OAM with a lot of wrong input'!S$73)</f>
        <v>4</v>
      </c>
      <c r="O72" s="33">
        <f>RANK('OAM with a lot of wrong input'!T81,'OAM with a lot of wrong input'!T$78:T$101,'OAM with a lot of wrong input'!T$73)</f>
        <v>4</v>
      </c>
      <c r="P72" s="33">
        <f>RANK('OAM with a lot of wrong input'!U81,'OAM with a lot of wrong input'!U$78:U$101,'OAM with a lot of wrong input'!U$73)</f>
        <v>4</v>
      </c>
      <c r="Q72" s="33">
        <f>RANK('OAM with a lot of wrong input'!V81,'OAM with a lot of wrong input'!V$78:V$101,'OAM with a lot of wrong input'!V$73)</f>
        <v>21</v>
      </c>
      <c r="R72" s="33">
        <f>RANK('OAM with a lot of wrong input'!W81,'OAM with a lot of wrong input'!W$78:W$101,'OAM with a lot of wrong input'!W$73)</f>
        <v>4</v>
      </c>
      <c r="S72" s="33">
        <f>RANK('OAM with a lot of wrong input'!X81,'OAM with a lot of wrong input'!X$78:X$101,'OAM with a lot of wrong input'!X$73)</f>
        <v>21</v>
      </c>
      <c r="T72" s="33">
        <f>RANK('OAM with a lot of wrong input'!Y81,'OAM with a lot of wrong input'!Y$78:Y$101,'OAM with a lot of wrong input'!Y$73)</f>
        <v>21</v>
      </c>
      <c r="U72" s="33">
        <f>RANK('OAM with a lot of wrong input'!Z81,'OAM with a lot of wrong input'!Z$78:Z$101,'OAM with a lot of wrong input'!Z$73)</f>
        <v>21</v>
      </c>
      <c r="V72" s="33">
        <f>RANK('OAM with a lot of wrong input'!AA81,'OAM with a lot of wrong input'!AA$78:AA$101,'OAM with a lot of wrong input'!AA$73)</f>
        <v>21</v>
      </c>
      <c r="W72" s="33">
        <f>RANK('OAM with a lot of wrong input'!AB81,'OAM with a lot of wrong input'!AB$78:AB$101,'OAM with a lot of wrong input'!AB$73)</f>
        <v>21</v>
      </c>
      <c r="X72" s="33">
        <f>RANK('OAM with a lot of wrong input'!AC81,'OAM with a lot of wrong input'!AC$78:AC$101,'OAM with a lot of wrong input'!AC$73)</f>
        <v>4</v>
      </c>
      <c r="Y72" s="33">
        <f>RANK('OAM with a lot of wrong input'!AD81,'OAM with a lot of wrong input'!AD$78:AD$101,'OAM with a lot of wrong input'!AD$73)</f>
        <v>21</v>
      </c>
      <c r="Z72" s="33">
        <f>RANK('OAM with a lot of wrong input'!AE81,'OAM with a lot of wrong input'!AE$78:AE$101,'OAM with a lot of wrong input'!AE$73)</f>
        <v>4</v>
      </c>
      <c r="AA72" s="33">
        <f>RANK('OAM with a lot of wrong input'!AF81,'OAM with a lot of wrong input'!AF$78:AF$101,'OAM with a lot of wrong input'!AF$73)</f>
        <v>21</v>
      </c>
      <c r="AB72" s="33">
        <f>RANK('OAM with a lot of wrong input'!AG81,'OAM with a lot of wrong input'!AG$78:AG$101,'OAM with a lot of wrong input'!AG$73)</f>
        <v>21</v>
      </c>
      <c r="AC72" s="33">
        <f>RANK('OAM with a lot of wrong input'!AH81,'OAM with a lot of wrong input'!AH$78:AH$101,'OAM with a lot of wrong input'!AH$73)</f>
        <v>21</v>
      </c>
      <c r="AD72" s="33">
        <f>RANK('OAM with a lot of wrong input'!AI81,'OAM with a lot of wrong input'!AI$78:AI$101,'OAM with a lot of wrong input'!AI$73)</f>
        <v>4</v>
      </c>
      <c r="AE72" s="33">
        <f>RANK('OAM with a lot of wrong input'!AJ81,'OAM with a lot of wrong input'!AJ$78:AJ$101,'OAM with a lot of wrong input'!AJ$73)</f>
        <v>4</v>
      </c>
      <c r="AF72" s="33">
        <f>RANK('OAM with a lot of wrong input'!AK81,'OAM with a lot of wrong input'!AK$78:AK$101,'OAM with a lot of wrong input'!AK$73)</f>
        <v>21</v>
      </c>
      <c r="AG72" s="6">
        <v>1000</v>
      </c>
    </row>
    <row r="73" spans="2:33" x14ac:dyDescent="0.3">
      <c r="B73" s="81">
        <v>5</v>
      </c>
      <c r="C73" s="6" t="str">
        <f t="shared" si="1"/>
        <v>student_5</v>
      </c>
      <c r="D73" s="33">
        <f>RANK('OAM with a lot of wrong input'!I82,'OAM with a lot of wrong input'!I$78:I$101,'OAM with a lot of wrong input'!I$73)</f>
        <v>20</v>
      </c>
      <c r="E73" s="33">
        <f>RANK('OAM with a lot of wrong input'!J82,'OAM with a lot of wrong input'!J$78:J$101,'OAM with a lot of wrong input'!J$73)</f>
        <v>20</v>
      </c>
      <c r="F73" s="33">
        <f>RANK('OAM with a lot of wrong input'!K82,'OAM with a lot of wrong input'!K$78:K$101,'OAM with a lot of wrong input'!K$73)</f>
        <v>20</v>
      </c>
      <c r="G73" s="33">
        <f>RANK('OAM with a lot of wrong input'!L82,'OAM with a lot of wrong input'!L$78:L$101,'OAM with a lot of wrong input'!L$73)</f>
        <v>20</v>
      </c>
      <c r="H73" s="33">
        <f>RANK('OAM with a lot of wrong input'!M82,'OAM with a lot of wrong input'!M$78:M$101,'OAM with a lot of wrong input'!M$73)</f>
        <v>20</v>
      </c>
      <c r="I73" s="33">
        <f>RANK('OAM with a lot of wrong input'!N82,'OAM with a lot of wrong input'!N$78:N$101,'OAM with a lot of wrong input'!N$73)</f>
        <v>20</v>
      </c>
      <c r="J73" s="33">
        <f>RANK('OAM with a lot of wrong input'!O82,'OAM with a lot of wrong input'!O$78:O$101,'OAM with a lot of wrong input'!O$73)</f>
        <v>20</v>
      </c>
      <c r="K73" s="33">
        <f>RANK('OAM with a lot of wrong input'!P82,'OAM with a lot of wrong input'!P$78:P$101,'OAM with a lot of wrong input'!P$73)</f>
        <v>20</v>
      </c>
      <c r="L73" s="33">
        <f>RANK('OAM with a lot of wrong input'!Q82,'OAM with a lot of wrong input'!Q$78:Q$101,'OAM with a lot of wrong input'!Q$73)</f>
        <v>20</v>
      </c>
      <c r="M73" s="33">
        <f>RANK('OAM with a lot of wrong input'!R82,'OAM with a lot of wrong input'!R$78:R$101,'OAM with a lot of wrong input'!R$73)</f>
        <v>20</v>
      </c>
      <c r="N73" s="33">
        <f>RANK('OAM with a lot of wrong input'!S82,'OAM with a lot of wrong input'!S$78:S$101,'OAM with a lot of wrong input'!S$73)</f>
        <v>5</v>
      </c>
      <c r="O73" s="33">
        <f>RANK('OAM with a lot of wrong input'!T82,'OAM with a lot of wrong input'!T$78:T$101,'OAM with a lot of wrong input'!T$73)</f>
        <v>5</v>
      </c>
      <c r="P73" s="33">
        <f>RANK('OAM with a lot of wrong input'!U82,'OAM with a lot of wrong input'!U$78:U$101,'OAM with a lot of wrong input'!U$73)</f>
        <v>5</v>
      </c>
      <c r="Q73" s="33">
        <f>RANK('OAM with a lot of wrong input'!V82,'OAM with a lot of wrong input'!V$78:V$101,'OAM with a lot of wrong input'!V$73)</f>
        <v>20</v>
      </c>
      <c r="R73" s="33">
        <f>RANK('OAM with a lot of wrong input'!W82,'OAM with a lot of wrong input'!W$78:W$101,'OAM with a lot of wrong input'!W$73)</f>
        <v>5</v>
      </c>
      <c r="S73" s="33">
        <f>RANK('OAM with a lot of wrong input'!X82,'OAM with a lot of wrong input'!X$78:X$101,'OAM with a lot of wrong input'!X$73)</f>
        <v>20</v>
      </c>
      <c r="T73" s="33">
        <f>RANK('OAM with a lot of wrong input'!Y82,'OAM with a lot of wrong input'!Y$78:Y$101,'OAM with a lot of wrong input'!Y$73)</f>
        <v>20</v>
      </c>
      <c r="U73" s="33">
        <f>RANK('OAM with a lot of wrong input'!Z82,'OAM with a lot of wrong input'!Z$78:Z$101,'OAM with a lot of wrong input'!Z$73)</f>
        <v>20</v>
      </c>
      <c r="V73" s="33">
        <f>RANK('OAM with a lot of wrong input'!AA82,'OAM with a lot of wrong input'!AA$78:AA$101,'OAM with a lot of wrong input'!AA$73)</f>
        <v>20</v>
      </c>
      <c r="W73" s="33">
        <f>RANK('OAM with a lot of wrong input'!AB82,'OAM with a lot of wrong input'!AB$78:AB$101,'OAM with a lot of wrong input'!AB$73)</f>
        <v>20</v>
      </c>
      <c r="X73" s="33">
        <f>RANK('OAM with a lot of wrong input'!AC82,'OAM with a lot of wrong input'!AC$78:AC$101,'OAM with a lot of wrong input'!AC$73)</f>
        <v>5</v>
      </c>
      <c r="Y73" s="33">
        <f>RANK('OAM with a lot of wrong input'!AD82,'OAM with a lot of wrong input'!AD$78:AD$101,'OAM with a lot of wrong input'!AD$73)</f>
        <v>20</v>
      </c>
      <c r="Z73" s="33">
        <f>RANK('OAM with a lot of wrong input'!AE82,'OAM with a lot of wrong input'!AE$78:AE$101,'OAM with a lot of wrong input'!AE$73)</f>
        <v>5</v>
      </c>
      <c r="AA73" s="33">
        <f>RANK('OAM with a lot of wrong input'!AF82,'OAM with a lot of wrong input'!AF$78:AF$101,'OAM with a lot of wrong input'!AF$73)</f>
        <v>20</v>
      </c>
      <c r="AB73" s="33">
        <f>RANK('OAM with a lot of wrong input'!AG82,'OAM with a lot of wrong input'!AG$78:AG$101,'OAM with a lot of wrong input'!AG$73)</f>
        <v>20</v>
      </c>
      <c r="AC73" s="33">
        <f>RANK('OAM with a lot of wrong input'!AH82,'OAM with a lot of wrong input'!AH$78:AH$101,'OAM with a lot of wrong input'!AH$73)</f>
        <v>20</v>
      </c>
      <c r="AD73" s="33">
        <f>RANK('OAM with a lot of wrong input'!AI82,'OAM with a lot of wrong input'!AI$78:AI$101,'OAM with a lot of wrong input'!AI$73)</f>
        <v>5</v>
      </c>
      <c r="AE73" s="33">
        <f>RANK('OAM with a lot of wrong input'!AJ82,'OAM with a lot of wrong input'!AJ$78:AJ$101,'OAM with a lot of wrong input'!AJ$73)</f>
        <v>5</v>
      </c>
      <c r="AF73" s="33">
        <f>RANK('OAM with a lot of wrong input'!AK82,'OAM with a lot of wrong input'!AK$78:AK$101,'OAM with a lot of wrong input'!AK$73)</f>
        <v>20</v>
      </c>
      <c r="AG73" s="6">
        <v>1000</v>
      </c>
    </row>
    <row r="74" spans="2:33" x14ac:dyDescent="0.3">
      <c r="B74" s="81">
        <v>6</v>
      </c>
      <c r="C74" s="6" t="str">
        <f t="shared" si="1"/>
        <v>student_6</v>
      </c>
      <c r="D74" s="33">
        <f>RANK('OAM with a lot of wrong input'!I83,'OAM with a lot of wrong input'!I$78:I$101,'OAM with a lot of wrong input'!I$73)</f>
        <v>19</v>
      </c>
      <c r="E74" s="33">
        <f>RANK('OAM with a lot of wrong input'!J83,'OAM with a lot of wrong input'!J$78:J$101,'OAM with a lot of wrong input'!J$73)</f>
        <v>19</v>
      </c>
      <c r="F74" s="33">
        <f>RANK('OAM with a lot of wrong input'!K83,'OAM with a lot of wrong input'!K$78:K$101,'OAM with a lot of wrong input'!K$73)</f>
        <v>19</v>
      </c>
      <c r="G74" s="33">
        <f>RANK('OAM with a lot of wrong input'!L83,'OAM with a lot of wrong input'!L$78:L$101,'OAM with a lot of wrong input'!L$73)</f>
        <v>19</v>
      </c>
      <c r="H74" s="33">
        <f>RANK('OAM with a lot of wrong input'!M83,'OAM with a lot of wrong input'!M$78:M$101,'OAM with a lot of wrong input'!M$73)</f>
        <v>19</v>
      </c>
      <c r="I74" s="33">
        <f>RANK('OAM with a lot of wrong input'!N83,'OAM with a lot of wrong input'!N$78:N$101,'OAM with a lot of wrong input'!N$73)</f>
        <v>19</v>
      </c>
      <c r="J74" s="33">
        <f>RANK('OAM with a lot of wrong input'!O83,'OAM with a lot of wrong input'!O$78:O$101,'OAM with a lot of wrong input'!O$73)</f>
        <v>19</v>
      </c>
      <c r="K74" s="33">
        <f>RANK('OAM with a lot of wrong input'!P83,'OAM with a lot of wrong input'!P$78:P$101,'OAM with a lot of wrong input'!P$73)</f>
        <v>19</v>
      </c>
      <c r="L74" s="33">
        <f>RANK('OAM with a lot of wrong input'!Q83,'OAM with a lot of wrong input'!Q$78:Q$101,'OAM with a lot of wrong input'!Q$73)</f>
        <v>19</v>
      </c>
      <c r="M74" s="33">
        <f>RANK('OAM with a lot of wrong input'!R83,'OAM with a lot of wrong input'!R$78:R$101,'OAM with a lot of wrong input'!R$73)</f>
        <v>19</v>
      </c>
      <c r="N74" s="33">
        <f>RANK('OAM with a lot of wrong input'!S83,'OAM with a lot of wrong input'!S$78:S$101,'OAM with a lot of wrong input'!S$73)</f>
        <v>6</v>
      </c>
      <c r="O74" s="33">
        <f>RANK('OAM with a lot of wrong input'!T83,'OAM with a lot of wrong input'!T$78:T$101,'OAM with a lot of wrong input'!T$73)</f>
        <v>6</v>
      </c>
      <c r="P74" s="33">
        <f>RANK('OAM with a lot of wrong input'!U83,'OAM with a lot of wrong input'!U$78:U$101,'OAM with a lot of wrong input'!U$73)</f>
        <v>6</v>
      </c>
      <c r="Q74" s="33">
        <f>RANK('OAM with a lot of wrong input'!V83,'OAM with a lot of wrong input'!V$78:V$101,'OAM with a lot of wrong input'!V$73)</f>
        <v>19</v>
      </c>
      <c r="R74" s="33">
        <f>RANK('OAM with a lot of wrong input'!W83,'OAM with a lot of wrong input'!W$78:W$101,'OAM with a lot of wrong input'!W$73)</f>
        <v>6</v>
      </c>
      <c r="S74" s="33">
        <f>RANK('OAM with a lot of wrong input'!X83,'OAM with a lot of wrong input'!X$78:X$101,'OAM with a lot of wrong input'!X$73)</f>
        <v>19</v>
      </c>
      <c r="T74" s="33">
        <f>RANK('OAM with a lot of wrong input'!Y83,'OAM with a lot of wrong input'!Y$78:Y$101,'OAM with a lot of wrong input'!Y$73)</f>
        <v>19</v>
      </c>
      <c r="U74" s="33">
        <f>RANK('OAM with a lot of wrong input'!Z83,'OAM with a lot of wrong input'!Z$78:Z$101,'OAM with a lot of wrong input'!Z$73)</f>
        <v>19</v>
      </c>
      <c r="V74" s="33">
        <f>RANK('OAM with a lot of wrong input'!AA83,'OAM with a lot of wrong input'!AA$78:AA$101,'OAM with a lot of wrong input'!AA$73)</f>
        <v>19</v>
      </c>
      <c r="W74" s="33">
        <f>RANK('OAM with a lot of wrong input'!AB83,'OAM with a lot of wrong input'!AB$78:AB$101,'OAM with a lot of wrong input'!AB$73)</f>
        <v>19</v>
      </c>
      <c r="X74" s="33">
        <f>RANK('OAM with a lot of wrong input'!AC83,'OAM with a lot of wrong input'!AC$78:AC$101,'OAM with a lot of wrong input'!AC$73)</f>
        <v>6</v>
      </c>
      <c r="Y74" s="33">
        <f>RANK('OAM with a lot of wrong input'!AD83,'OAM with a lot of wrong input'!AD$78:AD$101,'OAM with a lot of wrong input'!AD$73)</f>
        <v>19</v>
      </c>
      <c r="Z74" s="33">
        <f>RANK('OAM with a lot of wrong input'!AE83,'OAM with a lot of wrong input'!AE$78:AE$101,'OAM with a lot of wrong input'!AE$73)</f>
        <v>6</v>
      </c>
      <c r="AA74" s="33">
        <f>RANK('OAM with a lot of wrong input'!AF83,'OAM with a lot of wrong input'!AF$78:AF$101,'OAM with a lot of wrong input'!AF$73)</f>
        <v>19</v>
      </c>
      <c r="AB74" s="33">
        <f>RANK('OAM with a lot of wrong input'!AG83,'OAM with a lot of wrong input'!AG$78:AG$101,'OAM with a lot of wrong input'!AG$73)</f>
        <v>19</v>
      </c>
      <c r="AC74" s="33">
        <f>RANK('OAM with a lot of wrong input'!AH83,'OAM with a lot of wrong input'!AH$78:AH$101,'OAM with a lot of wrong input'!AH$73)</f>
        <v>19</v>
      </c>
      <c r="AD74" s="33">
        <f>RANK('OAM with a lot of wrong input'!AI83,'OAM with a lot of wrong input'!AI$78:AI$101,'OAM with a lot of wrong input'!AI$73)</f>
        <v>6</v>
      </c>
      <c r="AE74" s="33">
        <f>RANK('OAM with a lot of wrong input'!AJ83,'OAM with a lot of wrong input'!AJ$78:AJ$101,'OAM with a lot of wrong input'!AJ$73)</f>
        <v>6</v>
      </c>
      <c r="AF74" s="33">
        <f>RANK('OAM with a lot of wrong input'!AK83,'OAM with a lot of wrong input'!AK$78:AK$101,'OAM with a lot of wrong input'!AK$73)</f>
        <v>19</v>
      </c>
      <c r="AG74" s="6">
        <v>1000</v>
      </c>
    </row>
    <row r="75" spans="2:33" x14ac:dyDescent="0.3">
      <c r="B75" s="81">
        <v>7</v>
      </c>
      <c r="C75" s="6" t="str">
        <f t="shared" si="1"/>
        <v>student_7</v>
      </c>
      <c r="D75" s="33">
        <f>RANK('OAM with a lot of wrong input'!I84,'OAM with a lot of wrong input'!I$78:I$101,'OAM with a lot of wrong input'!I$73)</f>
        <v>18</v>
      </c>
      <c r="E75" s="33">
        <f>RANK('OAM with a lot of wrong input'!J84,'OAM with a lot of wrong input'!J$78:J$101,'OAM with a lot of wrong input'!J$73)</f>
        <v>18</v>
      </c>
      <c r="F75" s="33">
        <f>RANK('OAM with a lot of wrong input'!K84,'OAM with a lot of wrong input'!K$78:K$101,'OAM with a lot of wrong input'!K$73)</f>
        <v>18</v>
      </c>
      <c r="G75" s="33">
        <f>RANK('OAM with a lot of wrong input'!L84,'OAM with a lot of wrong input'!L$78:L$101,'OAM with a lot of wrong input'!L$73)</f>
        <v>18</v>
      </c>
      <c r="H75" s="33">
        <f>RANK('OAM with a lot of wrong input'!M84,'OAM with a lot of wrong input'!M$78:M$101,'OAM with a lot of wrong input'!M$73)</f>
        <v>18</v>
      </c>
      <c r="I75" s="33">
        <f>RANK('OAM with a lot of wrong input'!N84,'OAM with a lot of wrong input'!N$78:N$101,'OAM with a lot of wrong input'!N$73)</f>
        <v>18</v>
      </c>
      <c r="J75" s="33">
        <f>RANK('OAM with a lot of wrong input'!O84,'OAM with a lot of wrong input'!O$78:O$101,'OAM with a lot of wrong input'!O$73)</f>
        <v>18</v>
      </c>
      <c r="K75" s="33">
        <f>RANK('OAM with a lot of wrong input'!P84,'OAM with a lot of wrong input'!P$78:P$101,'OAM with a lot of wrong input'!P$73)</f>
        <v>18</v>
      </c>
      <c r="L75" s="33">
        <f>RANK('OAM with a lot of wrong input'!Q84,'OAM with a lot of wrong input'!Q$78:Q$101,'OAM with a lot of wrong input'!Q$73)</f>
        <v>18</v>
      </c>
      <c r="M75" s="33">
        <f>RANK('OAM with a lot of wrong input'!R84,'OAM with a lot of wrong input'!R$78:R$101,'OAM with a lot of wrong input'!R$73)</f>
        <v>18</v>
      </c>
      <c r="N75" s="33">
        <f>RANK('OAM with a lot of wrong input'!S84,'OAM with a lot of wrong input'!S$78:S$101,'OAM with a lot of wrong input'!S$73)</f>
        <v>7</v>
      </c>
      <c r="O75" s="33">
        <f>RANK('OAM with a lot of wrong input'!T84,'OAM with a lot of wrong input'!T$78:T$101,'OAM with a lot of wrong input'!T$73)</f>
        <v>7</v>
      </c>
      <c r="P75" s="33">
        <f>RANK('OAM with a lot of wrong input'!U84,'OAM with a lot of wrong input'!U$78:U$101,'OAM with a lot of wrong input'!U$73)</f>
        <v>7</v>
      </c>
      <c r="Q75" s="33">
        <f>RANK('OAM with a lot of wrong input'!V84,'OAM with a lot of wrong input'!V$78:V$101,'OAM with a lot of wrong input'!V$73)</f>
        <v>18</v>
      </c>
      <c r="R75" s="33">
        <f>RANK('OAM with a lot of wrong input'!W84,'OAM with a lot of wrong input'!W$78:W$101,'OAM with a lot of wrong input'!W$73)</f>
        <v>7</v>
      </c>
      <c r="S75" s="33">
        <f>RANK('OAM with a lot of wrong input'!X84,'OAM with a lot of wrong input'!X$78:X$101,'OAM with a lot of wrong input'!X$73)</f>
        <v>18</v>
      </c>
      <c r="T75" s="33">
        <f>RANK('OAM with a lot of wrong input'!Y84,'OAM with a lot of wrong input'!Y$78:Y$101,'OAM with a lot of wrong input'!Y$73)</f>
        <v>18</v>
      </c>
      <c r="U75" s="33">
        <f>RANK('OAM with a lot of wrong input'!Z84,'OAM with a lot of wrong input'!Z$78:Z$101,'OAM with a lot of wrong input'!Z$73)</f>
        <v>18</v>
      </c>
      <c r="V75" s="33">
        <f>RANK('OAM with a lot of wrong input'!AA84,'OAM with a lot of wrong input'!AA$78:AA$101,'OAM with a lot of wrong input'!AA$73)</f>
        <v>18</v>
      </c>
      <c r="W75" s="33">
        <f>RANK('OAM with a lot of wrong input'!AB84,'OAM with a lot of wrong input'!AB$78:AB$101,'OAM with a lot of wrong input'!AB$73)</f>
        <v>18</v>
      </c>
      <c r="X75" s="33">
        <f>RANK('OAM with a lot of wrong input'!AC84,'OAM with a lot of wrong input'!AC$78:AC$101,'OAM with a lot of wrong input'!AC$73)</f>
        <v>7</v>
      </c>
      <c r="Y75" s="33">
        <f>RANK('OAM with a lot of wrong input'!AD84,'OAM with a lot of wrong input'!AD$78:AD$101,'OAM with a lot of wrong input'!AD$73)</f>
        <v>18</v>
      </c>
      <c r="Z75" s="33">
        <f>RANK('OAM with a lot of wrong input'!AE84,'OAM with a lot of wrong input'!AE$78:AE$101,'OAM with a lot of wrong input'!AE$73)</f>
        <v>7</v>
      </c>
      <c r="AA75" s="33">
        <f>RANK('OAM with a lot of wrong input'!AF84,'OAM with a lot of wrong input'!AF$78:AF$101,'OAM with a lot of wrong input'!AF$73)</f>
        <v>18</v>
      </c>
      <c r="AB75" s="33">
        <f>RANK('OAM with a lot of wrong input'!AG84,'OAM with a lot of wrong input'!AG$78:AG$101,'OAM with a lot of wrong input'!AG$73)</f>
        <v>18</v>
      </c>
      <c r="AC75" s="33">
        <f>RANK('OAM with a lot of wrong input'!AH84,'OAM with a lot of wrong input'!AH$78:AH$101,'OAM with a lot of wrong input'!AH$73)</f>
        <v>18</v>
      </c>
      <c r="AD75" s="33">
        <f>RANK('OAM with a lot of wrong input'!AI84,'OAM with a lot of wrong input'!AI$78:AI$101,'OAM with a lot of wrong input'!AI$73)</f>
        <v>7</v>
      </c>
      <c r="AE75" s="33">
        <f>RANK('OAM with a lot of wrong input'!AJ84,'OAM with a lot of wrong input'!AJ$78:AJ$101,'OAM with a lot of wrong input'!AJ$73)</f>
        <v>7</v>
      </c>
      <c r="AF75" s="33">
        <f>RANK('OAM with a lot of wrong input'!AK84,'OAM with a lot of wrong input'!AK$78:AK$101,'OAM with a lot of wrong input'!AK$73)</f>
        <v>18</v>
      </c>
      <c r="AG75" s="6">
        <v>1000</v>
      </c>
    </row>
    <row r="76" spans="2:33" x14ac:dyDescent="0.3">
      <c r="B76" s="81">
        <v>8</v>
      </c>
      <c r="C76" s="6" t="str">
        <f t="shared" si="1"/>
        <v>student_8</v>
      </c>
      <c r="D76" s="33">
        <f>RANK('OAM with a lot of wrong input'!I85,'OAM with a lot of wrong input'!I$78:I$101,'OAM with a lot of wrong input'!I$73)</f>
        <v>17</v>
      </c>
      <c r="E76" s="33">
        <f>RANK('OAM with a lot of wrong input'!J85,'OAM with a lot of wrong input'!J$78:J$101,'OAM with a lot of wrong input'!J$73)</f>
        <v>17</v>
      </c>
      <c r="F76" s="33">
        <f>RANK('OAM with a lot of wrong input'!K85,'OAM with a lot of wrong input'!K$78:K$101,'OAM with a lot of wrong input'!K$73)</f>
        <v>17</v>
      </c>
      <c r="G76" s="33">
        <f>RANK('OAM with a lot of wrong input'!L85,'OAM with a lot of wrong input'!L$78:L$101,'OAM with a lot of wrong input'!L$73)</f>
        <v>17</v>
      </c>
      <c r="H76" s="33">
        <f>RANK('OAM with a lot of wrong input'!M85,'OAM with a lot of wrong input'!M$78:M$101,'OAM with a lot of wrong input'!M$73)</f>
        <v>17</v>
      </c>
      <c r="I76" s="33">
        <f>RANK('OAM with a lot of wrong input'!N85,'OAM with a lot of wrong input'!N$78:N$101,'OAM with a lot of wrong input'!N$73)</f>
        <v>17</v>
      </c>
      <c r="J76" s="33">
        <f>RANK('OAM with a lot of wrong input'!O85,'OAM with a lot of wrong input'!O$78:O$101,'OAM with a lot of wrong input'!O$73)</f>
        <v>17</v>
      </c>
      <c r="K76" s="33">
        <f>RANK('OAM with a lot of wrong input'!P85,'OAM with a lot of wrong input'!P$78:P$101,'OAM with a lot of wrong input'!P$73)</f>
        <v>17</v>
      </c>
      <c r="L76" s="33">
        <f>RANK('OAM with a lot of wrong input'!Q85,'OAM with a lot of wrong input'!Q$78:Q$101,'OAM with a lot of wrong input'!Q$73)</f>
        <v>17</v>
      </c>
      <c r="M76" s="33">
        <f>RANK('OAM with a lot of wrong input'!R85,'OAM with a lot of wrong input'!R$78:R$101,'OAM with a lot of wrong input'!R$73)</f>
        <v>17</v>
      </c>
      <c r="N76" s="33">
        <f>RANK('OAM with a lot of wrong input'!S85,'OAM with a lot of wrong input'!S$78:S$101,'OAM with a lot of wrong input'!S$73)</f>
        <v>8</v>
      </c>
      <c r="O76" s="33">
        <f>RANK('OAM with a lot of wrong input'!T85,'OAM with a lot of wrong input'!T$78:T$101,'OAM with a lot of wrong input'!T$73)</f>
        <v>8</v>
      </c>
      <c r="P76" s="33">
        <f>RANK('OAM with a lot of wrong input'!U85,'OAM with a lot of wrong input'!U$78:U$101,'OAM with a lot of wrong input'!U$73)</f>
        <v>8</v>
      </c>
      <c r="Q76" s="33">
        <f>RANK('OAM with a lot of wrong input'!V85,'OAM with a lot of wrong input'!V$78:V$101,'OAM with a lot of wrong input'!V$73)</f>
        <v>17</v>
      </c>
      <c r="R76" s="33">
        <f>RANK('OAM with a lot of wrong input'!W85,'OAM with a lot of wrong input'!W$78:W$101,'OAM with a lot of wrong input'!W$73)</f>
        <v>8</v>
      </c>
      <c r="S76" s="33">
        <f>RANK('OAM with a lot of wrong input'!X85,'OAM with a lot of wrong input'!X$78:X$101,'OAM with a lot of wrong input'!X$73)</f>
        <v>17</v>
      </c>
      <c r="T76" s="33">
        <f>RANK('OAM with a lot of wrong input'!Y85,'OAM with a lot of wrong input'!Y$78:Y$101,'OAM with a lot of wrong input'!Y$73)</f>
        <v>17</v>
      </c>
      <c r="U76" s="33">
        <f>RANK('OAM with a lot of wrong input'!Z85,'OAM with a lot of wrong input'!Z$78:Z$101,'OAM with a lot of wrong input'!Z$73)</f>
        <v>17</v>
      </c>
      <c r="V76" s="33">
        <f>RANK('OAM with a lot of wrong input'!AA85,'OAM with a lot of wrong input'!AA$78:AA$101,'OAM with a lot of wrong input'!AA$73)</f>
        <v>17</v>
      </c>
      <c r="W76" s="33">
        <f>RANK('OAM with a lot of wrong input'!AB85,'OAM with a lot of wrong input'!AB$78:AB$101,'OAM with a lot of wrong input'!AB$73)</f>
        <v>17</v>
      </c>
      <c r="X76" s="33">
        <f>RANK('OAM with a lot of wrong input'!AC85,'OAM with a lot of wrong input'!AC$78:AC$101,'OAM with a lot of wrong input'!AC$73)</f>
        <v>8</v>
      </c>
      <c r="Y76" s="33">
        <f>RANK('OAM with a lot of wrong input'!AD85,'OAM with a lot of wrong input'!AD$78:AD$101,'OAM with a lot of wrong input'!AD$73)</f>
        <v>17</v>
      </c>
      <c r="Z76" s="33">
        <f>RANK('OAM with a lot of wrong input'!AE85,'OAM with a lot of wrong input'!AE$78:AE$101,'OAM with a lot of wrong input'!AE$73)</f>
        <v>8</v>
      </c>
      <c r="AA76" s="33">
        <f>RANK('OAM with a lot of wrong input'!AF85,'OAM with a lot of wrong input'!AF$78:AF$101,'OAM with a lot of wrong input'!AF$73)</f>
        <v>17</v>
      </c>
      <c r="AB76" s="33">
        <f>RANK('OAM with a lot of wrong input'!AG85,'OAM with a lot of wrong input'!AG$78:AG$101,'OAM with a lot of wrong input'!AG$73)</f>
        <v>17</v>
      </c>
      <c r="AC76" s="33">
        <f>RANK('OAM with a lot of wrong input'!AH85,'OAM with a lot of wrong input'!AH$78:AH$101,'OAM with a lot of wrong input'!AH$73)</f>
        <v>17</v>
      </c>
      <c r="AD76" s="33">
        <f>RANK('OAM with a lot of wrong input'!AI85,'OAM with a lot of wrong input'!AI$78:AI$101,'OAM with a lot of wrong input'!AI$73)</f>
        <v>8</v>
      </c>
      <c r="AE76" s="33">
        <f>RANK('OAM with a lot of wrong input'!AJ85,'OAM with a lot of wrong input'!AJ$78:AJ$101,'OAM with a lot of wrong input'!AJ$73)</f>
        <v>8</v>
      </c>
      <c r="AF76" s="33">
        <f>RANK('OAM with a lot of wrong input'!AK85,'OAM with a lot of wrong input'!AK$78:AK$101,'OAM with a lot of wrong input'!AK$73)</f>
        <v>17</v>
      </c>
      <c r="AG76" s="6">
        <v>1000</v>
      </c>
    </row>
    <row r="77" spans="2:33" x14ac:dyDescent="0.3">
      <c r="B77" s="81">
        <v>9</v>
      </c>
      <c r="C77" s="6" t="str">
        <f t="shared" si="1"/>
        <v>student_9</v>
      </c>
      <c r="D77" s="33">
        <f>RANK('OAM with a lot of wrong input'!I86,'OAM with a lot of wrong input'!I$78:I$101,'OAM with a lot of wrong input'!I$73)</f>
        <v>16</v>
      </c>
      <c r="E77" s="33">
        <f>RANK('OAM with a lot of wrong input'!J86,'OAM with a lot of wrong input'!J$78:J$101,'OAM with a lot of wrong input'!J$73)</f>
        <v>16</v>
      </c>
      <c r="F77" s="33">
        <f>RANK('OAM with a lot of wrong input'!K86,'OAM with a lot of wrong input'!K$78:K$101,'OAM with a lot of wrong input'!K$73)</f>
        <v>16</v>
      </c>
      <c r="G77" s="33">
        <f>RANK('OAM with a lot of wrong input'!L86,'OAM with a lot of wrong input'!L$78:L$101,'OAM with a lot of wrong input'!L$73)</f>
        <v>16</v>
      </c>
      <c r="H77" s="33">
        <f>RANK('OAM with a lot of wrong input'!M86,'OAM with a lot of wrong input'!M$78:M$101,'OAM with a lot of wrong input'!M$73)</f>
        <v>16</v>
      </c>
      <c r="I77" s="33">
        <f>RANK('OAM with a lot of wrong input'!N86,'OAM with a lot of wrong input'!N$78:N$101,'OAM with a lot of wrong input'!N$73)</f>
        <v>16</v>
      </c>
      <c r="J77" s="33">
        <f>RANK('OAM with a lot of wrong input'!O86,'OAM with a lot of wrong input'!O$78:O$101,'OAM with a lot of wrong input'!O$73)</f>
        <v>16</v>
      </c>
      <c r="K77" s="33">
        <f>RANK('OAM with a lot of wrong input'!P86,'OAM with a lot of wrong input'!P$78:P$101,'OAM with a lot of wrong input'!P$73)</f>
        <v>16</v>
      </c>
      <c r="L77" s="33">
        <f>RANK('OAM with a lot of wrong input'!Q86,'OAM with a lot of wrong input'!Q$78:Q$101,'OAM with a lot of wrong input'!Q$73)</f>
        <v>16</v>
      </c>
      <c r="M77" s="33">
        <f>RANK('OAM with a lot of wrong input'!R86,'OAM with a lot of wrong input'!R$78:R$101,'OAM with a lot of wrong input'!R$73)</f>
        <v>16</v>
      </c>
      <c r="N77" s="33">
        <f>RANK('OAM with a lot of wrong input'!S86,'OAM with a lot of wrong input'!S$78:S$101,'OAM with a lot of wrong input'!S$73)</f>
        <v>9</v>
      </c>
      <c r="O77" s="33">
        <f>RANK('OAM with a lot of wrong input'!T86,'OAM with a lot of wrong input'!T$78:T$101,'OAM with a lot of wrong input'!T$73)</f>
        <v>9</v>
      </c>
      <c r="P77" s="33">
        <f>RANK('OAM with a lot of wrong input'!U86,'OAM with a lot of wrong input'!U$78:U$101,'OAM with a lot of wrong input'!U$73)</f>
        <v>9</v>
      </c>
      <c r="Q77" s="33">
        <f>RANK('OAM with a lot of wrong input'!V86,'OAM with a lot of wrong input'!V$78:V$101,'OAM with a lot of wrong input'!V$73)</f>
        <v>16</v>
      </c>
      <c r="R77" s="33">
        <f>RANK('OAM with a lot of wrong input'!W86,'OAM with a lot of wrong input'!W$78:W$101,'OAM with a lot of wrong input'!W$73)</f>
        <v>9</v>
      </c>
      <c r="S77" s="33">
        <f>RANK('OAM with a lot of wrong input'!X86,'OAM with a lot of wrong input'!X$78:X$101,'OAM with a lot of wrong input'!X$73)</f>
        <v>16</v>
      </c>
      <c r="T77" s="33">
        <f>RANK('OAM with a lot of wrong input'!Y86,'OAM with a lot of wrong input'!Y$78:Y$101,'OAM with a lot of wrong input'!Y$73)</f>
        <v>16</v>
      </c>
      <c r="U77" s="33">
        <f>RANK('OAM with a lot of wrong input'!Z86,'OAM with a lot of wrong input'!Z$78:Z$101,'OAM with a lot of wrong input'!Z$73)</f>
        <v>16</v>
      </c>
      <c r="V77" s="33">
        <f>RANK('OAM with a lot of wrong input'!AA86,'OAM with a lot of wrong input'!AA$78:AA$101,'OAM with a lot of wrong input'!AA$73)</f>
        <v>16</v>
      </c>
      <c r="W77" s="33">
        <f>RANK('OAM with a lot of wrong input'!AB86,'OAM with a lot of wrong input'!AB$78:AB$101,'OAM with a lot of wrong input'!AB$73)</f>
        <v>16</v>
      </c>
      <c r="X77" s="33">
        <f>RANK('OAM with a lot of wrong input'!AC86,'OAM with a lot of wrong input'!AC$78:AC$101,'OAM with a lot of wrong input'!AC$73)</f>
        <v>9</v>
      </c>
      <c r="Y77" s="33">
        <f>RANK('OAM with a lot of wrong input'!AD86,'OAM with a lot of wrong input'!AD$78:AD$101,'OAM with a lot of wrong input'!AD$73)</f>
        <v>16</v>
      </c>
      <c r="Z77" s="33">
        <f>RANK('OAM with a lot of wrong input'!AE86,'OAM with a lot of wrong input'!AE$78:AE$101,'OAM with a lot of wrong input'!AE$73)</f>
        <v>9</v>
      </c>
      <c r="AA77" s="33">
        <f>RANK('OAM with a lot of wrong input'!AF86,'OAM with a lot of wrong input'!AF$78:AF$101,'OAM with a lot of wrong input'!AF$73)</f>
        <v>16</v>
      </c>
      <c r="AB77" s="33">
        <f>RANK('OAM with a lot of wrong input'!AG86,'OAM with a lot of wrong input'!AG$78:AG$101,'OAM with a lot of wrong input'!AG$73)</f>
        <v>16</v>
      </c>
      <c r="AC77" s="33">
        <f>RANK('OAM with a lot of wrong input'!AH86,'OAM with a lot of wrong input'!AH$78:AH$101,'OAM with a lot of wrong input'!AH$73)</f>
        <v>16</v>
      </c>
      <c r="AD77" s="33">
        <f>RANK('OAM with a lot of wrong input'!AI86,'OAM with a lot of wrong input'!AI$78:AI$101,'OAM with a lot of wrong input'!AI$73)</f>
        <v>9</v>
      </c>
      <c r="AE77" s="33">
        <f>RANK('OAM with a lot of wrong input'!AJ86,'OAM with a lot of wrong input'!AJ$78:AJ$101,'OAM with a lot of wrong input'!AJ$73)</f>
        <v>9</v>
      </c>
      <c r="AF77" s="33">
        <f>RANK('OAM with a lot of wrong input'!AK86,'OAM with a lot of wrong input'!AK$78:AK$101,'OAM with a lot of wrong input'!AK$73)</f>
        <v>16</v>
      </c>
      <c r="AG77" s="6">
        <v>1000</v>
      </c>
    </row>
    <row r="78" spans="2:33" x14ac:dyDescent="0.3">
      <c r="B78" s="81">
        <v>10</v>
      </c>
      <c r="C78" s="6" t="str">
        <f t="shared" si="1"/>
        <v>student_10</v>
      </c>
      <c r="D78" s="33">
        <f>RANK('OAM with a lot of wrong input'!I87,'OAM with a lot of wrong input'!I$78:I$101,'OAM with a lot of wrong input'!I$73)</f>
        <v>15</v>
      </c>
      <c r="E78" s="33">
        <f>RANK('OAM with a lot of wrong input'!J87,'OAM with a lot of wrong input'!J$78:J$101,'OAM with a lot of wrong input'!J$73)</f>
        <v>15</v>
      </c>
      <c r="F78" s="33">
        <f>RANK('OAM with a lot of wrong input'!K87,'OAM with a lot of wrong input'!K$78:K$101,'OAM with a lot of wrong input'!K$73)</f>
        <v>15</v>
      </c>
      <c r="G78" s="33">
        <f>RANK('OAM with a lot of wrong input'!L87,'OAM with a lot of wrong input'!L$78:L$101,'OAM with a lot of wrong input'!L$73)</f>
        <v>15</v>
      </c>
      <c r="H78" s="33">
        <f>RANK('OAM with a lot of wrong input'!M87,'OAM with a lot of wrong input'!M$78:M$101,'OAM with a lot of wrong input'!M$73)</f>
        <v>15</v>
      </c>
      <c r="I78" s="33">
        <f>RANK('OAM with a lot of wrong input'!N87,'OAM with a lot of wrong input'!N$78:N$101,'OAM with a lot of wrong input'!N$73)</f>
        <v>15</v>
      </c>
      <c r="J78" s="33">
        <f>RANK('OAM with a lot of wrong input'!O87,'OAM with a lot of wrong input'!O$78:O$101,'OAM with a lot of wrong input'!O$73)</f>
        <v>15</v>
      </c>
      <c r="K78" s="33">
        <f>RANK('OAM with a lot of wrong input'!P87,'OAM with a lot of wrong input'!P$78:P$101,'OAM with a lot of wrong input'!P$73)</f>
        <v>15</v>
      </c>
      <c r="L78" s="33">
        <f>RANK('OAM with a lot of wrong input'!Q87,'OAM with a lot of wrong input'!Q$78:Q$101,'OAM with a lot of wrong input'!Q$73)</f>
        <v>15</v>
      </c>
      <c r="M78" s="33">
        <f>RANK('OAM with a lot of wrong input'!R87,'OAM with a lot of wrong input'!R$78:R$101,'OAM with a lot of wrong input'!R$73)</f>
        <v>15</v>
      </c>
      <c r="N78" s="33">
        <f>RANK('OAM with a lot of wrong input'!S87,'OAM with a lot of wrong input'!S$78:S$101,'OAM with a lot of wrong input'!S$73)</f>
        <v>10</v>
      </c>
      <c r="O78" s="33">
        <f>RANK('OAM with a lot of wrong input'!T87,'OAM with a lot of wrong input'!T$78:T$101,'OAM with a lot of wrong input'!T$73)</f>
        <v>10</v>
      </c>
      <c r="P78" s="33">
        <f>RANK('OAM with a lot of wrong input'!U87,'OAM with a lot of wrong input'!U$78:U$101,'OAM with a lot of wrong input'!U$73)</f>
        <v>10</v>
      </c>
      <c r="Q78" s="33">
        <f>RANK('OAM with a lot of wrong input'!V87,'OAM with a lot of wrong input'!V$78:V$101,'OAM with a lot of wrong input'!V$73)</f>
        <v>15</v>
      </c>
      <c r="R78" s="33">
        <f>RANK('OAM with a lot of wrong input'!W87,'OAM with a lot of wrong input'!W$78:W$101,'OAM with a lot of wrong input'!W$73)</f>
        <v>10</v>
      </c>
      <c r="S78" s="33">
        <f>RANK('OAM with a lot of wrong input'!X87,'OAM with a lot of wrong input'!X$78:X$101,'OAM with a lot of wrong input'!X$73)</f>
        <v>15</v>
      </c>
      <c r="T78" s="33">
        <f>RANK('OAM with a lot of wrong input'!Y87,'OAM with a lot of wrong input'!Y$78:Y$101,'OAM with a lot of wrong input'!Y$73)</f>
        <v>15</v>
      </c>
      <c r="U78" s="33">
        <f>RANK('OAM with a lot of wrong input'!Z87,'OAM with a lot of wrong input'!Z$78:Z$101,'OAM with a lot of wrong input'!Z$73)</f>
        <v>15</v>
      </c>
      <c r="V78" s="33">
        <f>RANK('OAM with a lot of wrong input'!AA87,'OAM with a lot of wrong input'!AA$78:AA$101,'OAM with a lot of wrong input'!AA$73)</f>
        <v>15</v>
      </c>
      <c r="W78" s="33">
        <f>RANK('OAM with a lot of wrong input'!AB87,'OAM with a lot of wrong input'!AB$78:AB$101,'OAM with a lot of wrong input'!AB$73)</f>
        <v>15</v>
      </c>
      <c r="X78" s="33">
        <f>RANK('OAM with a lot of wrong input'!AC87,'OAM with a lot of wrong input'!AC$78:AC$101,'OAM with a lot of wrong input'!AC$73)</f>
        <v>10</v>
      </c>
      <c r="Y78" s="33">
        <f>RANK('OAM with a lot of wrong input'!AD87,'OAM with a lot of wrong input'!AD$78:AD$101,'OAM with a lot of wrong input'!AD$73)</f>
        <v>15</v>
      </c>
      <c r="Z78" s="33">
        <f>RANK('OAM with a lot of wrong input'!AE87,'OAM with a lot of wrong input'!AE$78:AE$101,'OAM with a lot of wrong input'!AE$73)</f>
        <v>10</v>
      </c>
      <c r="AA78" s="33">
        <f>RANK('OAM with a lot of wrong input'!AF87,'OAM with a lot of wrong input'!AF$78:AF$101,'OAM with a lot of wrong input'!AF$73)</f>
        <v>15</v>
      </c>
      <c r="AB78" s="33">
        <f>RANK('OAM with a lot of wrong input'!AG87,'OAM with a lot of wrong input'!AG$78:AG$101,'OAM with a lot of wrong input'!AG$73)</f>
        <v>15</v>
      </c>
      <c r="AC78" s="33">
        <f>RANK('OAM with a lot of wrong input'!AH87,'OAM with a lot of wrong input'!AH$78:AH$101,'OAM with a lot of wrong input'!AH$73)</f>
        <v>15</v>
      </c>
      <c r="AD78" s="33">
        <f>RANK('OAM with a lot of wrong input'!AI87,'OAM with a lot of wrong input'!AI$78:AI$101,'OAM with a lot of wrong input'!AI$73)</f>
        <v>10</v>
      </c>
      <c r="AE78" s="33">
        <f>RANK('OAM with a lot of wrong input'!AJ87,'OAM with a lot of wrong input'!AJ$78:AJ$101,'OAM with a lot of wrong input'!AJ$73)</f>
        <v>10</v>
      </c>
      <c r="AF78" s="33">
        <f>RANK('OAM with a lot of wrong input'!AK87,'OAM with a lot of wrong input'!AK$78:AK$101,'OAM with a lot of wrong input'!AK$73)</f>
        <v>15</v>
      </c>
      <c r="AG78" s="6">
        <v>1000</v>
      </c>
    </row>
    <row r="79" spans="2:33" x14ac:dyDescent="0.3">
      <c r="B79" s="81">
        <v>11</v>
      </c>
      <c r="C79" s="6" t="str">
        <f t="shared" si="1"/>
        <v>student_11</v>
      </c>
      <c r="D79" s="33">
        <f>RANK('OAM with a lot of wrong input'!I88,'OAM with a lot of wrong input'!I$78:I$101,'OAM with a lot of wrong input'!I$73)</f>
        <v>14</v>
      </c>
      <c r="E79" s="33">
        <f>RANK('OAM with a lot of wrong input'!J88,'OAM with a lot of wrong input'!J$78:J$101,'OAM with a lot of wrong input'!J$73)</f>
        <v>14</v>
      </c>
      <c r="F79" s="33">
        <f>RANK('OAM with a lot of wrong input'!K88,'OAM with a lot of wrong input'!K$78:K$101,'OAM with a lot of wrong input'!K$73)</f>
        <v>14</v>
      </c>
      <c r="G79" s="33">
        <f>RANK('OAM with a lot of wrong input'!L88,'OAM with a lot of wrong input'!L$78:L$101,'OAM with a lot of wrong input'!L$73)</f>
        <v>14</v>
      </c>
      <c r="H79" s="33">
        <f>RANK('OAM with a lot of wrong input'!M88,'OAM with a lot of wrong input'!M$78:M$101,'OAM with a lot of wrong input'!M$73)</f>
        <v>14</v>
      </c>
      <c r="I79" s="33">
        <f>RANK('OAM with a lot of wrong input'!N88,'OAM with a lot of wrong input'!N$78:N$101,'OAM with a lot of wrong input'!N$73)</f>
        <v>14</v>
      </c>
      <c r="J79" s="33">
        <f>RANK('OAM with a lot of wrong input'!O88,'OAM with a lot of wrong input'!O$78:O$101,'OAM with a lot of wrong input'!O$73)</f>
        <v>14</v>
      </c>
      <c r="K79" s="33">
        <f>RANK('OAM with a lot of wrong input'!P88,'OAM with a lot of wrong input'!P$78:P$101,'OAM with a lot of wrong input'!P$73)</f>
        <v>14</v>
      </c>
      <c r="L79" s="33">
        <f>RANK('OAM with a lot of wrong input'!Q88,'OAM with a lot of wrong input'!Q$78:Q$101,'OAM with a lot of wrong input'!Q$73)</f>
        <v>14</v>
      </c>
      <c r="M79" s="33">
        <f>RANK('OAM with a lot of wrong input'!R88,'OAM with a lot of wrong input'!R$78:R$101,'OAM with a lot of wrong input'!R$73)</f>
        <v>14</v>
      </c>
      <c r="N79" s="33">
        <f>RANK('OAM with a lot of wrong input'!S88,'OAM with a lot of wrong input'!S$78:S$101,'OAM with a lot of wrong input'!S$73)</f>
        <v>11</v>
      </c>
      <c r="O79" s="33">
        <f>RANK('OAM with a lot of wrong input'!T88,'OAM with a lot of wrong input'!T$78:T$101,'OAM with a lot of wrong input'!T$73)</f>
        <v>11</v>
      </c>
      <c r="P79" s="33">
        <f>RANK('OAM with a lot of wrong input'!U88,'OAM with a lot of wrong input'!U$78:U$101,'OAM with a lot of wrong input'!U$73)</f>
        <v>11</v>
      </c>
      <c r="Q79" s="33">
        <f>RANK('OAM with a lot of wrong input'!V88,'OAM with a lot of wrong input'!V$78:V$101,'OAM with a lot of wrong input'!V$73)</f>
        <v>14</v>
      </c>
      <c r="R79" s="33">
        <f>RANK('OAM with a lot of wrong input'!W88,'OAM with a lot of wrong input'!W$78:W$101,'OAM with a lot of wrong input'!W$73)</f>
        <v>11</v>
      </c>
      <c r="S79" s="33">
        <f>RANK('OAM with a lot of wrong input'!X88,'OAM with a lot of wrong input'!X$78:X$101,'OAM with a lot of wrong input'!X$73)</f>
        <v>14</v>
      </c>
      <c r="T79" s="33">
        <f>RANK('OAM with a lot of wrong input'!Y88,'OAM with a lot of wrong input'!Y$78:Y$101,'OAM with a lot of wrong input'!Y$73)</f>
        <v>14</v>
      </c>
      <c r="U79" s="33">
        <f>RANK('OAM with a lot of wrong input'!Z88,'OAM with a lot of wrong input'!Z$78:Z$101,'OAM with a lot of wrong input'!Z$73)</f>
        <v>14</v>
      </c>
      <c r="V79" s="33">
        <f>RANK('OAM with a lot of wrong input'!AA88,'OAM with a lot of wrong input'!AA$78:AA$101,'OAM with a lot of wrong input'!AA$73)</f>
        <v>14</v>
      </c>
      <c r="W79" s="33">
        <f>RANK('OAM with a lot of wrong input'!AB88,'OAM with a lot of wrong input'!AB$78:AB$101,'OAM with a lot of wrong input'!AB$73)</f>
        <v>14</v>
      </c>
      <c r="X79" s="33">
        <f>RANK('OAM with a lot of wrong input'!AC88,'OAM with a lot of wrong input'!AC$78:AC$101,'OAM with a lot of wrong input'!AC$73)</f>
        <v>11</v>
      </c>
      <c r="Y79" s="33">
        <f>RANK('OAM with a lot of wrong input'!AD88,'OAM with a lot of wrong input'!AD$78:AD$101,'OAM with a lot of wrong input'!AD$73)</f>
        <v>14</v>
      </c>
      <c r="Z79" s="33">
        <f>RANK('OAM with a lot of wrong input'!AE88,'OAM with a lot of wrong input'!AE$78:AE$101,'OAM with a lot of wrong input'!AE$73)</f>
        <v>11</v>
      </c>
      <c r="AA79" s="33">
        <f>RANK('OAM with a lot of wrong input'!AF88,'OAM with a lot of wrong input'!AF$78:AF$101,'OAM with a lot of wrong input'!AF$73)</f>
        <v>14</v>
      </c>
      <c r="AB79" s="33">
        <f>RANK('OAM with a lot of wrong input'!AG88,'OAM with a lot of wrong input'!AG$78:AG$101,'OAM with a lot of wrong input'!AG$73)</f>
        <v>14</v>
      </c>
      <c r="AC79" s="33">
        <f>RANK('OAM with a lot of wrong input'!AH88,'OAM with a lot of wrong input'!AH$78:AH$101,'OAM with a lot of wrong input'!AH$73)</f>
        <v>14</v>
      </c>
      <c r="AD79" s="33">
        <f>RANK('OAM with a lot of wrong input'!AI88,'OAM with a lot of wrong input'!AI$78:AI$101,'OAM with a lot of wrong input'!AI$73)</f>
        <v>11</v>
      </c>
      <c r="AE79" s="33">
        <f>RANK('OAM with a lot of wrong input'!AJ88,'OAM with a lot of wrong input'!AJ$78:AJ$101,'OAM with a lot of wrong input'!AJ$73)</f>
        <v>11</v>
      </c>
      <c r="AF79" s="33">
        <f>RANK('OAM with a lot of wrong input'!AK88,'OAM with a lot of wrong input'!AK$78:AK$101,'OAM with a lot of wrong input'!AK$73)</f>
        <v>14</v>
      </c>
      <c r="AG79" s="6">
        <v>1000</v>
      </c>
    </row>
    <row r="80" spans="2:33" x14ac:dyDescent="0.3">
      <c r="B80" s="81">
        <v>12</v>
      </c>
      <c r="C80" s="6" t="str">
        <f t="shared" si="1"/>
        <v>student_12</v>
      </c>
      <c r="D80" s="33">
        <f>RANK('OAM with a lot of wrong input'!I89,'OAM with a lot of wrong input'!I$78:I$101,'OAM with a lot of wrong input'!I$73)</f>
        <v>13</v>
      </c>
      <c r="E80" s="33">
        <f>RANK('OAM with a lot of wrong input'!J89,'OAM with a lot of wrong input'!J$78:J$101,'OAM with a lot of wrong input'!J$73)</f>
        <v>13</v>
      </c>
      <c r="F80" s="33">
        <f>RANK('OAM with a lot of wrong input'!K89,'OAM with a lot of wrong input'!K$78:K$101,'OAM with a lot of wrong input'!K$73)</f>
        <v>13</v>
      </c>
      <c r="G80" s="33">
        <f>RANK('OAM with a lot of wrong input'!L89,'OAM with a lot of wrong input'!L$78:L$101,'OAM with a lot of wrong input'!L$73)</f>
        <v>13</v>
      </c>
      <c r="H80" s="33">
        <f>RANK('OAM with a lot of wrong input'!M89,'OAM with a lot of wrong input'!M$78:M$101,'OAM with a lot of wrong input'!M$73)</f>
        <v>13</v>
      </c>
      <c r="I80" s="33">
        <f>RANK('OAM with a lot of wrong input'!N89,'OAM with a lot of wrong input'!N$78:N$101,'OAM with a lot of wrong input'!N$73)</f>
        <v>13</v>
      </c>
      <c r="J80" s="33">
        <f>RANK('OAM with a lot of wrong input'!O89,'OAM with a lot of wrong input'!O$78:O$101,'OAM with a lot of wrong input'!O$73)</f>
        <v>13</v>
      </c>
      <c r="K80" s="33">
        <f>RANK('OAM with a lot of wrong input'!P89,'OAM with a lot of wrong input'!P$78:P$101,'OAM with a lot of wrong input'!P$73)</f>
        <v>13</v>
      </c>
      <c r="L80" s="33">
        <f>RANK('OAM with a lot of wrong input'!Q89,'OAM with a lot of wrong input'!Q$78:Q$101,'OAM with a lot of wrong input'!Q$73)</f>
        <v>13</v>
      </c>
      <c r="M80" s="33">
        <f>RANK('OAM with a lot of wrong input'!R89,'OAM with a lot of wrong input'!R$78:R$101,'OAM with a lot of wrong input'!R$73)</f>
        <v>13</v>
      </c>
      <c r="N80" s="33">
        <f>RANK('OAM with a lot of wrong input'!S89,'OAM with a lot of wrong input'!S$78:S$101,'OAM with a lot of wrong input'!S$73)</f>
        <v>12</v>
      </c>
      <c r="O80" s="33">
        <f>RANK('OAM with a lot of wrong input'!T89,'OAM with a lot of wrong input'!T$78:T$101,'OAM with a lot of wrong input'!T$73)</f>
        <v>12</v>
      </c>
      <c r="P80" s="33">
        <f>RANK('OAM with a lot of wrong input'!U89,'OAM with a lot of wrong input'!U$78:U$101,'OAM with a lot of wrong input'!U$73)</f>
        <v>12</v>
      </c>
      <c r="Q80" s="33">
        <f>RANK('OAM with a lot of wrong input'!V89,'OAM with a lot of wrong input'!V$78:V$101,'OAM with a lot of wrong input'!V$73)</f>
        <v>13</v>
      </c>
      <c r="R80" s="33">
        <f>RANK('OAM with a lot of wrong input'!W89,'OAM with a lot of wrong input'!W$78:W$101,'OAM with a lot of wrong input'!W$73)</f>
        <v>12</v>
      </c>
      <c r="S80" s="33">
        <f>RANK('OAM with a lot of wrong input'!X89,'OAM with a lot of wrong input'!X$78:X$101,'OAM with a lot of wrong input'!X$73)</f>
        <v>13</v>
      </c>
      <c r="T80" s="33">
        <f>RANK('OAM with a lot of wrong input'!Y89,'OAM with a lot of wrong input'!Y$78:Y$101,'OAM with a lot of wrong input'!Y$73)</f>
        <v>13</v>
      </c>
      <c r="U80" s="33">
        <f>RANK('OAM with a lot of wrong input'!Z89,'OAM with a lot of wrong input'!Z$78:Z$101,'OAM with a lot of wrong input'!Z$73)</f>
        <v>13</v>
      </c>
      <c r="V80" s="33">
        <f>RANK('OAM with a lot of wrong input'!AA89,'OAM with a lot of wrong input'!AA$78:AA$101,'OAM with a lot of wrong input'!AA$73)</f>
        <v>13</v>
      </c>
      <c r="W80" s="33">
        <f>RANK('OAM with a lot of wrong input'!AB89,'OAM with a lot of wrong input'!AB$78:AB$101,'OAM with a lot of wrong input'!AB$73)</f>
        <v>13</v>
      </c>
      <c r="X80" s="33">
        <f>RANK('OAM with a lot of wrong input'!AC89,'OAM with a lot of wrong input'!AC$78:AC$101,'OAM with a lot of wrong input'!AC$73)</f>
        <v>12</v>
      </c>
      <c r="Y80" s="33">
        <f>RANK('OAM with a lot of wrong input'!AD89,'OAM with a lot of wrong input'!AD$78:AD$101,'OAM with a lot of wrong input'!AD$73)</f>
        <v>13</v>
      </c>
      <c r="Z80" s="33">
        <f>RANK('OAM with a lot of wrong input'!AE89,'OAM with a lot of wrong input'!AE$78:AE$101,'OAM with a lot of wrong input'!AE$73)</f>
        <v>12</v>
      </c>
      <c r="AA80" s="33">
        <f>RANK('OAM with a lot of wrong input'!AF89,'OAM with a lot of wrong input'!AF$78:AF$101,'OAM with a lot of wrong input'!AF$73)</f>
        <v>13</v>
      </c>
      <c r="AB80" s="33">
        <f>RANK('OAM with a lot of wrong input'!AG89,'OAM with a lot of wrong input'!AG$78:AG$101,'OAM with a lot of wrong input'!AG$73)</f>
        <v>13</v>
      </c>
      <c r="AC80" s="33">
        <f>RANK('OAM with a lot of wrong input'!AH89,'OAM with a lot of wrong input'!AH$78:AH$101,'OAM with a lot of wrong input'!AH$73)</f>
        <v>13</v>
      </c>
      <c r="AD80" s="33">
        <f>RANK('OAM with a lot of wrong input'!AI89,'OAM with a lot of wrong input'!AI$78:AI$101,'OAM with a lot of wrong input'!AI$73)</f>
        <v>12</v>
      </c>
      <c r="AE80" s="33">
        <f>RANK('OAM with a lot of wrong input'!AJ89,'OAM with a lot of wrong input'!AJ$78:AJ$101,'OAM with a lot of wrong input'!AJ$73)</f>
        <v>12</v>
      </c>
      <c r="AF80" s="33">
        <f>RANK('OAM with a lot of wrong input'!AK89,'OAM with a lot of wrong input'!AK$78:AK$101,'OAM with a lot of wrong input'!AK$73)</f>
        <v>13</v>
      </c>
      <c r="AG80" s="6">
        <v>1000</v>
      </c>
    </row>
    <row r="81" spans="2:33" x14ac:dyDescent="0.3">
      <c r="B81" s="81">
        <v>13</v>
      </c>
      <c r="C81" s="6" t="str">
        <f t="shared" si="1"/>
        <v>student_13</v>
      </c>
      <c r="D81" s="33">
        <f>RANK('OAM with a lot of wrong input'!I90,'OAM with a lot of wrong input'!I$78:I$101,'OAM with a lot of wrong input'!I$73)</f>
        <v>12</v>
      </c>
      <c r="E81" s="33">
        <f>RANK('OAM with a lot of wrong input'!J90,'OAM with a lot of wrong input'!J$78:J$101,'OAM with a lot of wrong input'!J$73)</f>
        <v>12</v>
      </c>
      <c r="F81" s="33">
        <f>RANK('OAM with a lot of wrong input'!K90,'OAM with a lot of wrong input'!K$78:K$101,'OAM with a lot of wrong input'!K$73)</f>
        <v>12</v>
      </c>
      <c r="G81" s="33">
        <f>RANK('OAM with a lot of wrong input'!L90,'OAM with a lot of wrong input'!L$78:L$101,'OAM with a lot of wrong input'!L$73)</f>
        <v>12</v>
      </c>
      <c r="H81" s="33">
        <f>RANK('OAM with a lot of wrong input'!M90,'OAM with a lot of wrong input'!M$78:M$101,'OAM with a lot of wrong input'!M$73)</f>
        <v>12</v>
      </c>
      <c r="I81" s="33">
        <f>RANK('OAM with a lot of wrong input'!N90,'OAM with a lot of wrong input'!N$78:N$101,'OAM with a lot of wrong input'!N$73)</f>
        <v>12</v>
      </c>
      <c r="J81" s="33">
        <f>RANK('OAM with a lot of wrong input'!O90,'OAM with a lot of wrong input'!O$78:O$101,'OAM with a lot of wrong input'!O$73)</f>
        <v>12</v>
      </c>
      <c r="K81" s="33">
        <f>RANK('OAM with a lot of wrong input'!P90,'OAM with a lot of wrong input'!P$78:P$101,'OAM with a lot of wrong input'!P$73)</f>
        <v>12</v>
      </c>
      <c r="L81" s="33">
        <f>RANK('OAM with a lot of wrong input'!Q90,'OAM with a lot of wrong input'!Q$78:Q$101,'OAM with a lot of wrong input'!Q$73)</f>
        <v>12</v>
      </c>
      <c r="M81" s="33">
        <f>RANK('OAM with a lot of wrong input'!R90,'OAM with a lot of wrong input'!R$78:R$101,'OAM with a lot of wrong input'!R$73)</f>
        <v>12</v>
      </c>
      <c r="N81" s="33">
        <f>RANK('OAM with a lot of wrong input'!S90,'OAM with a lot of wrong input'!S$78:S$101,'OAM with a lot of wrong input'!S$73)</f>
        <v>13</v>
      </c>
      <c r="O81" s="33">
        <f>RANK('OAM with a lot of wrong input'!T90,'OAM with a lot of wrong input'!T$78:T$101,'OAM with a lot of wrong input'!T$73)</f>
        <v>13</v>
      </c>
      <c r="P81" s="33">
        <f>RANK('OAM with a lot of wrong input'!U90,'OAM with a lot of wrong input'!U$78:U$101,'OAM with a lot of wrong input'!U$73)</f>
        <v>13</v>
      </c>
      <c r="Q81" s="33">
        <f>RANK('OAM with a lot of wrong input'!V90,'OAM with a lot of wrong input'!V$78:V$101,'OAM with a lot of wrong input'!V$73)</f>
        <v>12</v>
      </c>
      <c r="R81" s="33">
        <f>RANK('OAM with a lot of wrong input'!W90,'OAM with a lot of wrong input'!W$78:W$101,'OAM with a lot of wrong input'!W$73)</f>
        <v>13</v>
      </c>
      <c r="S81" s="33">
        <f>RANK('OAM with a lot of wrong input'!X90,'OAM with a lot of wrong input'!X$78:X$101,'OAM with a lot of wrong input'!X$73)</f>
        <v>12</v>
      </c>
      <c r="T81" s="33">
        <f>RANK('OAM with a lot of wrong input'!Y90,'OAM with a lot of wrong input'!Y$78:Y$101,'OAM with a lot of wrong input'!Y$73)</f>
        <v>12</v>
      </c>
      <c r="U81" s="33">
        <f>RANK('OAM with a lot of wrong input'!Z90,'OAM with a lot of wrong input'!Z$78:Z$101,'OAM with a lot of wrong input'!Z$73)</f>
        <v>12</v>
      </c>
      <c r="V81" s="33">
        <f>RANK('OAM with a lot of wrong input'!AA90,'OAM with a lot of wrong input'!AA$78:AA$101,'OAM with a lot of wrong input'!AA$73)</f>
        <v>12</v>
      </c>
      <c r="W81" s="33">
        <f>RANK('OAM with a lot of wrong input'!AB90,'OAM with a lot of wrong input'!AB$78:AB$101,'OAM with a lot of wrong input'!AB$73)</f>
        <v>12</v>
      </c>
      <c r="X81" s="33">
        <f>RANK('OAM with a lot of wrong input'!AC90,'OAM with a lot of wrong input'!AC$78:AC$101,'OAM with a lot of wrong input'!AC$73)</f>
        <v>13</v>
      </c>
      <c r="Y81" s="33">
        <f>RANK('OAM with a lot of wrong input'!AD90,'OAM with a lot of wrong input'!AD$78:AD$101,'OAM with a lot of wrong input'!AD$73)</f>
        <v>12</v>
      </c>
      <c r="Z81" s="33">
        <f>RANK('OAM with a lot of wrong input'!AE90,'OAM with a lot of wrong input'!AE$78:AE$101,'OAM with a lot of wrong input'!AE$73)</f>
        <v>13</v>
      </c>
      <c r="AA81" s="33">
        <f>RANK('OAM with a lot of wrong input'!AF90,'OAM with a lot of wrong input'!AF$78:AF$101,'OAM with a lot of wrong input'!AF$73)</f>
        <v>12</v>
      </c>
      <c r="AB81" s="33">
        <f>RANK('OAM with a lot of wrong input'!AG90,'OAM with a lot of wrong input'!AG$78:AG$101,'OAM with a lot of wrong input'!AG$73)</f>
        <v>12</v>
      </c>
      <c r="AC81" s="33">
        <f>RANK('OAM with a lot of wrong input'!AH90,'OAM with a lot of wrong input'!AH$78:AH$101,'OAM with a lot of wrong input'!AH$73)</f>
        <v>12</v>
      </c>
      <c r="AD81" s="33">
        <f>RANK('OAM with a lot of wrong input'!AI90,'OAM with a lot of wrong input'!AI$78:AI$101,'OAM with a lot of wrong input'!AI$73)</f>
        <v>13</v>
      </c>
      <c r="AE81" s="33">
        <f>RANK('OAM with a lot of wrong input'!AJ90,'OAM with a lot of wrong input'!AJ$78:AJ$101,'OAM with a lot of wrong input'!AJ$73)</f>
        <v>13</v>
      </c>
      <c r="AF81" s="33">
        <f>RANK('OAM with a lot of wrong input'!AK90,'OAM with a lot of wrong input'!AK$78:AK$101,'OAM with a lot of wrong input'!AK$73)</f>
        <v>12</v>
      </c>
      <c r="AG81" s="6">
        <v>1000</v>
      </c>
    </row>
    <row r="82" spans="2:33" x14ac:dyDescent="0.3">
      <c r="B82" s="81">
        <v>14</v>
      </c>
      <c r="C82" s="6" t="str">
        <f t="shared" si="1"/>
        <v>student_14</v>
      </c>
      <c r="D82" s="33">
        <f>RANK('OAM with a lot of wrong input'!I91,'OAM with a lot of wrong input'!I$78:I$101,'OAM with a lot of wrong input'!I$73)</f>
        <v>11</v>
      </c>
      <c r="E82" s="33">
        <f>RANK('OAM with a lot of wrong input'!J91,'OAM with a lot of wrong input'!J$78:J$101,'OAM with a lot of wrong input'!J$73)</f>
        <v>11</v>
      </c>
      <c r="F82" s="33">
        <f>RANK('OAM with a lot of wrong input'!K91,'OAM with a lot of wrong input'!K$78:K$101,'OAM with a lot of wrong input'!K$73)</f>
        <v>11</v>
      </c>
      <c r="G82" s="33">
        <f>RANK('OAM with a lot of wrong input'!L91,'OAM with a lot of wrong input'!L$78:L$101,'OAM with a lot of wrong input'!L$73)</f>
        <v>11</v>
      </c>
      <c r="H82" s="33">
        <f>RANK('OAM with a lot of wrong input'!M91,'OAM with a lot of wrong input'!M$78:M$101,'OAM with a lot of wrong input'!M$73)</f>
        <v>11</v>
      </c>
      <c r="I82" s="33">
        <f>RANK('OAM with a lot of wrong input'!N91,'OAM with a lot of wrong input'!N$78:N$101,'OAM with a lot of wrong input'!N$73)</f>
        <v>11</v>
      </c>
      <c r="J82" s="33">
        <f>RANK('OAM with a lot of wrong input'!O91,'OAM with a lot of wrong input'!O$78:O$101,'OAM with a lot of wrong input'!O$73)</f>
        <v>11</v>
      </c>
      <c r="K82" s="33">
        <f>RANK('OAM with a lot of wrong input'!P91,'OAM with a lot of wrong input'!P$78:P$101,'OAM with a lot of wrong input'!P$73)</f>
        <v>11</v>
      </c>
      <c r="L82" s="33">
        <f>RANK('OAM with a lot of wrong input'!Q91,'OAM with a lot of wrong input'!Q$78:Q$101,'OAM with a lot of wrong input'!Q$73)</f>
        <v>11</v>
      </c>
      <c r="M82" s="33">
        <f>RANK('OAM with a lot of wrong input'!R91,'OAM with a lot of wrong input'!R$78:R$101,'OAM with a lot of wrong input'!R$73)</f>
        <v>11</v>
      </c>
      <c r="N82" s="33">
        <f>RANK('OAM with a lot of wrong input'!S91,'OAM with a lot of wrong input'!S$78:S$101,'OAM with a lot of wrong input'!S$73)</f>
        <v>14</v>
      </c>
      <c r="O82" s="33">
        <f>RANK('OAM with a lot of wrong input'!T91,'OAM with a lot of wrong input'!T$78:T$101,'OAM with a lot of wrong input'!T$73)</f>
        <v>14</v>
      </c>
      <c r="P82" s="33">
        <f>RANK('OAM with a lot of wrong input'!U91,'OAM with a lot of wrong input'!U$78:U$101,'OAM with a lot of wrong input'!U$73)</f>
        <v>14</v>
      </c>
      <c r="Q82" s="33">
        <f>RANK('OAM with a lot of wrong input'!V91,'OAM with a lot of wrong input'!V$78:V$101,'OAM with a lot of wrong input'!V$73)</f>
        <v>11</v>
      </c>
      <c r="R82" s="33">
        <f>RANK('OAM with a lot of wrong input'!W91,'OAM with a lot of wrong input'!W$78:W$101,'OAM with a lot of wrong input'!W$73)</f>
        <v>14</v>
      </c>
      <c r="S82" s="33">
        <f>RANK('OAM with a lot of wrong input'!X91,'OAM with a lot of wrong input'!X$78:X$101,'OAM with a lot of wrong input'!X$73)</f>
        <v>11</v>
      </c>
      <c r="T82" s="33">
        <f>RANK('OAM with a lot of wrong input'!Y91,'OAM with a lot of wrong input'!Y$78:Y$101,'OAM with a lot of wrong input'!Y$73)</f>
        <v>11</v>
      </c>
      <c r="U82" s="33">
        <f>RANK('OAM with a lot of wrong input'!Z91,'OAM with a lot of wrong input'!Z$78:Z$101,'OAM with a lot of wrong input'!Z$73)</f>
        <v>11</v>
      </c>
      <c r="V82" s="33">
        <f>RANK('OAM with a lot of wrong input'!AA91,'OAM with a lot of wrong input'!AA$78:AA$101,'OAM with a lot of wrong input'!AA$73)</f>
        <v>11</v>
      </c>
      <c r="W82" s="33">
        <f>RANK('OAM with a lot of wrong input'!AB91,'OAM with a lot of wrong input'!AB$78:AB$101,'OAM with a lot of wrong input'!AB$73)</f>
        <v>11</v>
      </c>
      <c r="X82" s="33">
        <f>RANK('OAM with a lot of wrong input'!AC91,'OAM with a lot of wrong input'!AC$78:AC$101,'OAM with a lot of wrong input'!AC$73)</f>
        <v>14</v>
      </c>
      <c r="Y82" s="33">
        <f>RANK('OAM with a lot of wrong input'!AD91,'OAM with a lot of wrong input'!AD$78:AD$101,'OAM with a lot of wrong input'!AD$73)</f>
        <v>11</v>
      </c>
      <c r="Z82" s="33">
        <f>RANK('OAM with a lot of wrong input'!AE91,'OAM with a lot of wrong input'!AE$78:AE$101,'OAM with a lot of wrong input'!AE$73)</f>
        <v>14</v>
      </c>
      <c r="AA82" s="33">
        <f>RANK('OAM with a lot of wrong input'!AF91,'OAM with a lot of wrong input'!AF$78:AF$101,'OAM with a lot of wrong input'!AF$73)</f>
        <v>11</v>
      </c>
      <c r="AB82" s="33">
        <f>RANK('OAM with a lot of wrong input'!AG91,'OAM with a lot of wrong input'!AG$78:AG$101,'OAM with a lot of wrong input'!AG$73)</f>
        <v>11</v>
      </c>
      <c r="AC82" s="33">
        <f>RANK('OAM with a lot of wrong input'!AH91,'OAM with a lot of wrong input'!AH$78:AH$101,'OAM with a lot of wrong input'!AH$73)</f>
        <v>11</v>
      </c>
      <c r="AD82" s="33">
        <f>RANK('OAM with a lot of wrong input'!AI91,'OAM with a lot of wrong input'!AI$78:AI$101,'OAM with a lot of wrong input'!AI$73)</f>
        <v>14</v>
      </c>
      <c r="AE82" s="33">
        <f>RANK('OAM with a lot of wrong input'!AJ91,'OAM with a lot of wrong input'!AJ$78:AJ$101,'OAM with a lot of wrong input'!AJ$73)</f>
        <v>14</v>
      </c>
      <c r="AF82" s="33">
        <f>RANK('OAM with a lot of wrong input'!AK91,'OAM with a lot of wrong input'!AK$78:AK$101,'OAM with a lot of wrong input'!AK$73)</f>
        <v>11</v>
      </c>
      <c r="AG82" s="6">
        <v>1000</v>
      </c>
    </row>
    <row r="83" spans="2:33" x14ac:dyDescent="0.3">
      <c r="B83" s="81">
        <v>15</v>
      </c>
      <c r="C83" s="6" t="str">
        <f t="shared" si="1"/>
        <v>student_15</v>
      </c>
      <c r="D83" s="33">
        <f>RANK('OAM with a lot of wrong input'!I92,'OAM with a lot of wrong input'!I$78:I$101,'OAM with a lot of wrong input'!I$73)</f>
        <v>10</v>
      </c>
      <c r="E83" s="33">
        <f>RANK('OAM with a lot of wrong input'!J92,'OAM with a lot of wrong input'!J$78:J$101,'OAM with a lot of wrong input'!J$73)</f>
        <v>10</v>
      </c>
      <c r="F83" s="33">
        <f>RANK('OAM with a lot of wrong input'!K92,'OAM with a lot of wrong input'!K$78:K$101,'OAM with a lot of wrong input'!K$73)</f>
        <v>10</v>
      </c>
      <c r="G83" s="33">
        <f>RANK('OAM with a lot of wrong input'!L92,'OAM with a lot of wrong input'!L$78:L$101,'OAM with a lot of wrong input'!L$73)</f>
        <v>10</v>
      </c>
      <c r="H83" s="33">
        <f>RANK('OAM with a lot of wrong input'!M92,'OAM with a lot of wrong input'!M$78:M$101,'OAM with a lot of wrong input'!M$73)</f>
        <v>10</v>
      </c>
      <c r="I83" s="33">
        <f>RANK('OAM with a lot of wrong input'!N92,'OAM with a lot of wrong input'!N$78:N$101,'OAM with a lot of wrong input'!N$73)</f>
        <v>10</v>
      </c>
      <c r="J83" s="33">
        <f>RANK('OAM with a lot of wrong input'!O92,'OAM with a lot of wrong input'!O$78:O$101,'OAM with a lot of wrong input'!O$73)</f>
        <v>10</v>
      </c>
      <c r="K83" s="33">
        <f>RANK('OAM with a lot of wrong input'!P92,'OAM with a lot of wrong input'!P$78:P$101,'OAM with a lot of wrong input'!P$73)</f>
        <v>10</v>
      </c>
      <c r="L83" s="33">
        <f>RANK('OAM with a lot of wrong input'!Q92,'OAM with a lot of wrong input'!Q$78:Q$101,'OAM with a lot of wrong input'!Q$73)</f>
        <v>10</v>
      </c>
      <c r="M83" s="33">
        <f>RANK('OAM with a lot of wrong input'!R92,'OAM with a lot of wrong input'!R$78:R$101,'OAM with a lot of wrong input'!R$73)</f>
        <v>10</v>
      </c>
      <c r="N83" s="33">
        <f>RANK('OAM with a lot of wrong input'!S92,'OAM with a lot of wrong input'!S$78:S$101,'OAM with a lot of wrong input'!S$73)</f>
        <v>15</v>
      </c>
      <c r="O83" s="33">
        <f>RANK('OAM with a lot of wrong input'!T92,'OAM with a lot of wrong input'!T$78:T$101,'OAM with a lot of wrong input'!T$73)</f>
        <v>15</v>
      </c>
      <c r="P83" s="33">
        <f>RANK('OAM with a lot of wrong input'!U92,'OAM with a lot of wrong input'!U$78:U$101,'OAM with a lot of wrong input'!U$73)</f>
        <v>15</v>
      </c>
      <c r="Q83" s="33">
        <f>RANK('OAM with a lot of wrong input'!V92,'OAM with a lot of wrong input'!V$78:V$101,'OAM with a lot of wrong input'!V$73)</f>
        <v>10</v>
      </c>
      <c r="R83" s="33">
        <f>RANK('OAM with a lot of wrong input'!W92,'OAM with a lot of wrong input'!W$78:W$101,'OAM with a lot of wrong input'!W$73)</f>
        <v>15</v>
      </c>
      <c r="S83" s="33">
        <f>RANK('OAM with a lot of wrong input'!X92,'OAM with a lot of wrong input'!X$78:X$101,'OAM with a lot of wrong input'!X$73)</f>
        <v>10</v>
      </c>
      <c r="T83" s="33">
        <f>RANK('OAM with a lot of wrong input'!Y92,'OAM with a lot of wrong input'!Y$78:Y$101,'OAM with a lot of wrong input'!Y$73)</f>
        <v>10</v>
      </c>
      <c r="U83" s="33">
        <f>RANK('OAM with a lot of wrong input'!Z92,'OAM with a lot of wrong input'!Z$78:Z$101,'OAM with a lot of wrong input'!Z$73)</f>
        <v>10</v>
      </c>
      <c r="V83" s="33">
        <f>RANK('OAM with a lot of wrong input'!AA92,'OAM with a lot of wrong input'!AA$78:AA$101,'OAM with a lot of wrong input'!AA$73)</f>
        <v>10</v>
      </c>
      <c r="W83" s="33">
        <f>RANK('OAM with a lot of wrong input'!AB92,'OAM with a lot of wrong input'!AB$78:AB$101,'OAM with a lot of wrong input'!AB$73)</f>
        <v>10</v>
      </c>
      <c r="X83" s="33">
        <f>RANK('OAM with a lot of wrong input'!AC92,'OAM with a lot of wrong input'!AC$78:AC$101,'OAM with a lot of wrong input'!AC$73)</f>
        <v>15</v>
      </c>
      <c r="Y83" s="33">
        <f>RANK('OAM with a lot of wrong input'!AD92,'OAM with a lot of wrong input'!AD$78:AD$101,'OAM with a lot of wrong input'!AD$73)</f>
        <v>10</v>
      </c>
      <c r="Z83" s="33">
        <f>RANK('OAM with a lot of wrong input'!AE92,'OAM with a lot of wrong input'!AE$78:AE$101,'OAM with a lot of wrong input'!AE$73)</f>
        <v>15</v>
      </c>
      <c r="AA83" s="33">
        <f>RANK('OAM with a lot of wrong input'!AF92,'OAM with a lot of wrong input'!AF$78:AF$101,'OAM with a lot of wrong input'!AF$73)</f>
        <v>10</v>
      </c>
      <c r="AB83" s="33">
        <f>RANK('OAM with a lot of wrong input'!AG92,'OAM with a lot of wrong input'!AG$78:AG$101,'OAM with a lot of wrong input'!AG$73)</f>
        <v>10</v>
      </c>
      <c r="AC83" s="33">
        <f>RANK('OAM with a lot of wrong input'!AH92,'OAM with a lot of wrong input'!AH$78:AH$101,'OAM with a lot of wrong input'!AH$73)</f>
        <v>10</v>
      </c>
      <c r="AD83" s="33">
        <f>RANK('OAM with a lot of wrong input'!AI92,'OAM with a lot of wrong input'!AI$78:AI$101,'OAM with a lot of wrong input'!AI$73)</f>
        <v>15</v>
      </c>
      <c r="AE83" s="33">
        <f>RANK('OAM with a lot of wrong input'!AJ92,'OAM with a lot of wrong input'!AJ$78:AJ$101,'OAM with a lot of wrong input'!AJ$73)</f>
        <v>15</v>
      </c>
      <c r="AF83" s="33">
        <f>RANK('OAM with a lot of wrong input'!AK92,'OAM with a lot of wrong input'!AK$78:AK$101,'OAM with a lot of wrong input'!AK$73)</f>
        <v>10</v>
      </c>
      <c r="AG83" s="6">
        <v>1000</v>
      </c>
    </row>
    <row r="84" spans="2:33" x14ac:dyDescent="0.3">
      <c r="B84" s="81">
        <v>16</v>
      </c>
      <c r="C84" s="6" t="str">
        <f t="shared" si="1"/>
        <v>student_16</v>
      </c>
      <c r="D84" s="33">
        <f>RANK('OAM with a lot of wrong input'!I93,'OAM with a lot of wrong input'!I$78:I$101,'OAM with a lot of wrong input'!I$73)</f>
        <v>9</v>
      </c>
      <c r="E84" s="33">
        <f>RANK('OAM with a lot of wrong input'!J93,'OAM with a lot of wrong input'!J$78:J$101,'OAM with a lot of wrong input'!J$73)</f>
        <v>9</v>
      </c>
      <c r="F84" s="33">
        <f>RANK('OAM with a lot of wrong input'!K93,'OAM with a lot of wrong input'!K$78:K$101,'OAM with a lot of wrong input'!K$73)</f>
        <v>9</v>
      </c>
      <c r="G84" s="33">
        <f>RANK('OAM with a lot of wrong input'!L93,'OAM with a lot of wrong input'!L$78:L$101,'OAM with a lot of wrong input'!L$73)</f>
        <v>9</v>
      </c>
      <c r="H84" s="33">
        <f>RANK('OAM with a lot of wrong input'!M93,'OAM with a lot of wrong input'!M$78:M$101,'OAM with a lot of wrong input'!M$73)</f>
        <v>9</v>
      </c>
      <c r="I84" s="33">
        <f>RANK('OAM with a lot of wrong input'!N93,'OAM with a lot of wrong input'!N$78:N$101,'OAM with a lot of wrong input'!N$73)</f>
        <v>9</v>
      </c>
      <c r="J84" s="33">
        <f>RANK('OAM with a lot of wrong input'!O93,'OAM with a lot of wrong input'!O$78:O$101,'OAM with a lot of wrong input'!O$73)</f>
        <v>9</v>
      </c>
      <c r="K84" s="33">
        <f>RANK('OAM with a lot of wrong input'!P93,'OAM with a lot of wrong input'!P$78:P$101,'OAM with a lot of wrong input'!P$73)</f>
        <v>9</v>
      </c>
      <c r="L84" s="33">
        <f>RANK('OAM with a lot of wrong input'!Q93,'OAM with a lot of wrong input'!Q$78:Q$101,'OAM with a lot of wrong input'!Q$73)</f>
        <v>9</v>
      </c>
      <c r="M84" s="33">
        <f>RANK('OAM with a lot of wrong input'!R93,'OAM with a lot of wrong input'!R$78:R$101,'OAM with a lot of wrong input'!R$73)</f>
        <v>9</v>
      </c>
      <c r="N84" s="33">
        <f>RANK('OAM with a lot of wrong input'!S93,'OAM with a lot of wrong input'!S$78:S$101,'OAM with a lot of wrong input'!S$73)</f>
        <v>16</v>
      </c>
      <c r="O84" s="33">
        <f>RANK('OAM with a lot of wrong input'!T93,'OAM with a lot of wrong input'!T$78:T$101,'OAM with a lot of wrong input'!T$73)</f>
        <v>16</v>
      </c>
      <c r="P84" s="33">
        <f>RANK('OAM with a lot of wrong input'!U93,'OAM with a lot of wrong input'!U$78:U$101,'OAM with a lot of wrong input'!U$73)</f>
        <v>16</v>
      </c>
      <c r="Q84" s="33">
        <f>RANK('OAM with a lot of wrong input'!V93,'OAM with a lot of wrong input'!V$78:V$101,'OAM with a lot of wrong input'!V$73)</f>
        <v>9</v>
      </c>
      <c r="R84" s="33">
        <f>RANK('OAM with a lot of wrong input'!W93,'OAM with a lot of wrong input'!W$78:W$101,'OAM with a lot of wrong input'!W$73)</f>
        <v>16</v>
      </c>
      <c r="S84" s="33">
        <f>RANK('OAM with a lot of wrong input'!X93,'OAM with a lot of wrong input'!X$78:X$101,'OAM with a lot of wrong input'!X$73)</f>
        <v>9</v>
      </c>
      <c r="T84" s="33">
        <f>RANK('OAM with a lot of wrong input'!Y93,'OAM with a lot of wrong input'!Y$78:Y$101,'OAM with a lot of wrong input'!Y$73)</f>
        <v>9</v>
      </c>
      <c r="U84" s="33">
        <f>RANK('OAM with a lot of wrong input'!Z93,'OAM with a lot of wrong input'!Z$78:Z$101,'OAM with a lot of wrong input'!Z$73)</f>
        <v>9</v>
      </c>
      <c r="V84" s="33">
        <f>RANK('OAM with a lot of wrong input'!AA93,'OAM with a lot of wrong input'!AA$78:AA$101,'OAM with a lot of wrong input'!AA$73)</f>
        <v>9</v>
      </c>
      <c r="W84" s="33">
        <f>RANK('OAM with a lot of wrong input'!AB93,'OAM with a lot of wrong input'!AB$78:AB$101,'OAM with a lot of wrong input'!AB$73)</f>
        <v>9</v>
      </c>
      <c r="X84" s="33">
        <f>RANK('OAM with a lot of wrong input'!AC93,'OAM with a lot of wrong input'!AC$78:AC$101,'OAM with a lot of wrong input'!AC$73)</f>
        <v>16</v>
      </c>
      <c r="Y84" s="33">
        <f>RANK('OAM with a lot of wrong input'!AD93,'OAM with a lot of wrong input'!AD$78:AD$101,'OAM with a lot of wrong input'!AD$73)</f>
        <v>9</v>
      </c>
      <c r="Z84" s="33">
        <f>RANK('OAM with a lot of wrong input'!AE93,'OAM with a lot of wrong input'!AE$78:AE$101,'OAM with a lot of wrong input'!AE$73)</f>
        <v>16</v>
      </c>
      <c r="AA84" s="33">
        <f>RANK('OAM with a lot of wrong input'!AF93,'OAM with a lot of wrong input'!AF$78:AF$101,'OAM with a lot of wrong input'!AF$73)</f>
        <v>9</v>
      </c>
      <c r="AB84" s="33">
        <f>RANK('OAM with a lot of wrong input'!AG93,'OAM with a lot of wrong input'!AG$78:AG$101,'OAM with a lot of wrong input'!AG$73)</f>
        <v>9</v>
      </c>
      <c r="AC84" s="33">
        <f>RANK('OAM with a lot of wrong input'!AH93,'OAM with a lot of wrong input'!AH$78:AH$101,'OAM with a lot of wrong input'!AH$73)</f>
        <v>9</v>
      </c>
      <c r="AD84" s="33">
        <f>RANK('OAM with a lot of wrong input'!AI93,'OAM with a lot of wrong input'!AI$78:AI$101,'OAM with a lot of wrong input'!AI$73)</f>
        <v>16</v>
      </c>
      <c r="AE84" s="33">
        <f>RANK('OAM with a lot of wrong input'!AJ93,'OAM with a lot of wrong input'!AJ$78:AJ$101,'OAM with a lot of wrong input'!AJ$73)</f>
        <v>16</v>
      </c>
      <c r="AF84" s="33">
        <f>RANK('OAM with a lot of wrong input'!AK93,'OAM with a lot of wrong input'!AK$78:AK$101,'OAM with a lot of wrong input'!AK$73)</f>
        <v>9</v>
      </c>
      <c r="AG84" s="6">
        <v>1000</v>
      </c>
    </row>
    <row r="85" spans="2:33" x14ac:dyDescent="0.3">
      <c r="B85" s="81">
        <v>17</v>
      </c>
      <c r="C85" s="6" t="str">
        <f t="shared" si="1"/>
        <v>student_17</v>
      </c>
      <c r="D85" s="33">
        <f>RANK('OAM with a lot of wrong input'!I94,'OAM with a lot of wrong input'!I$78:I$101,'OAM with a lot of wrong input'!I$73)</f>
        <v>8</v>
      </c>
      <c r="E85" s="33">
        <f>RANK('OAM with a lot of wrong input'!J94,'OAM with a lot of wrong input'!J$78:J$101,'OAM with a lot of wrong input'!J$73)</f>
        <v>8</v>
      </c>
      <c r="F85" s="33">
        <f>RANK('OAM with a lot of wrong input'!K94,'OAM with a lot of wrong input'!K$78:K$101,'OAM with a lot of wrong input'!K$73)</f>
        <v>8</v>
      </c>
      <c r="G85" s="33">
        <f>RANK('OAM with a lot of wrong input'!L94,'OAM with a lot of wrong input'!L$78:L$101,'OAM with a lot of wrong input'!L$73)</f>
        <v>8</v>
      </c>
      <c r="H85" s="33">
        <f>RANK('OAM with a lot of wrong input'!M94,'OAM with a lot of wrong input'!M$78:M$101,'OAM with a lot of wrong input'!M$73)</f>
        <v>8</v>
      </c>
      <c r="I85" s="33">
        <f>RANK('OAM with a lot of wrong input'!N94,'OAM with a lot of wrong input'!N$78:N$101,'OAM with a lot of wrong input'!N$73)</f>
        <v>8</v>
      </c>
      <c r="J85" s="33">
        <f>RANK('OAM with a lot of wrong input'!O94,'OAM with a lot of wrong input'!O$78:O$101,'OAM with a lot of wrong input'!O$73)</f>
        <v>8</v>
      </c>
      <c r="K85" s="33">
        <f>RANK('OAM with a lot of wrong input'!P94,'OAM with a lot of wrong input'!P$78:P$101,'OAM with a lot of wrong input'!P$73)</f>
        <v>8</v>
      </c>
      <c r="L85" s="33">
        <f>RANK('OAM with a lot of wrong input'!Q94,'OAM with a lot of wrong input'!Q$78:Q$101,'OAM with a lot of wrong input'!Q$73)</f>
        <v>8</v>
      </c>
      <c r="M85" s="33">
        <f>RANK('OAM with a lot of wrong input'!R94,'OAM with a lot of wrong input'!R$78:R$101,'OAM with a lot of wrong input'!R$73)</f>
        <v>8</v>
      </c>
      <c r="N85" s="33">
        <f>RANK('OAM with a lot of wrong input'!S94,'OAM with a lot of wrong input'!S$78:S$101,'OAM with a lot of wrong input'!S$73)</f>
        <v>17</v>
      </c>
      <c r="O85" s="33">
        <f>RANK('OAM with a lot of wrong input'!T94,'OAM with a lot of wrong input'!T$78:T$101,'OAM with a lot of wrong input'!T$73)</f>
        <v>17</v>
      </c>
      <c r="P85" s="33">
        <f>RANK('OAM with a lot of wrong input'!U94,'OAM with a lot of wrong input'!U$78:U$101,'OAM with a lot of wrong input'!U$73)</f>
        <v>17</v>
      </c>
      <c r="Q85" s="33">
        <f>RANK('OAM with a lot of wrong input'!V94,'OAM with a lot of wrong input'!V$78:V$101,'OAM with a lot of wrong input'!V$73)</f>
        <v>8</v>
      </c>
      <c r="R85" s="33">
        <f>RANK('OAM with a lot of wrong input'!W94,'OAM with a lot of wrong input'!W$78:W$101,'OAM with a lot of wrong input'!W$73)</f>
        <v>17</v>
      </c>
      <c r="S85" s="33">
        <f>RANK('OAM with a lot of wrong input'!X94,'OAM with a lot of wrong input'!X$78:X$101,'OAM with a lot of wrong input'!X$73)</f>
        <v>8</v>
      </c>
      <c r="T85" s="33">
        <f>RANK('OAM with a lot of wrong input'!Y94,'OAM with a lot of wrong input'!Y$78:Y$101,'OAM with a lot of wrong input'!Y$73)</f>
        <v>8</v>
      </c>
      <c r="U85" s="33">
        <f>RANK('OAM with a lot of wrong input'!Z94,'OAM with a lot of wrong input'!Z$78:Z$101,'OAM with a lot of wrong input'!Z$73)</f>
        <v>8</v>
      </c>
      <c r="V85" s="33">
        <f>RANK('OAM with a lot of wrong input'!AA94,'OAM with a lot of wrong input'!AA$78:AA$101,'OAM with a lot of wrong input'!AA$73)</f>
        <v>8</v>
      </c>
      <c r="W85" s="33">
        <f>RANK('OAM with a lot of wrong input'!AB94,'OAM with a lot of wrong input'!AB$78:AB$101,'OAM with a lot of wrong input'!AB$73)</f>
        <v>8</v>
      </c>
      <c r="X85" s="33">
        <f>RANK('OAM with a lot of wrong input'!AC94,'OAM with a lot of wrong input'!AC$78:AC$101,'OAM with a lot of wrong input'!AC$73)</f>
        <v>17</v>
      </c>
      <c r="Y85" s="33">
        <f>RANK('OAM with a lot of wrong input'!AD94,'OAM with a lot of wrong input'!AD$78:AD$101,'OAM with a lot of wrong input'!AD$73)</f>
        <v>8</v>
      </c>
      <c r="Z85" s="33">
        <f>RANK('OAM with a lot of wrong input'!AE94,'OAM with a lot of wrong input'!AE$78:AE$101,'OAM with a lot of wrong input'!AE$73)</f>
        <v>17</v>
      </c>
      <c r="AA85" s="33">
        <f>RANK('OAM with a lot of wrong input'!AF94,'OAM with a lot of wrong input'!AF$78:AF$101,'OAM with a lot of wrong input'!AF$73)</f>
        <v>8</v>
      </c>
      <c r="AB85" s="33">
        <f>RANK('OAM with a lot of wrong input'!AG94,'OAM with a lot of wrong input'!AG$78:AG$101,'OAM with a lot of wrong input'!AG$73)</f>
        <v>8</v>
      </c>
      <c r="AC85" s="33">
        <f>RANK('OAM with a lot of wrong input'!AH94,'OAM with a lot of wrong input'!AH$78:AH$101,'OAM with a lot of wrong input'!AH$73)</f>
        <v>8</v>
      </c>
      <c r="AD85" s="33">
        <f>RANK('OAM with a lot of wrong input'!AI94,'OAM with a lot of wrong input'!AI$78:AI$101,'OAM with a lot of wrong input'!AI$73)</f>
        <v>17</v>
      </c>
      <c r="AE85" s="33">
        <f>RANK('OAM with a lot of wrong input'!AJ94,'OAM with a lot of wrong input'!AJ$78:AJ$101,'OAM with a lot of wrong input'!AJ$73)</f>
        <v>17</v>
      </c>
      <c r="AF85" s="33">
        <f>RANK('OAM with a lot of wrong input'!AK94,'OAM with a lot of wrong input'!AK$78:AK$101,'OAM with a lot of wrong input'!AK$73)</f>
        <v>8</v>
      </c>
      <c r="AG85" s="6">
        <v>1000</v>
      </c>
    </row>
    <row r="86" spans="2:33" x14ac:dyDescent="0.3">
      <c r="B86" s="81">
        <v>18</v>
      </c>
      <c r="C86" s="6" t="str">
        <f t="shared" si="1"/>
        <v>student_18</v>
      </c>
      <c r="D86" s="33">
        <f>RANK('OAM with a lot of wrong input'!I95,'OAM with a lot of wrong input'!I$78:I$101,'OAM with a lot of wrong input'!I$73)</f>
        <v>7</v>
      </c>
      <c r="E86" s="33">
        <f>RANK('OAM with a lot of wrong input'!J95,'OAM with a lot of wrong input'!J$78:J$101,'OAM with a lot of wrong input'!J$73)</f>
        <v>7</v>
      </c>
      <c r="F86" s="33">
        <f>RANK('OAM with a lot of wrong input'!K95,'OAM with a lot of wrong input'!K$78:K$101,'OAM with a lot of wrong input'!K$73)</f>
        <v>7</v>
      </c>
      <c r="G86" s="33">
        <f>RANK('OAM with a lot of wrong input'!L95,'OAM with a lot of wrong input'!L$78:L$101,'OAM with a lot of wrong input'!L$73)</f>
        <v>7</v>
      </c>
      <c r="H86" s="33">
        <f>RANK('OAM with a lot of wrong input'!M95,'OAM with a lot of wrong input'!M$78:M$101,'OAM with a lot of wrong input'!M$73)</f>
        <v>7</v>
      </c>
      <c r="I86" s="33">
        <f>RANK('OAM with a lot of wrong input'!N95,'OAM with a lot of wrong input'!N$78:N$101,'OAM with a lot of wrong input'!N$73)</f>
        <v>7</v>
      </c>
      <c r="J86" s="33">
        <f>RANK('OAM with a lot of wrong input'!O95,'OAM with a lot of wrong input'!O$78:O$101,'OAM with a lot of wrong input'!O$73)</f>
        <v>7</v>
      </c>
      <c r="K86" s="33">
        <f>RANK('OAM with a lot of wrong input'!P95,'OAM with a lot of wrong input'!P$78:P$101,'OAM with a lot of wrong input'!P$73)</f>
        <v>7</v>
      </c>
      <c r="L86" s="33">
        <f>RANK('OAM with a lot of wrong input'!Q95,'OAM with a lot of wrong input'!Q$78:Q$101,'OAM with a lot of wrong input'!Q$73)</f>
        <v>7</v>
      </c>
      <c r="M86" s="33">
        <f>RANK('OAM with a lot of wrong input'!R95,'OAM with a lot of wrong input'!R$78:R$101,'OAM with a lot of wrong input'!R$73)</f>
        <v>7</v>
      </c>
      <c r="N86" s="33">
        <f>RANK('OAM with a lot of wrong input'!S95,'OAM with a lot of wrong input'!S$78:S$101,'OAM with a lot of wrong input'!S$73)</f>
        <v>18</v>
      </c>
      <c r="O86" s="33">
        <f>RANK('OAM with a lot of wrong input'!T95,'OAM with a lot of wrong input'!T$78:T$101,'OAM with a lot of wrong input'!T$73)</f>
        <v>18</v>
      </c>
      <c r="P86" s="33">
        <f>RANK('OAM with a lot of wrong input'!U95,'OAM with a lot of wrong input'!U$78:U$101,'OAM with a lot of wrong input'!U$73)</f>
        <v>18</v>
      </c>
      <c r="Q86" s="33">
        <f>RANK('OAM with a lot of wrong input'!V95,'OAM with a lot of wrong input'!V$78:V$101,'OAM with a lot of wrong input'!V$73)</f>
        <v>7</v>
      </c>
      <c r="R86" s="33">
        <f>RANK('OAM with a lot of wrong input'!W95,'OAM with a lot of wrong input'!W$78:W$101,'OAM with a lot of wrong input'!W$73)</f>
        <v>18</v>
      </c>
      <c r="S86" s="33">
        <f>RANK('OAM with a lot of wrong input'!X95,'OAM with a lot of wrong input'!X$78:X$101,'OAM with a lot of wrong input'!X$73)</f>
        <v>7</v>
      </c>
      <c r="T86" s="33">
        <f>RANK('OAM with a lot of wrong input'!Y95,'OAM with a lot of wrong input'!Y$78:Y$101,'OAM with a lot of wrong input'!Y$73)</f>
        <v>7</v>
      </c>
      <c r="U86" s="33">
        <f>RANK('OAM with a lot of wrong input'!Z95,'OAM with a lot of wrong input'!Z$78:Z$101,'OAM with a lot of wrong input'!Z$73)</f>
        <v>7</v>
      </c>
      <c r="V86" s="33">
        <f>RANK('OAM with a lot of wrong input'!AA95,'OAM with a lot of wrong input'!AA$78:AA$101,'OAM with a lot of wrong input'!AA$73)</f>
        <v>7</v>
      </c>
      <c r="W86" s="33">
        <f>RANK('OAM with a lot of wrong input'!AB95,'OAM with a lot of wrong input'!AB$78:AB$101,'OAM with a lot of wrong input'!AB$73)</f>
        <v>7</v>
      </c>
      <c r="X86" s="33">
        <f>RANK('OAM with a lot of wrong input'!AC95,'OAM with a lot of wrong input'!AC$78:AC$101,'OAM with a lot of wrong input'!AC$73)</f>
        <v>18</v>
      </c>
      <c r="Y86" s="33">
        <f>RANK('OAM with a lot of wrong input'!AD95,'OAM with a lot of wrong input'!AD$78:AD$101,'OAM with a lot of wrong input'!AD$73)</f>
        <v>7</v>
      </c>
      <c r="Z86" s="33">
        <f>RANK('OAM with a lot of wrong input'!AE95,'OAM with a lot of wrong input'!AE$78:AE$101,'OAM with a lot of wrong input'!AE$73)</f>
        <v>18</v>
      </c>
      <c r="AA86" s="33">
        <f>RANK('OAM with a lot of wrong input'!AF95,'OAM with a lot of wrong input'!AF$78:AF$101,'OAM with a lot of wrong input'!AF$73)</f>
        <v>7</v>
      </c>
      <c r="AB86" s="33">
        <f>RANK('OAM with a lot of wrong input'!AG95,'OAM with a lot of wrong input'!AG$78:AG$101,'OAM with a lot of wrong input'!AG$73)</f>
        <v>7</v>
      </c>
      <c r="AC86" s="33">
        <f>RANK('OAM with a lot of wrong input'!AH95,'OAM with a lot of wrong input'!AH$78:AH$101,'OAM with a lot of wrong input'!AH$73)</f>
        <v>7</v>
      </c>
      <c r="AD86" s="33">
        <f>RANK('OAM with a lot of wrong input'!AI95,'OAM with a lot of wrong input'!AI$78:AI$101,'OAM with a lot of wrong input'!AI$73)</f>
        <v>18</v>
      </c>
      <c r="AE86" s="33">
        <f>RANK('OAM with a lot of wrong input'!AJ95,'OAM with a lot of wrong input'!AJ$78:AJ$101,'OAM with a lot of wrong input'!AJ$73)</f>
        <v>18</v>
      </c>
      <c r="AF86" s="33">
        <f>RANK('OAM with a lot of wrong input'!AK95,'OAM with a lot of wrong input'!AK$78:AK$101,'OAM with a lot of wrong input'!AK$73)</f>
        <v>7</v>
      </c>
      <c r="AG86" s="6">
        <v>1000</v>
      </c>
    </row>
    <row r="87" spans="2:33" x14ac:dyDescent="0.3">
      <c r="B87" s="81">
        <v>19</v>
      </c>
      <c r="C87" s="6" t="str">
        <f t="shared" si="1"/>
        <v>student_19</v>
      </c>
      <c r="D87" s="33">
        <f>RANK('OAM with a lot of wrong input'!I96,'OAM with a lot of wrong input'!I$78:I$101,'OAM with a lot of wrong input'!I$73)</f>
        <v>6</v>
      </c>
      <c r="E87" s="33">
        <f>RANK('OAM with a lot of wrong input'!J96,'OAM with a lot of wrong input'!J$78:J$101,'OAM with a lot of wrong input'!J$73)</f>
        <v>6</v>
      </c>
      <c r="F87" s="33">
        <f>RANK('OAM with a lot of wrong input'!K96,'OAM with a lot of wrong input'!K$78:K$101,'OAM with a lot of wrong input'!K$73)</f>
        <v>6</v>
      </c>
      <c r="G87" s="33">
        <f>RANK('OAM with a lot of wrong input'!L96,'OAM with a lot of wrong input'!L$78:L$101,'OAM with a lot of wrong input'!L$73)</f>
        <v>6</v>
      </c>
      <c r="H87" s="33">
        <f>RANK('OAM with a lot of wrong input'!M96,'OAM with a lot of wrong input'!M$78:M$101,'OAM with a lot of wrong input'!M$73)</f>
        <v>6</v>
      </c>
      <c r="I87" s="33">
        <f>RANK('OAM with a lot of wrong input'!N96,'OAM with a lot of wrong input'!N$78:N$101,'OAM with a lot of wrong input'!N$73)</f>
        <v>6</v>
      </c>
      <c r="J87" s="33">
        <f>RANK('OAM with a lot of wrong input'!O96,'OAM with a lot of wrong input'!O$78:O$101,'OAM with a lot of wrong input'!O$73)</f>
        <v>6</v>
      </c>
      <c r="K87" s="33">
        <f>RANK('OAM with a lot of wrong input'!P96,'OAM with a lot of wrong input'!P$78:P$101,'OAM with a lot of wrong input'!P$73)</f>
        <v>6</v>
      </c>
      <c r="L87" s="33">
        <f>RANK('OAM with a lot of wrong input'!Q96,'OAM with a lot of wrong input'!Q$78:Q$101,'OAM with a lot of wrong input'!Q$73)</f>
        <v>6</v>
      </c>
      <c r="M87" s="33">
        <f>RANK('OAM with a lot of wrong input'!R96,'OAM with a lot of wrong input'!R$78:R$101,'OAM with a lot of wrong input'!R$73)</f>
        <v>6</v>
      </c>
      <c r="N87" s="33">
        <f>RANK('OAM with a lot of wrong input'!S96,'OAM with a lot of wrong input'!S$78:S$101,'OAM with a lot of wrong input'!S$73)</f>
        <v>19</v>
      </c>
      <c r="O87" s="33">
        <f>RANK('OAM with a lot of wrong input'!T96,'OAM with a lot of wrong input'!T$78:T$101,'OAM with a lot of wrong input'!T$73)</f>
        <v>19</v>
      </c>
      <c r="P87" s="33">
        <f>RANK('OAM with a lot of wrong input'!U96,'OAM with a lot of wrong input'!U$78:U$101,'OAM with a lot of wrong input'!U$73)</f>
        <v>19</v>
      </c>
      <c r="Q87" s="33">
        <f>RANK('OAM with a lot of wrong input'!V96,'OAM with a lot of wrong input'!V$78:V$101,'OAM with a lot of wrong input'!V$73)</f>
        <v>6</v>
      </c>
      <c r="R87" s="33">
        <f>RANK('OAM with a lot of wrong input'!W96,'OAM with a lot of wrong input'!W$78:W$101,'OAM with a lot of wrong input'!W$73)</f>
        <v>19</v>
      </c>
      <c r="S87" s="33">
        <f>RANK('OAM with a lot of wrong input'!X96,'OAM with a lot of wrong input'!X$78:X$101,'OAM with a lot of wrong input'!X$73)</f>
        <v>6</v>
      </c>
      <c r="T87" s="33">
        <f>RANK('OAM with a lot of wrong input'!Y96,'OAM with a lot of wrong input'!Y$78:Y$101,'OAM with a lot of wrong input'!Y$73)</f>
        <v>6</v>
      </c>
      <c r="U87" s="33">
        <f>RANK('OAM with a lot of wrong input'!Z96,'OAM with a lot of wrong input'!Z$78:Z$101,'OAM with a lot of wrong input'!Z$73)</f>
        <v>6</v>
      </c>
      <c r="V87" s="33">
        <f>RANK('OAM with a lot of wrong input'!AA96,'OAM with a lot of wrong input'!AA$78:AA$101,'OAM with a lot of wrong input'!AA$73)</f>
        <v>6</v>
      </c>
      <c r="W87" s="33">
        <f>RANK('OAM with a lot of wrong input'!AB96,'OAM with a lot of wrong input'!AB$78:AB$101,'OAM with a lot of wrong input'!AB$73)</f>
        <v>6</v>
      </c>
      <c r="X87" s="33">
        <f>RANK('OAM with a lot of wrong input'!AC96,'OAM with a lot of wrong input'!AC$78:AC$101,'OAM with a lot of wrong input'!AC$73)</f>
        <v>19</v>
      </c>
      <c r="Y87" s="33">
        <f>RANK('OAM with a lot of wrong input'!AD96,'OAM with a lot of wrong input'!AD$78:AD$101,'OAM with a lot of wrong input'!AD$73)</f>
        <v>6</v>
      </c>
      <c r="Z87" s="33">
        <f>RANK('OAM with a lot of wrong input'!AE96,'OAM with a lot of wrong input'!AE$78:AE$101,'OAM with a lot of wrong input'!AE$73)</f>
        <v>19</v>
      </c>
      <c r="AA87" s="33">
        <f>RANK('OAM with a lot of wrong input'!AF96,'OAM with a lot of wrong input'!AF$78:AF$101,'OAM with a lot of wrong input'!AF$73)</f>
        <v>6</v>
      </c>
      <c r="AB87" s="33">
        <f>RANK('OAM with a lot of wrong input'!AG96,'OAM with a lot of wrong input'!AG$78:AG$101,'OAM with a lot of wrong input'!AG$73)</f>
        <v>6</v>
      </c>
      <c r="AC87" s="33">
        <f>RANK('OAM with a lot of wrong input'!AH96,'OAM with a lot of wrong input'!AH$78:AH$101,'OAM with a lot of wrong input'!AH$73)</f>
        <v>6</v>
      </c>
      <c r="AD87" s="33">
        <f>RANK('OAM with a lot of wrong input'!AI96,'OAM with a lot of wrong input'!AI$78:AI$101,'OAM with a lot of wrong input'!AI$73)</f>
        <v>19</v>
      </c>
      <c r="AE87" s="33">
        <f>RANK('OAM with a lot of wrong input'!AJ96,'OAM with a lot of wrong input'!AJ$78:AJ$101,'OAM with a lot of wrong input'!AJ$73)</f>
        <v>19</v>
      </c>
      <c r="AF87" s="33">
        <f>RANK('OAM with a lot of wrong input'!AK96,'OAM with a lot of wrong input'!AK$78:AK$101,'OAM with a lot of wrong input'!AK$73)</f>
        <v>6</v>
      </c>
      <c r="AG87" s="6">
        <v>1000</v>
      </c>
    </row>
    <row r="88" spans="2:33" x14ac:dyDescent="0.3">
      <c r="B88" s="81">
        <v>20</v>
      </c>
      <c r="C88" s="6" t="str">
        <f t="shared" si="1"/>
        <v>student_20</v>
      </c>
      <c r="D88" s="33">
        <f>RANK('OAM with a lot of wrong input'!I97,'OAM with a lot of wrong input'!I$78:I$101,'OAM with a lot of wrong input'!I$73)</f>
        <v>5</v>
      </c>
      <c r="E88" s="33">
        <f>RANK('OAM with a lot of wrong input'!J97,'OAM with a lot of wrong input'!J$78:J$101,'OAM with a lot of wrong input'!J$73)</f>
        <v>5</v>
      </c>
      <c r="F88" s="33">
        <f>RANK('OAM with a lot of wrong input'!K97,'OAM with a lot of wrong input'!K$78:K$101,'OAM with a lot of wrong input'!K$73)</f>
        <v>5</v>
      </c>
      <c r="G88" s="33">
        <f>RANK('OAM with a lot of wrong input'!L97,'OAM with a lot of wrong input'!L$78:L$101,'OAM with a lot of wrong input'!L$73)</f>
        <v>5</v>
      </c>
      <c r="H88" s="33">
        <f>RANK('OAM with a lot of wrong input'!M97,'OAM with a lot of wrong input'!M$78:M$101,'OAM with a lot of wrong input'!M$73)</f>
        <v>5</v>
      </c>
      <c r="I88" s="33">
        <f>RANK('OAM with a lot of wrong input'!N97,'OAM with a lot of wrong input'!N$78:N$101,'OAM with a lot of wrong input'!N$73)</f>
        <v>5</v>
      </c>
      <c r="J88" s="33">
        <f>RANK('OAM with a lot of wrong input'!O97,'OAM with a lot of wrong input'!O$78:O$101,'OAM with a lot of wrong input'!O$73)</f>
        <v>5</v>
      </c>
      <c r="K88" s="33">
        <f>RANK('OAM with a lot of wrong input'!P97,'OAM with a lot of wrong input'!P$78:P$101,'OAM with a lot of wrong input'!P$73)</f>
        <v>5</v>
      </c>
      <c r="L88" s="33">
        <f>RANK('OAM with a lot of wrong input'!Q97,'OAM with a lot of wrong input'!Q$78:Q$101,'OAM with a lot of wrong input'!Q$73)</f>
        <v>5</v>
      </c>
      <c r="M88" s="33">
        <f>RANK('OAM with a lot of wrong input'!R97,'OAM with a lot of wrong input'!R$78:R$101,'OAM with a lot of wrong input'!R$73)</f>
        <v>5</v>
      </c>
      <c r="N88" s="33">
        <f>RANK('OAM with a lot of wrong input'!S97,'OAM with a lot of wrong input'!S$78:S$101,'OAM with a lot of wrong input'!S$73)</f>
        <v>20</v>
      </c>
      <c r="O88" s="33">
        <f>RANK('OAM with a lot of wrong input'!T97,'OAM with a lot of wrong input'!T$78:T$101,'OAM with a lot of wrong input'!T$73)</f>
        <v>20</v>
      </c>
      <c r="P88" s="33">
        <f>RANK('OAM with a lot of wrong input'!U97,'OAM with a lot of wrong input'!U$78:U$101,'OAM with a lot of wrong input'!U$73)</f>
        <v>20</v>
      </c>
      <c r="Q88" s="33">
        <f>RANK('OAM with a lot of wrong input'!V97,'OAM with a lot of wrong input'!V$78:V$101,'OAM with a lot of wrong input'!V$73)</f>
        <v>5</v>
      </c>
      <c r="R88" s="33">
        <f>RANK('OAM with a lot of wrong input'!W97,'OAM with a lot of wrong input'!W$78:W$101,'OAM with a lot of wrong input'!W$73)</f>
        <v>20</v>
      </c>
      <c r="S88" s="33">
        <f>RANK('OAM with a lot of wrong input'!X97,'OAM with a lot of wrong input'!X$78:X$101,'OAM with a lot of wrong input'!X$73)</f>
        <v>5</v>
      </c>
      <c r="T88" s="33">
        <f>RANK('OAM with a lot of wrong input'!Y97,'OAM with a lot of wrong input'!Y$78:Y$101,'OAM with a lot of wrong input'!Y$73)</f>
        <v>5</v>
      </c>
      <c r="U88" s="33">
        <f>RANK('OAM with a lot of wrong input'!Z97,'OAM with a lot of wrong input'!Z$78:Z$101,'OAM with a lot of wrong input'!Z$73)</f>
        <v>5</v>
      </c>
      <c r="V88" s="33">
        <f>RANK('OAM with a lot of wrong input'!AA97,'OAM with a lot of wrong input'!AA$78:AA$101,'OAM with a lot of wrong input'!AA$73)</f>
        <v>5</v>
      </c>
      <c r="W88" s="33">
        <f>RANK('OAM with a lot of wrong input'!AB97,'OAM with a lot of wrong input'!AB$78:AB$101,'OAM with a lot of wrong input'!AB$73)</f>
        <v>5</v>
      </c>
      <c r="X88" s="33">
        <f>RANK('OAM with a lot of wrong input'!AC97,'OAM with a lot of wrong input'!AC$78:AC$101,'OAM with a lot of wrong input'!AC$73)</f>
        <v>20</v>
      </c>
      <c r="Y88" s="33">
        <f>RANK('OAM with a lot of wrong input'!AD97,'OAM with a lot of wrong input'!AD$78:AD$101,'OAM with a lot of wrong input'!AD$73)</f>
        <v>5</v>
      </c>
      <c r="Z88" s="33">
        <f>RANK('OAM with a lot of wrong input'!AE97,'OAM with a lot of wrong input'!AE$78:AE$101,'OAM with a lot of wrong input'!AE$73)</f>
        <v>20</v>
      </c>
      <c r="AA88" s="33">
        <f>RANK('OAM with a lot of wrong input'!AF97,'OAM with a lot of wrong input'!AF$78:AF$101,'OAM with a lot of wrong input'!AF$73)</f>
        <v>5</v>
      </c>
      <c r="AB88" s="33">
        <f>RANK('OAM with a lot of wrong input'!AG97,'OAM with a lot of wrong input'!AG$78:AG$101,'OAM with a lot of wrong input'!AG$73)</f>
        <v>5</v>
      </c>
      <c r="AC88" s="33">
        <f>RANK('OAM with a lot of wrong input'!AH97,'OAM with a lot of wrong input'!AH$78:AH$101,'OAM with a lot of wrong input'!AH$73)</f>
        <v>5</v>
      </c>
      <c r="AD88" s="33">
        <f>RANK('OAM with a lot of wrong input'!AI97,'OAM with a lot of wrong input'!AI$78:AI$101,'OAM with a lot of wrong input'!AI$73)</f>
        <v>20</v>
      </c>
      <c r="AE88" s="33">
        <f>RANK('OAM with a lot of wrong input'!AJ97,'OAM with a lot of wrong input'!AJ$78:AJ$101,'OAM with a lot of wrong input'!AJ$73)</f>
        <v>20</v>
      </c>
      <c r="AF88" s="33">
        <f>RANK('OAM with a lot of wrong input'!AK97,'OAM with a lot of wrong input'!AK$78:AK$101,'OAM with a lot of wrong input'!AK$73)</f>
        <v>5</v>
      </c>
      <c r="AG88" s="6">
        <v>1000</v>
      </c>
    </row>
    <row r="89" spans="2:33" x14ac:dyDescent="0.3">
      <c r="B89" s="81">
        <v>21</v>
      </c>
      <c r="C89" s="6" t="str">
        <f t="shared" si="1"/>
        <v>student_21</v>
      </c>
      <c r="D89" s="33">
        <f>RANK('OAM with a lot of wrong input'!I98,'OAM with a lot of wrong input'!I$78:I$101,'OAM with a lot of wrong input'!I$73)</f>
        <v>4</v>
      </c>
      <c r="E89" s="33">
        <f>RANK('OAM with a lot of wrong input'!J98,'OAM with a lot of wrong input'!J$78:J$101,'OAM with a lot of wrong input'!J$73)</f>
        <v>4</v>
      </c>
      <c r="F89" s="33">
        <f>RANK('OAM with a lot of wrong input'!K98,'OAM with a lot of wrong input'!K$78:K$101,'OAM with a lot of wrong input'!K$73)</f>
        <v>4</v>
      </c>
      <c r="G89" s="33">
        <f>RANK('OAM with a lot of wrong input'!L98,'OAM with a lot of wrong input'!L$78:L$101,'OAM with a lot of wrong input'!L$73)</f>
        <v>4</v>
      </c>
      <c r="H89" s="33">
        <f>RANK('OAM with a lot of wrong input'!M98,'OAM with a lot of wrong input'!M$78:M$101,'OAM with a lot of wrong input'!M$73)</f>
        <v>4</v>
      </c>
      <c r="I89" s="33">
        <f>RANK('OAM with a lot of wrong input'!N98,'OAM with a lot of wrong input'!N$78:N$101,'OAM with a lot of wrong input'!N$73)</f>
        <v>4</v>
      </c>
      <c r="J89" s="33">
        <f>RANK('OAM with a lot of wrong input'!O98,'OAM with a lot of wrong input'!O$78:O$101,'OAM with a lot of wrong input'!O$73)</f>
        <v>4</v>
      </c>
      <c r="K89" s="33">
        <f>RANK('OAM with a lot of wrong input'!P98,'OAM with a lot of wrong input'!P$78:P$101,'OAM with a lot of wrong input'!P$73)</f>
        <v>4</v>
      </c>
      <c r="L89" s="33">
        <f>RANK('OAM with a lot of wrong input'!Q98,'OAM with a lot of wrong input'!Q$78:Q$101,'OAM with a lot of wrong input'!Q$73)</f>
        <v>4</v>
      </c>
      <c r="M89" s="33">
        <f>RANK('OAM with a lot of wrong input'!R98,'OAM with a lot of wrong input'!R$78:R$101,'OAM with a lot of wrong input'!R$73)</f>
        <v>4</v>
      </c>
      <c r="N89" s="33">
        <f>RANK('OAM with a lot of wrong input'!S98,'OAM with a lot of wrong input'!S$78:S$101,'OAM with a lot of wrong input'!S$73)</f>
        <v>21</v>
      </c>
      <c r="O89" s="33">
        <f>RANK('OAM with a lot of wrong input'!T98,'OAM with a lot of wrong input'!T$78:T$101,'OAM with a lot of wrong input'!T$73)</f>
        <v>21</v>
      </c>
      <c r="P89" s="33">
        <f>RANK('OAM with a lot of wrong input'!U98,'OAM with a lot of wrong input'!U$78:U$101,'OAM with a lot of wrong input'!U$73)</f>
        <v>21</v>
      </c>
      <c r="Q89" s="33">
        <f>RANK('OAM with a lot of wrong input'!V98,'OAM with a lot of wrong input'!V$78:V$101,'OAM with a lot of wrong input'!V$73)</f>
        <v>4</v>
      </c>
      <c r="R89" s="33">
        <f>RANK('OAM with a lot of wrong input'!W98,'OAM with a lot of wrong input'!W$78:W$101,'OAM with a lot of wrong input'!W$73)</f>
        <v>21</v>
      </c>
      <c r="S89" s="33">
        <f>RANK('OAM with a lot of wrong input'!X98,'OAM with a lot of wrong input'!X$78:X$101,'OAM with a lot of wrong input'!X$73)</f>
        <v>4</v>
      </c>
      <c r="T89" s="33">
        <f>RANK('OAM with a lot of wrong input'!Y98,'OAM with a lot of wrong input'!Y$78:Y$101,'OAM with a lot of wrong input'!Y$73)</f>
        <v>4</v>
      </c>
      <c r="U89" s="33">
        <f>RANK('OAM with a lot of wrong input'!Z98,'OAM with a lot of wrong input'!Z$78:Z$101,'OAM with a lot of wrong input'!Z$73)</f>
        <v>4</v>
      </c>
      <c r="V89" s="33">
        <f>RANK('OAM with a lot of wrong input'!AA98,'OAM with a lot of wrong input'!AA$78:AA$101,'OAM with a lot of wrong input'!AA$73)</f>
        <v>4</v>
      </c>
      <c r="W89" s="33">
        <f>RANK('OAM with a lot of wrong input'!AB98,'OAM with a lot of wrong input'!AB$78:AB$101,'OAM with a lot of wrong input'!AB$73)</f>
        <v>4</v>
      </c>
      <c r="X89" s="33">
        <f>RANK('OAM with a lot of wrong input'!AC98,'OAM with a lot of wrong input'!AC$78:AC$101,'OAM with a lot of wrong input'!AC$73)</f>
        <v>21</v>
      </c>
      <c r="Y89" s="33">
        <f>RANK('OAM with a lot of wrong input'!AD98,'OAM with a lot of wrong input'!AD$78:AD$101,'OAM with a lot of wrong input'!AD$73)</f>
        <v>4</v>
      </c>
      <c r="Z89" s="33">
        <f>RANK('OAM with a lot of wrong input'!AE98,'OAM with a lot of wrong input'!AE$78:AE$101,'OAM with a lot of wrong input'!AE$73)</f>
        <v>21</v>
      </c>
      <c r="AA89" s="33">
        <f>RANK('OAM with a lot of wrong input'!AF98,'OAM with a lot of wrong input'!AF$78:AF$101,'OAM with a lot of wrong input'!AF$73)</f>
        <v>4</v>
      </c>
      <c r="AB89" s="33">
        <f>RANK('OAM with a lot of wrong input'!AG98,'OAM with a lot of wrong input'!AG$78:AG$101,'OAM with a lot of wrong input'!AG$73)</f>
        <v>4</v>
      </c>
      <c r="AC89" s="33">
        <f>RANK('OAM with a lot of wrong input'!AH98,'OAM with a lot of wrong input'!AH$78:AH$101,'OAM with a lot of wrong input'!AH$73)</f>
        <v>4</v>
      </c>
      <c r="AD89" s="33">
        <f>RANK('OAM with a lot of wrong input'!AI98,'OAM with a lot of wrong input'!AI$78:AI$101,'OAM with a lot of wrong input'!AI$73)</f>
        <v>21</v>
      </c>
      <c r="AE89" s="33">
        <f>RANK('OAM with a lot of wrong input'!AJ98,'OAM with a lot of wrong input'!AJ$78:AJ$101,'OAM with a lot of wrong input'!AJ$73)</f>
        <v>21</v>
      </c>
      <c r="AF89" s="33">
        <f>RANK('OAM with a lot of wrong input'!AK98,'OAM with a lot of wrong input'!AK$78:AK$101,'OAM with a lot of wrong input'!AK$73)</f>
        <v>4</v>
      </c>
      <c r="AG89" s="6">
        <v>1000</v>
      </c>
    </row>
    <row r="90" spans="2:33" x14ac:dyDescent="0.3">
      <c r="B90" s="81">
        <v>22</v>
      </c>
      <c r="C90" s="6" t="str">
        <f t="shared" si="1"/>
        <v>student_22</v>
      </c>
      <c r="D90" s="33">
        <f>RANK('OAM with a lot of wrong input'!I99,'OAM with a lot of wrong input'!I$78:I$101,'OAM with a lot of wrong input'!I$73)</f>
        <v>3</v>
      </c>
      <c r="E90" s="33">
        <f>RANK('OAM with a lot of wrong input'!J99,'OAM with a lot of wrong input'!J$78:J$101,'OAM with a lot of wrong input'!J$73)</f>
        <v>3</v>
      </c>
      <c r="F90" s="33">
        <f>RANK('OAM with a lot of wrong input'!K99,'OAM with a lot of wrong input'!K$78:K$101,'OAM with a lot of wrong input'!K$73)</f>
        <v>3</v>
      </c>
      <c r="G90" s="33">
        <f>RANK('OAM with a lot of wrong input'!L99,'OAM with a lot of wrong input'!L$78:L$101,'OAM with a lot of wrong input'!L$73)</f>
        <v>3</v>
      </c>
      <c r="H90" s="33">
        <f>RANK('OAM with a lot of wrong input'!M99,'OAM with a lot of wrong input'!M$78:M$101,'OAM with a lot of wrong input'!M$73)</f>
        <v>3</v>
      </c>
      <c r="I90" s="33">
        <f>RANK('OAM with a lot of wrong input'!N99,'OAM with a lot of wrong input'!N$78:N$101,'OAM with a lot of wrong input'!N$73)</f>
        <v>3</v>
      </c>
      <c r="J90" s="33">
        <f>RANK('OAM with a lot of wrong input'!O99,'OAM with a lot of wrong input'!O$78:O$101,'OAM with a lot of wrong input'!O$73)</f>
        <v>3</v>
      </c>
      <c r="K90" s="33">
        <f>RANK('OAM with a lot of wrong input'!P99,'OAM with a lot of wrong input'!P$78:P$101,'OAM with a lot of wrong input'!P$73)</f>
        <v>3</v>
      </c>
      <c r="L90" s="33">
        <f>RANK('OAM with a lot of wrong input'!Q99,'OAM with a lot of wrong input'!Q$78:Q$101,'OAM with a lot of wrong input'!Q$73)</f>
        <v>3</v>
      </c>
      <c r="M90" s="33">
        <f>RANK('OAM with a lot of wrong input'!R99,'OAM with a lot of wrong input'!R$78:R$101,'OAM with a lot of wrong input'!R$73)</f>
        <v>3</v>
      </c>
      <c r="N90" s="33">
        <f>RANK('OAM with a lot of wrong input'!S99,'OAM with a lot of wrong input'!S$78:S$101,'OAM with a lot of wrong input'!S$73)</f>
        <v>22</v>
      </c>
      <c r="O90" s="33">
        <f>RANK('OAM with a lot of wrong input'!T99,'OAM with a lot of wrong input'!T$78:T$101,'OAM with a lot of wrong input'!T$73)</f>
        <v>22</v>
      </c>
      <c r="P90" s="33">
        <f>RANK('OAM with a lot of wrong input'!U99,'OAM with a lot of wrong input'!U$78:U$101,'OAM with a lot of wrong input'!U$73)</f>
        <v>22</v>
      </c>
      <c r="Q90" s="33">
        <f>RANK('OAM with a lot of wrong input'!V99,'OAM with a lot of wrong input'!V$78:V$101,'OAM with a lot of wrong input'!V$73)</f>
        <v>3</v>
      </c>
      <c r="R90" s="33">
        <f>RANK('OAM with a lot of wrong input'!W99,'OAM with a lot of wrong input'!W$78:W$101,'OAM with a lot of wrong input'!W$73)</f>
        <v>22</v>
      </c>
      <c r="S90" s="33">
        <f>RANK('OAM with a lot of wrong input'!X99,'OAM with a lot of wrong input'!X$78:X$101,'OAM with a lot of wrong input'!X$73)</f>
        <v>3</v>
      </c>
      <c r="T90" s="33">
        <f>RANK('OAM with a lot of wrong input'!Y99,'OAM with a lot of wrong input'!Y$78:Y$101,'OAM with a lot of wrong input'!Y$73)</f>
        <v>3</v>
      </c>
      <c r="U90" s="33">
        <f>RANK('OAM with a lot of wrong input'!Z99,'OAM with a lot of wrong input'!Z$78:Z$101,'OAM with a lot of wrong input'!Z$73)</f>
        <v>3</v>
      </c>
      <c r="V90" s="33">
        <f>RANK('OAM with a lot of wrong input'!AA99,'OAM with a lot of wrong input'!AA$78:AA$101,'OAM with a lot of wrong input'!AA$73)</f>
        <v>3</v>
      </c>
      <c r="W90" s="33">
        <f>RANK('OAM with a lot of wrong input'!AB99,'OAM with a lot of wrong input'!AB$78:AB$101,'OAM with a lot of wrong input'!AB$73)</f>
        <v>3</v>
      </c>
      <c r="X90" s="33">
        <f>RANK('OAM with a lot of wrong input'!AC99,'OAM with a lot of wrong input'!AC$78:AC$101,'OAM with a lot of wrong input'!AC$73)</f>
        <v>22</v>
      </c>
      <c r="Y90" s="33">
        <f>RANK('OAM with a lot of wrong input'!AD99,'OAM with a lot of wrong input'!AD$78:AD$101,'OAM with a lot of wrong input'!AD$73)</f>
        <v>3</v>
      </c>
      <c r="Z90" s="33">
        <f>RANK('OAM with a lot of wrong input'!AE99,'OAM with a lot of wrong input'!AE$78:AE$101,'OAM with a lot of wrong input'!AE$73)</f>
        <v>22</v>
      </c>
      <c r="AA90" s="33">
        <f>RANK('OAM with a lot of wrong input'!AF99,'OAM with a lot of wrong input'!AF$78:AF$101,'OAM with a lot of wrong input'!AF$73)</f>
        <v>3</v>
      </c>
      <c r="AB90" s="33">
        <f>RANK('OAM with a lot of wrong input'!AG99,'OAM with a lot of wrong input'!AG$78:AG$101,'OAM with a lot of wrong input'!AG$73)</f>
        <v>3</v>
      </c>
      <c r="AC90" s="33">
        <f>RANK('OAM with a lot of wrong input'!AH99,'OAM with a lot of wrong input'!AH$78:AH$101,'OAM with a lot of wrong input'!AH$73)</f>
        <v>3</v>
      </c>
      <c r="AD90" s="33">
        <f>RANK('OAM with a lot of wrong input'!AI99,'OAM with a lot of wrong input'!AI$78:AI$101,'OAM with a lot of wrong input'!AI$73)</f>
        <v>22</v>
      </c>
      <c r="AE90" s="33">
        <f>RANK('OAM with a lot of wrong input'!AJ99,'OAM with a lot of wrong input'!AJ$78:AJ$101,'OAM with a lot of wrong input'!AJ$73)</f>
        <v>22</v>
      </c>
      <c r="AF90" s="33">
        <f>RANK('OAM with a lot of wrong input'!AK99,'OAM with a lot of wrong input'!AK$78:AK$101,'OAM with a lot of wrong input'!AK$73)</f>
        <v>3</v>
      </c>
      <c r="AG90" s="6">
        <v>1000</v>
      </c>
    </row>
    <row r="91" spans="2:33" x14ac:dyDescent="0.3">
      <c r="B91" s="81">
        <v>23</v>
      </c>
      <c r="C91" s="6" t="str">
        <f t="shared" si="1"/>
        <v>student_23</v>
      </c>
      <c r="D91" s="33">
        <f>RANK('OAM with a lot of wrong input'!I100,'OAM with a lot of wrong input'!I$78:I$101,'OAM with a lot of wrong input'!I$73)</f>
        <v>2</v>
      </c>
      <c r="E91" s="33">
        <f>RANK('OAM with a lot of wrong input'!J100,'OAM with a lot of wrong input'!J$78:J$101,'OAM with a lot of wrong input'!J$73)</f>
        <v>2</v>
      </c>
      <c r="F91" s="33">
        <f>RANK('OAM with a lot of wrong input'!K100,'OAM with a lot of wrong input'!K$78:K$101,'OAM with a lot of wrong input'!K$73)</f>
        <v>2</v>
      </c>
      <c r="G91" s="33">
        <f>RANK('OAM with a lot of wrong input'!L100,'OAM with a lot of wrong input'!L$78:L$101,'OAM with a lot of wrong input'!L$73)</f>
        <v>2</v>
      </c>
      <c r="H91" s="33">
        <f>RANK('OAM with a lot of wrong input'!M100,'OAM with a lot of wrong input'!M$78:M$101,'OAM with a lot of wrong input'!M$73)</f>
        <v>2</v>
      </c>
      <c r="I91" s="33">
        <f>RANK('OAM with a lot of wrong input'!N100,'OAM with a lot of wrong input'!N$78:N$101,'OAM with a lot of wrong input'!N$73)</f>
        <v>2</v>
      </c>
      <c r="J91" s="33">
        <f>RANK('OAM with a lot of wrong input'!O100,'OAM with a lot of wrong input'!O$78:O$101,'OAM with a lot of wrong input'!O$73)</f>
        <v>2</v>
      </c>
      <c r="K91" s="33">
        <f>RANK('OAM with a lot of wrong input'!P100,'OAM with a lot of wrong input'!P$78:P$101,'OAM with a lot of wrong input'!P$73)</f>
        <v>2</v>
      </c>
      <c r="L91" s="33">
        <f>RANK('OAM with a lot of wrong input'!Q100,'OAM with a lot of wrong input'!Q$78:Q$101,'OAM with a lot of wrong input'!Q$73)</f>
        <v>2</v>
      </c>
      <c r="M91" s="33">
        <f>RANK('OAM with a lot of wrong input'!R100,'OAM with a lot of wrong input'!R$78:R$101,'OAM with a lot of wrong input'!R$73)</f>
        <v>2</v>
      </c>
      <c r="N91" s="33">
        <f>RANK('OAM with a lot of wrong input'!S100,'OAM with a lot of wrong input'!S$78:S$101,'OAM with a lot of wrong input'!S$73)</f>
        <v>23</v>
      </c>
      <c r="O91" s="33">
        <f>RANK('OAM with a lot of wrong input'!T100,'OAM with a lot of wrong input'!T$78:T$101,'OAM with a lot of wrong input'!T$73)</f>
        <v>23</v>
      </c>
      <c r="P91" s="33">
        <f>RANK('OAM with a lot of wrong input'!U100,'OAM with a lot of wrong input'!U$78:U$101,'OAM with a lot of wrong input'!U$73)</f>
        <v>23</v>
      </c>
      <c r="Q91" s="33">
        <f>RANK('OAM with a lot of wrong input'!V100,'OAM with a lot of wrong input'!V$78:V$101,'OAM with a lot of wrong input'!V$73)</f>
        <v>2</v>
      </c>
      <c r="R91" s="33">
        <f>RANK('OAM with a lot of wrong input'!W100,'OAM with a lot of wrong input'!W$78:W$101,'OAM with a lot of wrong input'!W$73)</f>
        <v>23</v>
      </c>
      <c r="S91" s="33">
        <f>RANK('OAM with a lot of wrong input'!X100,'OAM with a lot of wrong input'!X$78:X$101,'OAM with a lot of wrong input'!X$73)</f>
        <v>2</v>
      </c>
      <c r="T91" s="33">
        <f>RANK('OAM with a lot of wrong input'!Y100,'OAM with a lot of wrong input'!Y$78:Y$101,'OAM with a lot of wrong input'!Y$73)</f>
        <v>2</v>
      </c>
      <c r="U91" s="33">
        <f>RANK('OAM with a lot of wrong input'!Z100,'OAM with a lot of wrong input'!Z$78:Z$101,'OAM with a lot of wrong input'!Z$73)</f>
        <v>2</v>
      </c>
      <c r="V91" s="33">
        <f>RANK('OAM with a lot of wrong input'!AA100,'OAM with a lot of wrong input'!AA$78:AA$101,'OAM with a lot of wrong input'!AA$73)</f>
        <v>2</v>
      </c>
      <c r="W91" s="33">
        <f>RANK('OAM with a lot of wrong input'!AB100,'OAM with a lot of wrong input'!AB$78:AB$101,'OAM with a lot of wrong input'!AB$73)</f>
        <v>2</v>
      </c>
      <c r="X91" s="33">
        <f>RANK('OAM with a lot of wrong input'!AC100,'OAM with a lot of wrong input'!AC$78:AC$101,'OAM with a lot of wrong input'!AC$73)</f>
        <v>23</v>
      </c>
      <c r="Y91" s="33">
        <f>RANK('OAM with a lot of wrong input'!AD100,'OAM with a lot of wrong input'!AD$78:AD$101,'OAM with a lot of wrong input'!AD$73)</f>
        <v>2</v>
      </c>
      <c r="Z91" s="33">
        <f>RANK('OAM with a lot of wrong input'!AE100,'OAM with a lot of wrong input'!AE$78:AE$101,'OAM with a lot of wrong input'!AE$73)</f>
        <v>23</v>
      </c>
      <c r="AA91" s="33">
        <f>RANK('OAM with a lot of wrong input'!AF100,'OAM with a lot of wrong input'!AF$78:AF$101,'OAM with a lot of wrong input'!AF$73)</f>
        <v>2</v>
      </c>
      <c r="AB91" s="33">
        <f>RANK('OAM with a lot of wrong input'!AG100,'OAM with a lot of wrong input'!AG$78:AG$101,'OAM with a lot of wrong input'!AG$73)</f>
        <v>2</v>
      </c>
      <c r="AC91" s="33">
        <f>RANK('OAM with a lot of wrong input'!AH100,'OAM with a lot of wrong input'!AH$78:AH$101,'OAM with a lot of wrong input'!AH$73)</f>
        <v>2</v>
      </c>
      <c r="AD91" s="33">
        <f>RANK('OAM with a lot of wrong input'!AI100,'OAM with a lot of wrong input'!AI$78:AI$101,'OAM with a lot of wrong input'!AI$73)</f>
        <v>23</v>
      </c>
      <c r="AE91" s="33">
        <f>RANK('OAM with a lot of wrong input'!AJ100,'OAM with a lot of wrong input'!AJ$78:AJ$101,'OAM with a lot of wrong input'!AJ$73)</f>
        <v>23</v>
      </c>
      <c r="AF91" s="33">
        <f>RANK('OAM with a lot of wrong input'!AK100,'OAM with a lot of wrong input'!AK$78:AK$101,'OAM with a lot of wrong input'!AK$73)</f>
        <v>2</v>
      </c>
      <c r="AG91" s="6">
        <v>1000</v>
      </c>
    </row>
    <row r="92" spans="2:33" x14ac:dyDescent="0.3">
      <c r="B92" s="81">
        <v>24</v>
      </c>
      <c r="C92" s="6" t="str">
        <f t="shared" si="1"/>
        <v>student_24</v>
      </c>
      <c r="D92" s="33">
        <f>RANK('OAM with a lot of wrong input'!I101,'OAM with a lot of wrong input'!I$78:I$101,'OAM with a lot of wrong input'!I$73)</f>
        <v>1</v>
      </c>
      <c r="E92" s="33">
        <f>RANK('OAM with a lot of wrong input'!J101,'OAM with a lot of wrong input'!J$78:J$101,'OAM with a lot of wrong input'!J$73)</f>
        <v>1</v>
      </c>
      <c r="F92" s="33">
        <f>RANK('OAM with a lot of wrong input'!K101,'OAM with a lot of wrong input'!K$78:K$101,'OAM with a lot of wrong input'!K$73)</f>
        <v>1</v>
      </c>
      <c r="G92" s="33">
        <f>RANK('OAM with a lot of wrong input'!L101,'OAM with a lot of wrong input'!L$78:L$101,'OAM with a lot of wrong input'!L$73)</f>
        <v>1</v>
      </c>
      <c r="H92" s="33">
        <f>RANK('OAM with a lot of wrong input'!M101,'OAM with a lot of wrong input'!M$78:M$101,'OAM with a lot of wrong input'!M$73)</f>
        <v>1</v>
      </c>
      <c r="I92" s="33">
        <f>RANK('OAM with a lot of wrong input'!N101,'OAM with a lot of wrong input'!N$78:N$101,'OAM with a lot of wrong input'!N$73)</f>
        <v>1</v>
      </c>
      <c r="J92" s="33">
        <f>RANK('OAM with a lot of wrong input'!O101,'OAM with a lot of wrong input'!O$78:O$101,'OAM with a lot of wrong input'!O$73)</f>
        <v>1</v>
      </c>
      <c r="K92" s="33">
        <f>RANK('OAM with a lot of wrong input'!P101,'OAM with a lot of wrong input'!P$78:P$101,'OAM with a lot of wrong input'!P$73)</f>
        <v>1</v>
      </c>
      <c r="L92" s="33">
        <f>RANK('OAM with a lot of wrong input'!Q101,'OAM with a lot of wrong input'!Q$78:Q$101,'OAM with a lot of wrong input'!Q$73)</f>
        <v>1</v>
      </c>
      <c r="M92" s="33">
        <f>RANK('OAM with a lot of wrong input'!R101,'OAM with a lot of wrong input'!R$78:R$101,'OAM with a lot of wrong input'!R$73)</f>
        <v>1</v>
      </c>
      <c r="N92" s="33">
        <f>RANK('OAM with a lot of wrong input'!S101,'OAM with a lot of wrong input'!S$78:S$101,'OAM with a lot of wrong input'!S$73)</f>
        <v>24</v>
      </c>
      <c r="O92" s="33">
        <f>RANK('OAM with a lot of wrong input'!T101,'OAM with a lot of wrong input'!T$78:T$101,'OAM with a lot of wrong input'!T$73)</f>
        <v>24</v>
      </c>
      <c r="P92" s="33">
        <f>RANK('OAM with a lot of wrong input'!U101,'OAM with a lot of wrong input'!U$78:U$101,'OAM with a lot of wrong input'!U$73)</f>
        <v>24</v>
      </c>
      <c r="Q92" s="33">
        <f>RANK('OAM with a lot of wrong input'!V101,'OAM with a lot of wrong input'!V$78:V$101,'OAM with a lot of wrong input'!V$73)</f>
        <v>1</v>
      </c>
      <c r="R92" s="33">
        <f>RANK('OAM with a lot of wrong input'!W101,'OAM with a lot of wrong input'!W$78:W$101,'OAM with a lot of wrong input'!W$73)</f>
        <v>24</v>
      </c>
      <c r="S92" s="33">
        <f>RANK('OAM with a lot of wrong input'!X101,'OAM with a lot of wrong input'!X$78:X$101,'OAM with a lot of wrong input'!X$73)</f>
        <v>1</v>
      </c>
      <c r="T92" s="33">
        <f>RANK('OAM with a lot of wrong input'!Y101,'OAM with a lot of wrong input'!Y$78:Y$101,'OAM with a lot of wrong input'!Y$73)</f>
        <v>1</v>
      </c>
      <c r="U92" s="33">
        <f>RANK('OAM with a lot of wrong input'!Z101,'OAM with a lot of wrong input'!Z$78:Z$101,'OAM with a lot of wrong input'!Z$73)</f>
        <v>1</v>
      </c>
      <c r="V92" s="33">
        <f>RANK('OAM with a lot of wrong input'!AA101,'OAM with a lot of wrong input'!AA$78:AA$101,'OAM with a lot of wrong input'!AA$73)</f>
        <v>1</v>
      </c>
      <c r="W92" s="33">
        <f>RANK('OAM with a lot of wrong input'!AB101,'OAM with a lot of wrong input'!AB$78:AB$101,'OAM with a lot of wrong input'!AB$73)</f>
        <v>1</v>
      </c>
      <c r="X92" s="33">
        <f>RANK('OAM with a lot of wrong input'!AC101,'OAM with a lot of wrong input'!AC$78:AC$101,'OAM with a lot of wrong input'!AC$73)</f>
        <v>24</v>
      </c>
      <c r="Y92" s="33">
        <f>RANK('OAM with a lot of wrong input'!AD101,'OAM with a lot of wrong input'!AD$78:AD$101,'OAM with a lot of wrong input'!AD$73)</f>
        <v>1</v>
      </c>
      <c r="Z92" s="33">
        <f>RANK('OAM with a lot of wrong input'!AE101,'OAM with a lot of wrong input'!AE$78:AE$101,'OAM with a lot of wrong input'!AE$73)</f>
        <v>24</v>
      </c>
      <c r="AA92" s="33">
        <f>RANK('OAM with a lot of wrong input'!AF101,'OAM with a lot of wrong input'!AF$78:AF$101,'OAM with a lot of wrong input'!AF$73)</f>
        <v>1</v>
      </c>
      <c r="AB92" s="33">
        <f>RANK('OAM with a lot of wrong input'!AG101,'OAM with a lot of wrong input'!AG$78:AG$101,'OAM with a lot of wrong input'!AG$73)</f>
        <v>1</v>
      </c>
      <c r="AC92" s="33">
        <f>RANK('OAM with a lot of wrong input'!AH101,'OAM with a lot of wrong input'!AH$78:AH$101,'OAM with a lot of wrong input'!AH$73)</f>
        <v>1</v>
      </c>
      <c r="AD92" s="33">
        <f>RANK('OAM with a lot of wrong input'!AI101,'OAM with a lot of wrong input'!AI$78:AI$101,'OAM with a lot of wrong input'!AI$73)</f>
        <v>24</v>
      </c>
      <c r="AE92" s="33">
        <f>RANK('OAM with a lot of wrong input'!AJ101,'OAM with a lot of wrong input'!AJ$78:AJ$101,'OAM with a lot of wrong input'!AJ$73)</f>
        <v>24</v>
      </c>
      <c r="AF92" s="33">
        <f>RANK('OAM with a lot of wrong input'!AK101,'OAM with a lot of wrong input'!AK$78:AK$101,'OAM with a lot of wrong input'!AK$73)</f>
        <v>1</v>
      </c>
      <c r="AG92" s="6">
        <v>1000</v>
      </c>
    </row>
  </sheetData>
  <mergeCells count="6">
    <mergeCell ref="B33:B37"/>
    <mergeCell ref="AG33:AG37"/>
    <mergeCell ref="B64:B68"/>
    <mergeCell ref="AG64:AG68"/>
    <mergeCell ref="B2:B6"/>
    <mergeCell ref="AG2:AG6"/>
  </mergeCells>
  <phoneticPr fontId="5"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212A5-70AB-457E-A963-BD2CE372ED63}">
  <dimension ref="A1:EV123"/>
  <sheetViews>
    <sheetView zoomScale="40" workbookViewId="0">
      <selection activeCell="DQ7" sqref="DQ7:EC31"/>
    </sheetView>
  </sheetViews>
  <sheetFormatPr defaultRowHeight="14.4" x14ac:dyDescent="0.3"/>
  <cols>
    <col min="2" max="3" width="8.88671875" style="2"/>
    <col min="9" max="10" width="8.88671875" style="2"/>
    <col min="12" max="14" width="8.88671875" style="2"/>
    <col min="20" max="20" width="8.88671875" style="2"/>
    <col min="24" max="24" width="8.88671875" style="2"/>
    <col min="28" max="30" width="8.88671875" style="2"/>
  </cols>
  <sheetData>
    <row r="1" spans="1:149" ht="18" x14ac:dyDescent="0.3">
      <c r="A1" s="20"/>
      <c r="BN1" s="20"/>
      <c r="DA1" s="20"/>
      <c r="EF1" s="20"/>
    </row>
    <row r="2" spans="1:149" x14ac:dyDescent="0.3">
      <c r="A2" s="21"/>
      <c r="BN2" s="21"/>
      <c r="DA2" s="21"/>
      <c r="EF2" s="21"/>
    </row>
    <row r="5" spans="1:149" ht="18" x14ac:dyDescent="0.3">
      <c r="A5" s="22" t="s">
        <v>65</v>
      </c>
      <c r="B5" s="75">
        <v>8964759</v>
      </c>
      <c r="C5" s="79" t="s">
        <v>66</v>
      </c>
      <c r="D5" s="23">
        <v>24</v>
      </c>
      <c r="E5" s="22" t="s">
        <v>67</v>
      </c>
      <c r="F5" s="23">
        <v>29</v>
      </c>
      <c r="G5" s="22" t="s">
        <v>68</v>
      </c>
      <c r="H5" s="23">
        <v>24</v>
      </c>
      <c r="I5" s="79" t="s">
        <v>69</v>
      </c>
      <c r="J5" s="75">
        <v>0</v>
      </c>
      <c r="K5" s="22" t="s">
        <v>70</v>
      </c>
      <c r="L5" s="75" t="s">
        <v>1660</v>
      </c>
      <c r="BN5" s="22" t="s">
        <v>65</v>
      </c>
      <c r="BO5" s="23">
        <v>7492672</v>
      </c>
      <c r="BP5" s="22" t="s">
        <v>66</v>
      </c>
      <c r="BQ5" s="23">
        <v>24</v>
      </c>
      <c r="BR5" s="22" t="s">
        <v>67</v>
      </c>
      <c r="BS5" s="23">
        <v>29</v>
      </c>
      <c r="BT5" s="22" t="s">
        <v>68</v>
      </c>
      <c r="BU5" s="23">
        <v>24</v>
      </c>
      <c r="BV5" s="22" t="s">
        <v>69</v>
      </c>
      <c r="BW5" s="23">
        <v>0</v>
      </c>
      <c r="BX5" s="22" t="s">
        <v>70</v>
      </c>
      <c r="BY5" s="23" t="s">
        <v>1687</v>
      </c>
      <c r="DA5" s="22" t="s">
        <v>65</v>
      </c>
      <c r="DB5" s="23">
        <v>8154916</v>
      </c>
      <c r="DC5" s="22" t="s">
        <v>66</v>
      </c>
      <c r="DD5" s="23">
        <v>24</v>
      </c>
      <c r="DE5" s="22" t="s">
        <v>67</v>
      </c>
      <c r="DF5" s="23">
        <v>12</v>
      </c>
      <c r="DG5" s="22" t="s">
        <v>68</v>
      </c>
      <c r="DH5" s="23">
        <v>24</v>
      </c>
      <c r="DI5" s="22" t="s">
        <v>69</v>
      </c>
      <c r="DJ5" s="23">
        <v>0</v>
      </c>
      <c r="DK5" s="22" t="s">
        <v>70</v>
      </c>
      <c r="DL5" s="23" t="s">
        <v>1696</v>
      </c>
      <c r="EF5" s="22" t="s">
        <v>358</v>
      </c>
      <c r="EG5" s="23">
        <v>2747935</v>
      </c>
      <c r="EH5" s="22" t="s">
        <v>359</v>
      </c>
      <c r="EI5" s="23">
        <v>24</v>
      </c>
      <c r="EJ5" s="22" t="s">
        <v>360</v>
      </c>
      <c r="EK5" s="23">
        <v>12</v>
      </c>
      <c r="EL5" s="22" t="s">
        <v>361</v>
      </c>
      <c r="EM5" s="23">
        <v>24</v>
      </c>
      <c r="EN5" s="22" t="s">
        <v>362</v>
      </c>
      <c r="EO5" s="23">
        <v>0</v>
      </c>
      <c r="EP5" s="22" t="s">
        <v>363</v>
      </c>
      <c r="EQ5" s="23" t="s">
        <v>1914</v>
      </c>
    </row>
    <row r="6" spans="1:149" ht="18.600000000000001" thickBot="1" x14ac:dyDescent="0.35">
      <c r="A6" s="20"/>
      <c r="BN6" s="20"/>
      <c r="DA6" s="20"/>
      <c r="EF6" s="20"/>
    </row>
    <row r="7" spans="1:149" ht="15" thickBot="1" x14ac:dyDescent="0.35">
      <c r="A7" s="24" t="s">
        <v>71</v>
      </c>
      <c r="B7" s="76" t="s">
        <v>72</v>
      </c>
      <c r="C7" s="76" t="s">
        <v>73</v>
      </c>
      <c r="D7" s="24" t="s">
        <v>74</v>
      </c>
      <c r="E7" s="24" t="s">
        <v>75</v>
      </c>
      <c r="F7" s="24" t="s">
        <v>76</v>
      </c>
      <c r="G7" s="24" t="s">
        <v>77</v>
      </c>
      <c r="H7" s="24" t="s">
        <v>78</v>
      </c>
      <c r="I7" s="76" t="s">
        <v>79</v>
      </c>
      <c r="J7" s="76" t="s">
        <v>80</v>
      </c>
      <c r="K7" s="24" t="s">
        <v>81</v>
      </c>
      <c r="L7" s="76" t="s">
        <v>82</v>
      </c>
      <c r="M7" s="76" t="s">
        <v>83</v>
      </c>
      <c r="N7" s="76" t="s">
        <v>84</v>
      </c>
      <c r="O7" s="24" t="s">
        <v>85</v>
      </c>
      <c r="P7" s="24" t="s">
        <v>86</v>
      </c>
      <c r="Q7" s="24" t="s">
        <v>187</v>
      </c>
      <c r="R7" s="24" t="s">
        <v>188</v>
      </c>
      <c r="S7" s="24" t="s">
        <v>189</v>
      </c>
      <c r="T7" s="76" t="s">
        <v>190</v>
      </c>
      <c r="U7" s="24" t="s">
        <v>750</v>
      </c>
      <c r="V7" s="24" t="s">
        <v>751</v>
      </c>
      <c r="W7" s="24" t="s">
        <v>752</v>
      </c>
      <c r="X7" s="76" t="s">
        <v>753</v>
      </c>
      <c r="Y7" s="24" t="s">
        <v>754</v>
      </c>
      <c r="Z7" s="24" t="s">
        <v>755</v>
      </c>
      <c r="AA7" s="24" t="s">
        <v>756</v>
      </c>
      <c r="AB7" s="76" t="s">
        <v>757</v>
      </c>
      <c r="AC7" s="76" t="s">
        <v>758</v>
      </c>
      <c r="AD7" s="76" t="s">
        <v>759</v>
      </c>
      <c r="AE7" s="24" t="s">
        <v>760</v>
      </c>
      <c r="BN7" s="24" t="s">
        <v>71</v>
      </c>
      <c r="BO7" s="24" t="s">
        <v>72</v>
      </c>
      <c r="BP7" s="24" t="s">
        <v>73</v>
      </c>
      <c r="BQ7" s="24" t="s">
        <v>74</v>
      </c>
      <c r="BR7" s="24" t="s">
        <v>75</v>
      </c>
      <c r="BS7" s="24" t="s">
        <v>76</v>
      </c>
      <c r="BT7" s="24" t="s">
        <v>77</v>
      </c>
      <c r="BU7" s="24" t="s">
        <v>78</v>
      </c>
      <c r="BV7" s="24" t="s">
        <v>79</v>
      </c>
      <c r="BW7" s="24" t="s">
        <v>80</v>
      </c>
      <c r="BX7" s="24" t="s">
        <v>81</v>
      </c>
      <c r="BY7" s="24" t="s">
        <v>82</v>
      </c>
      <c r="BZ7" s="24" t="s">
        <v>83</v>
      </c>
      <c r="CA7" s="24" t="s">
        <v>84</v>
      </c>
      <c r="CB7" s="24" t="s">
        <v>85</v>
      </c>
      <c r="CC7" s="24" t="s">
        <v>86</v>
      </c>
      <c r="CD7" s="24" t="s">
        <v>187</v>
      </c>
      <c r="CE7" s="24" t="s">
        <v>188</v>
      </c>
      <c r="CF7" s="24" t="s">
        <v>189</v>
      </c>
      <c r="CG7" s="24" t="s">
        <v>190</v>
      </c>
      <c r="CH7" s="24" t="s">
        <v>750</v>
      </c>
      <c r="CI7" s="24" t="s">
        <v>751</v>
      </c>
      <c r="CJ7" s="24" t="s">
        <v>752</v>
      </c>
      <c r="CK7" s="24" t="s">
        <v>753</v>
      </c>
      <c r="CL7" s="24" t="s">
        <v>754</v>
      </c>
      <c r="CM7" s="24" t="s">
        <v>755</v>
      </c>
      <c r="CN7" s="24" t="s">
        <v>756</v>
      </c>
      <c r="CO7" s="24" t="s">
        <v>757</v>
      </c>
      <c r="CP7" s="24" t="s">
        <v>758</v>
      </c>
      <c r="CQ7" s="24" t="s">
        <v>759</v>
      </c>
      <c r="CR7" s="24" t="s">
        <v>760</v>
      </c>
      <c r="DA7" s="24" t="s">
        <v>71</v>
      </c>
      <c r="DB7" s="24" t="s">
        <v>72</v>
      </c>
      <c r="DC7" s="24" t="s">
        <v>73</v>
      </c>
      <c r="DD7" s="24" t="s">
        <v>79</v>
      </c>
      <c r="DE7" s="24" t="s">
        <v>80</v>
      </c>
      <c r="DF7" s="24" t="s">
        <v>82</v>
      </c>
      <c r="DG7" s="24" t="s">
        <v>83</v>
      </c>
      <c r="DH7" s="24" t="s">
        <v>84</v>
      </c>
      <c r="DI7" s="24" t="s">
        <v>190</v>
      </c>
      <c r="DJ7" s="24" t="s">
        <v>753</v>
      </c>
      <c r="DK7" s="24" t="s">
        <v>757</v>
      </c>
      <c r="DL7" s="24" t="s">
        <v>758</v>
      </c>
      <c r="DM7" s="24" t="s">
        <v>759</v>
      </c>
      <c r="DN7" s="24" t="s">
        <v>168</v>
      </c>
      <c r="DQ7" s="89" t="s">
        <v>165</v>
      </c>
      <c r="DR7" s="89" t="s">
        <v>165</v>
      </c>
      <c r="DS7" s="89" t="s">
        <v>165</v>
      </c>
      <c r="DT7" s="89" t="s">
        <v>165</v>
      </c>
      <c r="DU7" s="89" t="s">
        <v>165</v>
      </c>
      <c r="DV7" s="89" t="s">
        <v>165</v>
      </c>
      <c r="DW7" s="89" t="s">
        <v>165</v>
      </c>
      <c r="DX7" s="89" t="s">
        <v>165</v>
      </c>
      <c r="DY7" s="89" t="s">
        <v>165</v>
      </c>
      <c r="DZ7" s="89" t="s">
        <v>165</v>
      </c>
      <c r="EA7" s="89" t="s">
        <v>165</v>
      </c>
      <c r="EB7" s="89" t="s">
        <v>165</v>
      </c>
      <c r="EC7" s="89" t="s">
        <v>1913</v>
      </c>
      <c r="EF7" s="24" t="s">
        <v>365</v>
      </c>
      <c r="EG7" s="24" t="s">
        <v>72</v>
      </c>
      <c r="EH7" s="24" t="s">
        <v>73</v>
      </c>
      <c r="EI7" s="24" t="s">
        <v>74</v>
      </c>
      <c r="EJ7" s="24" t="s">
        <v>75</v>
      </c>
      <c r="EK7" s="24" t="s">
        <v>76</v>
      </c>
      <c r="EL7" s="24" t="s">
        <v>77</v>
      </c>
      <c r="EM7" s="24" t="s">
        <v>78</v>
      </c>
      <c r="EN7" s="24" t="s">
        <v>79</v>
      </c>
      <c r="EO7" s="24" t="s">
        <v>80</v>
      </c>
      <c r="EP7" s="24" t="s">
        <v>81</v>
      </c>
      <c r="EQ7" s="24" t="s">
        <v>82</v>
      </c>
      <c r="ER7" s="24" t="s">
        <v>83</v>
      </c>
      <c r="ES7" s="24" t="s">
        <v>1915</v>
      </c>
    </row>
    <row r="8" spans="1:149" ht="15" thickBot="1" x14ac:dyDescent="0.35">
      <c r="A8" s="24" t="s">
        <v>137</v>
      </c>
      <c r="B8" s="77">
        <v>5</v>
      </c>
      <c r="C8" s="77">
        <v>19</v>
      </c>
      <c r="D8" s="26">
        <v>1</v>
      </c>
      <c r="E8" s="26">
        <v>4</v>
      </c>
      <c r="F8" s="26">
        <v>5</v>
      </c>
      <c r="G8" s="26">
        <v>7</v>
      </c>
      <c r="H8" s="26">
        <v>3</v>
      </c>
      <c r="I8" s="77">
        <v>7</v>
      </c>
      <c r="J8" s="77">
        <v>24</v>
      </c>
      <c r="K8" s="26">
        <v>24</v>
      </c>
      <c r="L8" s="77">
        <v>1</v>
      </c>
      <c r="M8" s="77">
        <v>1</v>
      </c>
      <c r="N8" s="77">
        <v>1</v>
      </c>
      <c r="O8" s="26">
        <v>14</v>
      </c>
      <c r="P8" s="26">
        <v>17</v>
      </c>
      <c r="Q8" s="26">
        <v>20</v>
      </c>
      <c r="R8" s="26">
        <v>24</v>
      </c>
      <c r="S8" s="26">
        <v>12</v>
      </c>
      <c r="T8" s="77">
        <v>5</v>
      </c>
      <c r="U8" s="26">
        <v>8</v>
      </c>
      <c r="V8" s="26">
        <v>23</v>
      </c>
      <c r="W8" s="26">
        <v>6</v>
      </c>
      <c r="X8" s="77">
        <v>1</v>
      </c>
      <c r="Y8" s="26">
        <v>4</v>
      </c>
      <c r="Z8" s="26">
        <v>16</v>
      </c>
      <c r="AA8" s="26">
        <v>16</v>
      </c>
      <c r="AB8" s="77">
        <v>1</v>
      </c>
      <c r="AC8" s="77">
        <v>1</v>
      </c>
      <c r="AD8" s="77">
        <v>2</v>
      </c>
      <c r="AE8" s="26">
        <v>1000</v>
      </c>
      <c r="AH8" s="6">
        <f>$D$5-B8+1</f>
        <v>20</v>
      </c>
      <c r="AI8" s="6">
        <f t="shared" ref="AI8:BJ8" si="0">$D$5-C8+1</f>
        <v>6</v>
      </c>
      <c r="AJ8" s="6">
        <f t="shared" si="0"/>
        <v>24</v>
      </c>
      <c r="AK8" s="6">
        <f t="shared" si="0"/>
        <v>21</v>
      </c>
      <c r="AL8" s="6">
        <f t="shared" si="0"/>
        <v>20</v>
      </c>
      <c r="AM8" s="6">
        <f t="shared" si="0"/>
        <v>18</v>
      </c>
      <c r="AN8" s="6">
        <f t="shared" si="0"/>
        <v>22</v>
      </c>
      <c r="AO8" s="6">
        <f t="shared" si="0"/>
        <v>18</v>
      </c>
      <c r="AP8" s="6">
        <f t="shared" si="0"/>
        <v>1</v>
      </c>
      <c r="AQ8" s="6">
        <f t="shared" si="0"/>
        <v>1</v>
      </c>
      <c r="AR8" s="6">
        <f t="shared" si="0"/>
        <v>24</v>
      </c>
      <c r="AS8" s="6">
        <f t="shared" si="0"/>
        <v>24</v>
      </c>
      <c r="AT8" s="6">
        <f t="shared" si="0"/>
        <v>24</v>
      </c>
      <c r="AU8" s="6">
        <f t="shared" si="0"/>
        <v>11</v>
      </c>
      <c r="AV8" s="6">
        <f t="shared" si="0"/>
        <v>8</v>
      </c>
      <c r="AW8" s="6">
        <f t="shared" si="0"/>
        <v>5</v>
      </c>
      <c r="AX8" s="6">
        <f t="shared" si="0"/>
        <v>1</v>
      </c>
      <c r="AY8" s="6">
        <f t="shared" si="0"/>
        <v>13</v>
      </c>
      <c r="AZ8" s="6">
        <f t="shared" si="0"/>
        <v>20</v>
      </c>
      <c r="BA8" s="6">
        <f t="shared" si="0"/>
        <v>17</v>
      </c>
      <c r="BB8" s="6">
        <f t="shared" si="0"/>
        <v>2</v>
      </c>
      <c r="BC8" s="6">
        <f t="shared" si="0"/>
        <v>19</v>
      </c>
      <c r="BD8" s="6">
        <f t="shared" si="0"/>
        <v>24</v>
      </c>
      <c r="BE8" s="6">
        <f t="shared" si="0"/>
        <v>21</v>
      </c>
      <c r="BF8" s="6">
        <f t="shared" si="0"/>
        <v>9</v>
      </c>
      <c r="BG8" s="6">
        <f t="shared" si="0"/>
        <v>9</v>
      </c>
      <c r="BH8" s="6">
        <f t="shared" si="0"/>
        <v>24</v>
      </c>
      <c r="BI8" s="6">
        <f t="shared" si="0"/>
        <v>24</v>
      </c>
      <c r="BJ8" s="6">
        <f t="shared" si="0"/>
        <v>23</v>
      </c>
      <c r="BK8" s="6">
        <v>1000</v>
      </c>
      <c r="BN8" s="24" t="s">
        <v>137</v>
      </c>
      <c r="BO8" s="26">
        <v>20</v>
      </c>
      <c r="BP8" s="26">
        <v>6</v>
      </c>
      <c r="BQ8" s="26">
        <v>24</v>
      </c>
      <c r="BR8" s="26">
        <v>21</v>
      </c>
      <c r="BS8" s="26">
        <v>20</v>
      </c>
      <c r="BT8" s="26">
        <v>18</v>
      </c>
      <c r="BU8" s="26">
        <v>22</v>
      </c>
      <c r="BV8" s="26">
        <v>18</v>
      </c>
      <c r="BW8" s="26">
        <v>1</v>
      </c>
      <c r="BX8" s="26">
        <v>1</v>
      </c>
      <c r="BY8" s="26">
        <v>24</v>
      </c>
      <c r="BZ8" s="26">
        <v>24</v>
      </c>
      <c r="CA8" s="26">
        <v>24</v>
      </c>
      <c r="CB8" s="26">
        <v>11</v>
      </c>
      <c r="CC8" s="26">
        <v>8</v>
      </c>
      <c r="CD8" s="26">
        <v>5</v>
      </c>
      <c r="CE8" s="26">
        <v>1</v>
      </c>
      <c r="CF8" s="26">
        <v>13</v>
      </c>
      <c r="CG8" s="26">
        <v>20</v>
      </c>
      <c r="CH8" s="26">
        <v>17</v>
      </c>
      <c r="CI8" s="26">
        <v>2</v>
      </c>
      <c r="CJ8" s="26">
        <v>19</v>
      </c>
      <c r="CK8" s="26">
        <v>24</v>
      </c>
      <c r="CL8" s="26">
        <v>21</v>
      </c>
      <c r="CM8" s="26">
        <v>9</v>
      </c>
      <c r="CN8" s="26">
        <v>9</v>
      </c>
      <c r="CO8" s="26">
        <v>24</v>
      </c>
      <c r="CP8" s="26">
        <v>24</v>
      </c>
      <c r="CQ8" s="26">
        <v>23</v>
      </c>
      <c r="CR8" s="26">
        <v>1000</v>
      </c>
      <c r="DA8" s="24" t="s">
        <v>137</v>
      </c>
      <c r="DB8" s="26">
        <v>5</v>
      </c>
      <c r="DC8" s="26">
        <v>19</v>
      </c>
      <c r="DD8" s="26">
        <v>7</v>
      </c>
      <c r="DE8" s="26">
        <v>24</v>
      </c>
      <c r="DF8" s="26">
        <v>1</v>
      </c>
      <c r="DG8" s="26">
        <v>1</v>
      </c>
      <c r="DH8" s="26">
        <v>1</v>
      </c>
      <c r="DI8" s="26">
        <v>5</v>
      </c>
      <c r="DJ8" s="26">
        <v>1</v>
      </c>
      <c r="DK8" s="26">
        <v>1</v>
      </c>
      <c r="DL8" s="26">
        <v>1</v>
      </c>
      <c r="DM8" s="26">
        <v>2</v>
      </c>
      <c r="DN8" s="26">
        <v>1000</v>
      </c>
      <c r="DQ8" s="6">
        <f>24-DB8+1</f>
        <v>20</v>
      </c>
      <c r="DR8" s="6">
        <f t="shared" ref="DR8:EB23" si="1">24-DC8+1</f>
        <v>6</v>
      </c>
      <c r="DS8" s="6">
        <f t="shared" si="1"/>
        <v>18</v>
      </c>
      <c r="DT8" s="6">
        <f t="shared" si="1"/>
        <v>1</v>
      </c>
      <c r="DU8" s="6">
        <f t="shared" si="1"/>
        <v>24</v>
      </c>
      <c r="DV8" s="6">
        <f t="shared" si="1"/>
        <v>24</v>
      </c>
      <c r="DW8" s="6">
        <f t="shared" si="1"/>
        <v>24</v>
      </c>
      <c r="DX8" s="6">
        <f t="shared" si="1"/>
        <v>20</v>
      </c>
      <c r="DY8" s="6">
        <f t="shared" si="1"/>
        <v>24</v>
      </c>
      <c r="DZ8" s="6">
        <f t="shared" si="1"/>
        <v>24</v>
      </c>
      <c r="EA8" s="6">
        <f t="shared" si="1"/>
        <v>24</v>
      </c>
      <c r="EB8" s="6">
        <f t="shared" si="1"/>
        <v>23</v>
      </c>
      <c r="EC8" s="6">
        <v>1000</v>
      </c>
      <c r="EF8" s="24" t="s">
        <v>137</v>
      </c>
      <c r="EG8" s="26">
        <v>20</v>
      </c>
      <c r="EH8" s="26">
        <v>6</v>
      </c>
      <c r="EI8" s="26">
        <v>18</v>
      </c>
      <c r="EJ8" s="26">
        <v>1</v>
      </c>
      <c r="EK8" s="26">
        <v>24</v>
      </c>
      <c r="EL8" s="26">
        <v>24</v>
      </c>
      <c r="EM8" s="26">
        <v>24</v>
      </c>
      <c r="EN8" s="26">
        <v>20</v>
      </c>
      <c r="EO8" s="26">
        <v>24</v>
      </c>
      <c r="EP8" s="26">
        <v>24</v>
      </c>
      <c r="EQ8" s="26">
        <v>24</v>
      </c>
      <c r="ER8" s="26">
        <v>23</v>
      </c>
      <c r="ES8" s="26">
        <v>1000</v>
      </c>
    </row>
    <row r="9" spans="1:149" ht="15" thickBot="1" x14ac:dyDescent="0.35">
      <c r="A9" s="24" t="s">
        <v>138</v>
      </c>
      <c r="B9" s="77">
        <v>14</v>
      </c>
      <c r="C9" s="77">
        <v>12</v>
      </c>
      <c r="D9" s="26">
        <v>12</v>
      </c>
      <c r="E9" s="26">
        <v>10</v>
      </c>
      <c r="F9" s="26">
        <v>1</v>
      </c>
      <c r="G9" s="26">
        <v>8</v>
      </c>
      <c r="H9" s="26">
        <v>11</v>
      </c>
      <c r="I9" s="77">
        <v>14</v>
      </c>
      <c r="J9" s="77">
        <v>11</v>
      </c>
      <c r="K9" s="26">
        <v>9</v>
      </c>
      <c r="L9" s="77">
        <v>11</v>
      </c>
      <c r="M9" s="77">
        <v>19</v>
      </c>
      <c r="N9" s="77">
        <v>1</v>
      </c>
      <c r="O9" s="26">
        <v>11</v>
      </c>
      <c r="P9" s="26">
        <v>16</v>
      </c>
      <c r="Q9" s="26">
        <v>5</v>
      </c>
      <c r="R9" s="26">
        <v>15</v>
      </c>
      <c r="S9" s="26">
        <v>12</v>
      </c>
      <c r="T9" s="77">
        <v>14</v>
      </c>
      <c r="U9" s="26">
        <v>11</v>
      </c>
      <c r="V9" s="26">
        <v>12</v>
      </c>
      <c r="W9" s="26">
        <v>15</v>
      </c>
      <c r="X9" s="77">
        <v>16</v>
      </c>
      <c r="Y9" s="26">
        <v>4</v>
      </c>
      <c r="Z9" s="26">
        <v>16</v>
      </c>
      <c r="AA9" s="26">
        <v>16</v>
      </c>
      <c r="AB9" s="77">
        <v>21</v>
      </c>
      <c r="AC9" s="77">
        <v>23</v>
      </c>
      <c r="AD9" s="77">
        <v>9</v>
      </c>
      <c r="AE9" s="26">
        <v>1000</v>
      </c>
      <c r="AH9" s="6">
        <f t="shared" ref="AH9:AH31" si="2">$D$5-B9+1</f>
        <v>11</v>
      </c>
      <c r="AI9" s="6">
        <f t="shared" ref="AI9:AI31" si="3">$D$5-C9+1</f>
        <v>13</v>
      </c>
      <c r="AJ9" s="6">
        <f t="shared" ref="AJ9:AJ31" si="4">$D$5-D9+1</f>
        <v>13</v>
      </c>
      <c r="AK9" s="6">
        <f t="shared" ref="AK9:AK31" si="5">$D$5-E9+1</f>
        <v>15</v>
      </c>
      <c r="AL9" s="6">
        <f t="shared" ref="AL9:AL31" si="6">$D$5-F9+1</f>
        <v>24</v>
      </c>
      <c r="AM9" s="6">
        <f t="shared" ref="AM9:AM31" si="7">$D$5-G9+1</f>
        <v>17</v>
      </c>
      <c r="AN9" s="6">
        <f t="shared" ref="AN9:AN31" si="8">$D$5-H9+1</f>
        <v>14</v>
      </c>
      <c r="AO9" s="6">
        <f t="shared" ref="AO9:AO31" si="9">$D$5-I9+1</f>
        <v>11</v>
      </c>
      <c r="AP9" s="6">
        <f t="shared" ref="AP9:AP31" si="10">$D$5-J9+1</f>
        <v>14</v>
      </c>
      <c r="AQ9" s="6">
        <f t="shared" ref="AQ9:AQ31" si="11">$D$5-K9+1</f>
        <v>16</v>
      </c>
      <c r="AR9" s="6">
        <f t="shared" ref="AR9:AR31" si="12">$D$5-L9+1</f>
        <v>14</v>
      </c>
      <c r="AS9" s="6">
        <f t="shared" ref="AS9:AS31" si="13">$D$5-M9+1</f>
        <v>6</v>
      </c>
      <c r="AT9" s="6">
        <f t="shared" ref="AT9:AT31" si="14">$D$5-N9+1</f>
        <v>24</v>
      </c>
      <c r="AU9" s="6">
        <f t="shared" ref="AU9:AU31" si="15">$D$5-O9+1</f>
        <v>14</v>
      </c>
      <c r="AV9" s="6">
        <f t="shared" ref="AV9:AV31" si="16">$D$5-P9+1</f>
        <v>9</v>
      </c>
      <c r="AW9" s="6">
        <f t="shared" ref="AW9:AW31" si="17">$D$5-Q9+1</f>
        <v>20</v>
      </c>
      <c r="AX9" s="6">
        <f t="shared" ref="AX9:AX31" si="18">$D$5-R9+1</f>
        <v>10</v>
      </c>
      <c r="AY9" s="6">
        <f t="shared" ref="AY9:AY31" si="19">$D$5-S9+1</f>
        <v>13</v>
      </c>
      <c r="AZ9" s="6">
        <f t="shared" ref="AZ9:AZ31" si="20">$D$5-T9+1</f>
        <v>11</v>
      </c>
      <c r="BA9" s="6">
        <f t="shared" ref="BA9:BA31" si="21">$D$5-U9+1</f>
        <v>14</v>
      </c>
      <c r="BB9" s="6">
        <f t="shared" ref="BB9:BB31" si="22">$D$5-V9+1</f>
        <v>13</v>
      </c>
      <c r="BC9" s="6">
        <f t="shared" ref="BC9:BC31" si="23">$D$5-W9+1</f>
        <v>10</v>
      </c>
      <c r="BD9" s="6">
        <f t="shared" ref="BD9:BD31" si="24">$D$5-X9+1</f>
        <v>9</v>
      </c>
      <c r="BE9" s="6">
        <f t="shared" ref="BE9:BE31" si="25">$D$5-Y9+1</f>
        <v>21</v>
      </c>
      <c r="BF9" s="6">
        <f t="shared" ref="BF9:BF31" si="26">$D$5-Z9+1</f>
        <v>9</v>
      </c>
      <c r="BG9" s="6">
        <f t="shared" ref="BG9:BG31" si="27">$D$5-AA9+1</f>
        <v>9</v>
      </c>
      <c r="BH9" s="6">
        <f t="shared" ref="BH9:BH31" si="28">$D$5-AB9+1</f>
        <v>4</v>
      </c>
      <c r="BI9" s="6">
        <f t="shared" ref="BI9:BI31" si="29">$D$5-AC9+1</f>
        <v>2</v>
      </c>
      <c r="BJ9" s="6">
        <f t="shared" ref="BJ9:BJ31" si="30">$D$5-AD9+1</f>
        <v>16</v>
      </c>
      <c r="BK9" s="6">
        <v>1000</v>
      </c>
      <c r="BN9" s="24" t="s">
        <v>138</v>
      </c>
      <c r="BO9" s="26">
        <v>11</v>
      </c>
      <c r="BP9" s="26">
        <v>13</v>
      </c>
      <c r="BQ9" s="26">
        <v>13</v>
      </c>
      <c r="BR9" s="26">
        <v>15</v>
      </c>
      <c r="BS9" s="26">
        <v>24</v>
      </c>
      <c r="BT9" s="26">
        <v>17</v>
      </c>
      <c r="BU9" s="26">
        <v>14</v>
      </c>
      <c r="BV9" s="26">
        <v>11</v>
      </c>
      <c r="BW9" s="26">
        <v>14</v>
      </c>
      <c r="BX9" s="26">
        <v>16</v>
      </c>
      <c r="BY9" s="26">
        <v>14</v>
      </c>
      <c r="BZ9" s="26">
        <v>6</v>
      </c>
      <c r="CA9" s="26">
        <v>24</v>
      </c>
      <c r="CB9" s="26">
        <v>14</v>
      </c>
      <c r="CC9" s="26">
        <v>9</v>
      </c>
      <c r="CD9" s="26">
        <v>20</v>
      </c>
      <c r="CE9" s="26">
        <v>10</v>
      </c>
      <c r="CF9" s="26">
        <v>13</v>
      </c>
      <c r="CG9" s="26">
        <v>11</v>
      </c>
      <c r="CH9" s="26">
        <v>14</v>
      </c>
      <c r="CI9" s="26">
        <v>13</v>
      </c>
      <c r="CJ9" s="26">
        <v>10</v>
      </c>
      <c r="CK9" s="26">
        <v>9</v>
      </c>
      <c r="CL9" s="26">
        <v>21</v>
      </c>
      <c r="CM9" s="26">
        <v>9</v>
      </c>
      <c r="CN9" s="26">
        <v>9</v>
      </c>
      <c r="CO9" s="26">
        <v>4</v>
      </c>
      <c r="CP9" s="26">
        <v>2</v>
      </c>
      <c r="CQ9" s="26">
        <v>16</v>
      </c>
      <c r="CR9" s="26">
        <v>1000</v>
      </c>
      <c r="DA9" s="24" t="s">
        <v>138</v>
      </c>
      <c r="DB9" s="26">
        <v>14</v>
      </c>
      <c r="DC9" s="26">
        <v>12</v>
      </c>
      <c r="DD9" s="26">
        <v>14</v>
      </c>
      <c r="DE9" s="26">
        <v>11</v>
      </c>
      <c r="DF9" s="26">
        <v>11</v>
      </c>
      <c r="DG9" s="26">
        <v>19</v>
      </c>
      <c r="DH9" s="26">
        <v>1</v>
      </c>
      <c r="DI9" s="26">
        <v>14</v>
      </c>
      <c r="DJ9" s="26">
        <v>16</v>
      </c>
      <c r="DK9" s="26">
        <v>21</v>
      </c>
      <c r="DL9" s="26">
        <v>23</v>
      </c>
      <c r="DM9" s="26">
        <v>9</v>
      </c>
      <c r="DN9" s="26">
        <v>1000</v>
      </c>
      <c r="DQ9" s="6">
        <f t="shared" ref="DQ9:DQ31" si="31">24-DB9+1</f>
        <v>11</v>
      </c>
      <c r="DR9" s="6">
        <f t="shared" si="1"/>
        <v>13</v>
      </c>
      <c r="DS9" s="6">
        <f t="shared" si="1"/>
        <v>11</v>
      </c>
      <c r="DT9" s="6">
        <f t="shared" si="1"/>
        <v>14</v>
      </c>
      <c r="DU9" s="6">
        <f t="shared" si="1"/>
        <v>14</v>
      </c>
      <c r="DV9" s="6">
        <f t="shared" si="1"/>
        <v>6</v>
      </c>
      <c r="DW9" s="6">
        <f t="shared" si="1"/>
        <v>24</v>
      </c>
      <c r="DX9" s="6">
        <f t="shared" si="1"/>
        <v>11</v>
      </c>
      <c r="DY9" s="6">
        <f t="shared" si="1"/>
        <v>9</v>
      </c>
      <c r="DZ9" s="6">
        <f t="shared" si="1"/>
        <v>4</v>
      </c>
      <c r="EA9" s="6">
        <f t="shared" si="1"/>
        <v>2</v>
      </c>
      <c r="EB9" s="6">
        <f t="shared" si="1"/>
        <v>16</v>
      </c>
      <c r="EC9" s="6">
        <v>1000</v>
      </c>
      <c r="EF9" s="24" t="s">
        <v>138</v>
      </c>
      <c r="EG9" s="26">
        <v>11</v>
      </c>
      <c r="EH9" s="26">
        <v>13</v>
      </c>
      <c r="EI9" s="26">
        <v>11</v>
      </c>
      <c r="EJ9" s="26">
        <v>14</v>
      </c>
      <c r="EK9" s="26">
        <v>14</v>
      </c>
      <c r="EL9" s="26">
        <v>6</v>
      </c>
      <c r="EM9" s="26">
        <v>24</v>
      </c>
      <c r="EN9" s="26">
        <v>11</v>
      </c>
      <c r="EO9" s="26">
        <v>9</v>
      </c>
      <c r="EP9" s="26">
        <v>4</v>
      </c>
      <c r="EQ9" s="26">
        <v>2</v>
      </c>
      <c r="ER9" s="26">
        <v>16</v>
      </c>
      <c r="ES9" s="26">
        <v>1000</v>
      </c>
    </row>
    <row r="10" spans="1:149" ht="15" thickBot="1" x14ac:dyDescent="0.35">
      <c r="A10" s="24" t="s">
        <v>139</v>
      </c>
      <c r="B10" s="77">
        <v>18</v>
      </c>
      <c r="C10" s="77">
        <v>19</v>
      </c>
      <c r="D10" s="26">
        <v>18</v>
      </c>
      <c r="E10" s="26">
        <v>19</v>
      </c>
      <c r="F10" s="26">
        <v>18</v>
      </c>
      <c r="G10" s="26">
        <v>20</v>
      </c>
      <c r="H10" s="26">
        <v>11</v>
      </c>
      <c r="I10" s="77">
        <v>19</v>
      </c>
      <c r="J10" s="77">
        <v>16</v>
      </c>
      <c r="K10" s="26">
        <v>12</v>
      </c>
      <c r="L10" s="77">
        <v>24</v>
      </c>
      <c r="M10" s="77">
        <v>6</v>
      </c>
      <c r="N10" s="77">
        <v>1</v>
      </c>
      <c r="O10" s="26">
        <v>4</v>
      </c>
      <c r="P10" s="26">
        <v>24</v>
      </c>
      <c r="Q10" s="26">
        <v>10</v>
      </c>
      <c r="R10" s="26">
        <v>16</v>
      </c>
      <c r="S10" s="26">
        <v>12</v>
      </c>
      <c r="T10" s="77">
        <v>14</v>
      </c>
      <c r="U10" s="26">
        <v>21</v>
      </c>
      <c r="V10" s="26">
        <v>4</v>
      </c>
      <c r="W10" s="26">
        <v>15</v>
      </c>
      <c r="X10" s="77">
        <v>22</v>
      </c>
      <c r="Y10" s="26">
        <v>4</v>
      </c>
      <c r="Z10" s="26">
        <v>9</v>
      </c>
      <c r="AA10" s="26">
        <v>6</v>
      </c>
      <c r="AB10" s="77">
        <v>23</v>
      </c>
      <c r="AC10" s="77">
        <v>22</v>
      </c>
      <c r="AD10" s="77">
        <v>7</v>
      </c>
      <c r="AE10" s="26">
        <v>1000</v>
      </c>
      <c r="AH10" s="6">
        <f t="shared" si="2"/>
        <v>7</v>
      </c>
      <c r="AI10" s="6">
        <f t="shared" si="3"/>
        <v>6</v>
      </c>
      <c r="AJ10" s="6">
        <f t="shared" si="4"/>
        <v>7</v>
      </c>
      <c r="AK10" s="6">
        <f t="shared" si="5"/>
        <v>6</v>
      </c>
      <c r="AL10" s="6">
        <f t="shared" si="6"/>
        <v>7</v>
      </c>
      <c r="AM10" s="6">
        <f t="shared" si="7"/>
        <v>5</v>
      </c>
      <c r="AN10" s="6">
        <f t="shared" si="8"/>
        <v>14</v>
      </c>
      <c r="AO10" s="6">
        <f t="shared" si="9"/>
        <v>6</v>
      </c>
      <c r="AP10" s="6">
        <f t="shared" si="10"/>
        <v>9</v>
      </c>
      <c r="AQ10" s="6">
        <f t="shared" si="11"/>
        <v>13</v>
      </c>
      <c r="AR10" s="6">
        <f t="shared" si="12"/>
        <v>1</v>
      </c>
      <c r="AS10" s="6">
        <f t="shared" si="13"/>
        <v>19</v>
      </c>
      <c r="AT10" s="6">
        <f t="shared" si="14"/>
        <v>24</v>
      </c>
      <c r="AU10" s="6">
        <f t="shared" si="15"/>
        <v>21</v>
      </c>
      <c r="AV10" s="6">
        <f t="shared" si="16"/>
        <v>1</v>
      </c>
      <c r="AW10" s="6">
        <f t="shared" si="17"/>
        <v>15</v>
      </c>
      <c r="AX10" s="6">
        <f t="shared" si="18"/>
        <v>9</v>
      </c>
      <c r="AY10" s="6">
        <f t="shared" si="19"/>
        <v>13</v>
      </c>
      <c r="AZ10" s="6">
        <f t="shared" si="20"/>
        <v>11</v>
      </c>
      <c r="BA10" s="6">
        <f t="shared" si="21"/>
        <v>4</v>
      </c>
      <c r="BB10" s="6">
        <f t="shared" si="22"/>
        <v>21</v>
      </c>
      <c r="BC10" s="6">
        <f t="shared" si="23"/>
        <v>10</v>
      </c>
      <c r="BD10" s="6">
        <f t="shared" si="24"/>
        <v>3</v>
      </c>
      <c r="BE10" s="6">
        <f t="shared" si="25"/>
        <v>21</v>
      </c>
      <c r="BF10" s="6">
        <f t="shared" si="26"/>
        <v>16</v>
      </c>
      <c r="BG10" s="6">
        <f t="shared" si="27"/>
        <v>19</v>
      </c>
      <c r="BH10" s="6">
        <f t="shared" si="28"/>
        <v>2</v>
      </c>
      <c r="BI10" s="6">
        <f t="shared" si="29"/>
        <v>3</v>
      </c>
      <c r="BJ10" s="6">
        <f t="shared" si="30"/>
        <v>18</v>
      </c>
      <c r="BK10" s="6">
        <v>1000</v>
      </c>
      <c r="BN10" s="24" t="s">
        <v>139</v>
      </c>
      <c r="BO10" s="26">
        <v>7</v>
      </c>
      <c r="BP10" s="26">
        <v>6</v>
      </c>
      <c r="BQ10" s="26">
        <v>7</v>
      </c>
      <c r="BR10" s="26">
        <v>6</v>
      </c>
      <c r="BS10" s="26">
        <v>7</v>
      </c>
      <c r="BT10" s="26">
        <v>5</v>
      </c>
      <c r="BU10" s="26">
        <v>14</v>
      </c>
      <c r="BV10" s="26">
        <v>6</v>
      </c>
      <c r="BW10" s="26">
        <v>9</v>
      </c>
      <c r="BX10" s="26">
        <v>13</v>
      </c>
      <c r="BY10" s="26">
        <v>1</v>
      </c>
      <c r="BZ10" s="26">
        <v>19</v>
      </c>
      <c r="CA10" s="26">
        <v>24</v>
      </c>
      <c r="CB10" s="26">
        <v>21</v>
      </c>
      <c r="CC10" s="26">
        <v>1</v>
      </c>
      <c r="CD10" s="26">
        <v>15</v>
      </c>
      <c r="CE10" s="26">
        <v>9</v>
      </c>
      <c r="CF10" s="26">
        <v>13</v>
      </c>
      <c r="CG10" s="26">
        <v>11</v>
      </c>
      <c r="CH10" s="26">
        <v>4</v>
      </c>
      <c r="CI10" s="26">
        <v>21</v>
      </c>
      <c r="CJ10" s="26">
        <v>10</v>
      </c>
      <c r="CK10" s="26">
        <v>3</v>
      </c>
      <c r="CL10" s="26">
        <v>21</v>
      </c>
      <c r="CM10" s="26">
        <v>16</v>
      </c>
      <c r="CN10" s="26">
        <v>19</v>
      </c>
      <c r="CO10" s="26">
        <v>2</v>
      </c>
      <c r="CP10" s="26">
        <v>3</v>
      </c>
      <c r="CQ10" s="26">
        <v>18</v>
      </c>
      <c r="CR10" s="26">
        <v>1000</v>
      </c>
      <c r="DA10" s="24" t="s">
        <v>139</v>
      </c>
      <c r="DB10" s="26">
        <v>18</v>
      </c>
      <c r="DC10" s="26">
        <v>19</v>
      </c>
      <c r="DD10" s="26">
        <v>19</v>
      </c>
      <c r="DE10" s="26">
        <v>16</v>
      </c>
      <c r="DF10" s="26">
        <v>24</v>
      </c>
      <c r="DG10" s="26">
        <v>6</v>
      </c>
      <c r="DH10" s="26">
        <v>1</v>
      </c>
      <c r="DI10" s="26">
        <v>14</v>
      </c>
      <c r="DJ10" s="26">
        <v>22</v>
      </c>
      <c r="DK10" s="26">
        <v>23</v>
      </c>
      <c r="DL10" s="26">
        <v>22</v>
      </c>
      <c r="DM10" s="26">
        <v>7</v>
      </c>
      <c r="DN10" s="26">
        <v>1000</v>
      </c>
      <c r="DQ10" s="6">
        <f t="shared" si="31"/>
        <v>7</v>
      </c>
      <c r="DR10" s="6">
        <f t="shared" si="1"/>
        <v>6</v>
      </c>
      <c r="DS10" s="6">
        <f t="shared" si="1"/>
        <v>6</v>
      </c>
      <c r="DT10" s="6">
        <f t="shared" si="1"/>
        <v>9</v>
      </c>
      <c r="DU10" s="6">
        <f t="shared" si="1"/>
        <v>1</v>
      </c>
      <c r="DV10" s="6">
        <f t="shared" si="1"/>
        <v>19</v>
      </c>
      <c r="DW10" s="6">
        <f t="shared" si="1"/>
        <v>24</v>
      </c>
      <c r="DX10" s="6">
        <f t="shared" si="1"/>
        <v>11</v>
      </c>
      <c r="DY10" s="6">
        <f t="shared" si="1"/>
        <v>3</v>
      </c>
      <c r="DZ10" s="6">
        <f t="shared" si="1"/>
        <v>2</v>
      </c>
      <c r="EA10" s="6">
        <f t="shared" si="1"/>
        <v>3</v>
      </c>
      <c r="EB10" s="6">
        <f t="shared" si="1"/>
        <v>18</v>
      </c>
      <c r="EC10" s="6">
        <v>1000</v>
      </c>
      <c r="EF10" s="24" t="s">
        <v>139</v>
      </c>
      <c r="EG10" s="26">
        <v>7</v>
      </c>
      <c r="EH10" s="26">
        <v>6</v>
      </c>
      <c r="EI10" s="26">
        <v>6</v>
      </c>
      <c r="EJ10" s="26">
        <v>9</v>
      </c>
      <c r="EK10" s="26">
        <v>1</v>
      </c>
      <c r="EL10" s="26">
        <v>19</v>
      </c>
      <c r="EM10" s="26">
        <v>24</v>
      </c>
      <c r="EN10" s="26">
        <v>11</v>
      </c>
      <c r="EO10" s="26">
        <v>3</v>
      </c>
      <c r="EP10" s="26">
        <v>2</v>
      </c>
      <c r="EQ10" s="26">
        <v>3</v>
      </c>
      <c r="ER10" s="26">
        <v>18</v>
      </c>
      <c r="ES10" s="26">
        <v>1000</v>
      </c>
    </row>
    <row r="11" spans="1:149" ht="15" thickBot="1" x14ac:dyDescent="0.35">
      <c r="A11" s="24" t="s">
        <v>140</v>
      </c>
      <c r="B11" s="77">
        <v>7</v>
      </c>
      <c r="C11" s="77">
        <v>6</v>
      </c>
      <c r="D11" s="26">
        <v>4</v>
      </c>
      <c r="E11" s="26">
        <v>1</v>
      </c>
      <c r="F11" s="26">
        <v>2</v>
      </c>
      <c r="G11" s="26">
        <v>3</v>
      </c>
      <c r="H11" s="26">
        <v>11</v>
      </c>
      <c r="I11" s="77">
        <v>7</v>
      </c>
      <c r="J11" s="77">
        <v>3</v>
      </c>
      <c r="K11" s="26">
        <v>12</v>
      </c>
      <c r="L11" s="77">
        <v>19</v>
      </c>
      <c r="M11" s="77">
        <v>19</v>
      </c>
      <c r="N11" s="77">
        <v>1</v>
      </c>
      <c r="O11" s="26">
        <v>4</v>
      </c>
      <c r="P11" s="26">
        <v>21</v>
      </c>
      <c r="Q11" s="26">
        <v>13</v>
      </c>
      <c r="R11" s="26">
        <v>6</v>
      </c>
      <c r="S11" s="26">
        <v>2</v>
      </c>
      <c r="T11" s="77">
        <v>1</v>
      </c>
      <c r="U11" s="26">
        <v>3</v>
      </c>
      <c r="V11" s="26">
        <v>22</v>
      </c>
      <c r="W11" s="26">
        <v>15</v>
      </c>
      <c r="X11" s="77">
        <v>12</v>
      </c>
      <c r="Y11" s="26">
        <v>4</v>
      </c>
      <c r="Z11" s="26">
        <v>3</v>
      </c>
      <c r="AA11" s="26">
        <v>11</v>
      </c>
      <c r="AB11" s="77">
        <v>11</v>
      </c>
      <c r="AC11" s="77">
        <v>18</v>
      </c>
      <c r="AD11" s="77">
        <v>13</v>
      </c>
      <c r="AE11" s="26">
        <v>1000</v>
      </c>
      <c r="AH11" s="6">
        <f t="shared" si="2"/>
        <v>18</v>
      </c>
      <c r="AI11" s="6">
        <f t="shared" si="3"/>
        <v>19</v>
      </c>
      <c r="AJ11" s="6">
        <f t="shared" si="4"/>
        <v>21</v>
      </c>
      <c r="AK11" s="6">
        <f t="shared" si="5"/>
        <v>24</v>
      </c>
      <c r="AL11" s="6">
        <f t="shared" si="6"/>
        <v>23</v>
      </c>
      <c r="AM11" s="6">
        <f t="shared" si="7"/>
        <v>22</v>
      </c>
      <c r="AN11" s="6">
        <f t="shared" si="8"/>
        <v>14</v>
      </c>
      <c r="AO11" s="6">
        <f t="shared" si="9"/>
        <v>18</v>
      </c>
      <c r="AP11" s="6">
        <f t="shared" si="10"/>
        <v>22</v>
      </c>
      <c r="AQ11" s="6">
        <f t="shared" si="11"/>
        <v>13</v>
      </c>
      <c r="AR11" s="6">
        <f t="shared" si="12"/>
        <v>6</v>
      </c>
      <c r="AS11" s="6">
        <f t="shared" si="13"/>
        <v>6</v>
      </c>
      <c r="AT11" s="6">
        <f t="shared" si="14"/>
        <v>24</v>
      </c>
      <c r="AU11" s="6">
        <f t="shared" si="15"/>
        <v>21</v>
      </c>
      <c r="AV11" s="6">
        <f t="shared" si="16"/>
        <v>4</v>
      </c>
      <c r="AW11" s="6">
        <f t="shared" si="17"/>
        <v>12</v>
      </c>
      <c r="AX11" s="6">
        <f t="shared" si="18"/>
        <v>19</v>
      </c>
      <c r="AY11" s="6">
        <f t="shared" si="19"/>
        <v>23</v>
      </c>
      <c r="AZ11" s="6">
        <f t="shared" si="20"/>
        <v>24</v>
      </c>
      <c r="BA11" s="6">
        <f t="shared" si="21"/>
        <v>22</v>
      </c>
      <c r="BB11" s="6">
        <f t="shared" si="22"/>
        <v>3</v>
      </c>
      <c r="BC11" s="6">
        <f t="shared" si="23"/>
        <v>10</v>
      </c>
      <c r="BD11" s="6">
        <f t="shared" si="24"/>
        <v>13</v>
      </c>
      <c r="BE11" s="6">
        <f t="shared" si="25"/>
        <v>21</v>
      </c>
      <c r="BF11" s="6">
        <f t="shared" si="26"/>
        <v>22</v>
      </c>
      <c r="BG11" s="6">
        <f t="shared" si="27"/>
        <v>14</v>
      </c>
      <c r="BH11" s="6">
        <f t="shared" si="28"/>
        <v>14</v>
      </c>
      <c r="BI11" s="6">
        <f t="shared" si="29"/>
        <v>7</v>
      </c>
      <c r="BJ11" s="6">
        <f t="shared" si="30"/>
        <v>12</v>
      </c>
      <c r="BK11" s="6">
        <v>1000</v>
      </c>
      <c r="BN11" s="24" t="s">
        <v>140</v>
      </c>
      <c r="BO11" s="26">
        <v>18</v>
      </c>
      <c r="BP11" s="26">
        <v>19</v>
      </c>
      <c r="BQ11" s="26">
        <v>21</v>
      </c>
      <c r="BR11" s="26">
        <v>24</v>
      </c>
      <c r="BS11" s="26">
        <v>23</v>
      </c>
      <c r="BT11" s="26">
        <v>22</v>
      </c>
      <c r="BU11" s="26">
        <v>14</v>
      </c>
      <c r="BV11" s="26">
        <v>18</v>
      </c>
      <c r="BW11" s="26">
        <v>22</v>
      </c>
      <c r="BX11" s="26">
        <v>13</v>
      </c>
      <c r="BY11" s="26">
        <v>6</v>
      </c>
      <c r="BZ11" s="26">
        <v>6</v>
      </c>
      <c r="CA11" s="26">
        <v>24</v>
      </c>
      <c r="CB11" s="26">
        <v>21</v>
      </c>
      <c r="CC11" s="26">
        <v>4</v>
      </c>
      <c r="CD11" s="26">
        <v>12</v>
      </c>
      <c r="CE11" s="26">
        <v>19</v>
      </c>
      <c r="CF11" s="26">
        <v>23</v>
      </c>
      <c r="CG11" s="26">
        <v>24</v>
      </c>
      <c r="CH11" s="26">
        <v>22</v>
      </c>
      <c r="CI11" s="26">
        <v>3</v>
      </c>
      <c r="CJ11" s="26">
        <v>10</v>
      </c>
      <c r="CK11" s="26">
        <v>13</v>
      </c>
      <c r="CL11" s="26">
        <v>21</v>
      </c>
      <c r="CM11" s="26">
        <v>22</v>
      </c>
      <c r="CN11" s="26">
        <v>14</v>
      </c>
      <c r="CO11" s="26">
        <v>14</v>
      </c>
      <c r="CP11" s="26">
        <v>7</v>
      </c>
      <c r="CQ11" s="26">
        <v>12</v>
      </c>
      <c r="CR11" s="26">
        <v>1000</v>
      </c>
      <c r="DA11" s="24" t="s">
        <v>140</v>
      </c>
      <c r="DB11" s="26">
        <v>7</v>
      </c>
      <c r="DC11" s="26">
        <v>6</v>
      </c>
      <c r="DD11" s="26">
        <v>7</v>
      </c>
      <c r="DE11" s="26">
        <v>3</v>
      </c>
      <c r="DF11" s="26">
        <v>19</v>
      </c>
      <c r="DG11" s="26">
        <v>19</v>
      </c>
      <c r="DH11" s="26">
        <v>1</v>
      </c>
      <c r="DI11" s="26">
        <v>1</v>
      </c>
      <c r="DJ11" s="26">
        <v>12</v>
      </c>
      <c r="DK11" s="26">
        <v>11</v>
      </c>
      <c r="DL11" s="26">
        <v>18</v>
      </c>
      <c r="DM11" s="26">
        <v>13</v>
      </c>
      <c r="DN11" s="26">
        <v>1000</v>
      </c>
      <c r="DQ11" s="6">
        <f t="shared" si="31"/>
        <v>18</v>
      </c>
      <c r="DR11" s="6">
        <f t="shared" si="1"/>
        <v>19</v>
      </c>
      <c r="DS11" s="6">
        <f t="shared" si="1"/>
        <v>18</v>
      </c>
      <c r="DT11" s="6">
        <f t="shared" si="1"/>
        <v>22</v>
      </c>
      <c r="DU11" s="6">
        <f t="shared" si="1"/>
        <v>6</v>
      </c>
      <c r="DV11" s="6">
        <f t="shared" si="1"/>
        <v>6</v>
      </c>
      <c r="DW11" s="6">
        <f t="shared" si="1"/>
        <v>24</v>
      </c>
      <c r="DX11" s="6">
        <f t="shared" si="1"/>
        <v>24</v>
      </c>
      <c r="DY11" s="6">
        <f t="shared" si="1"/>
        <v>13</v>
      </c>
      <c r="DZ11" s="6">
        <f t="shared" si="1"/>
        <v>14</v>
      </c>
      <c r="EA11" s="6">
        <f t="shared" si="1"/>
        <v>7</v>
      </c>
      <c r="EB11" s="6">
        <f t="shared" si="1"/>
        <v>12</v>
      </c>
      <c r="EC11" s="6">
        <v>1000</v>
      </c>
      <c r="EF11" s="24" t="s">
        <v>140</v>
      </c>
      <c r="EG11" s="26">
        <v>18</v>
      </c>
      <c r="EH11" s="26">
        <v>19</v>
      </c>
      <c r="EI11" s="26">
        <v>18</v>
      </c>
      <c r="EJ11" s="26">
        <v>22</v>
      </c>
      <c r="EK11" s="26">
        <v>6</v>
      </c>
      <c r="EL11" s="26">
        <v>6</v>
      </c>
      <c r="EM11" s="26">
        <v>24</v>
      </c>
      <c r="EN11" s="26">
        <v>24</v>
      </c>
      <c r="EO11" s="26">
        <v>13</v>
      </c>
      <c r="EP11" s="26">
        <v>14</v>
      </c>
      <c r="EQ11" s="26">
        <v>7</v>
      </c>
      <c r="ER11" s="26">
        <v>12</v>
      </c>
      <c r="ES11" s="26">
        <v>1000</v>
      </c>
    </row>
    <row r="12" spans="1:149" ht="15" thickBot="1" x14ac:dyDescent="0.35">
      <c r="A12" s="24" t="s">
        <v>141</v>
      </c>
      <c r="B12" s="77">
        <v>19</v>
      </c>
      <c r="C12" s="77">
        <v>15</v>
      </c>
      <c r="D12" s="26">
        <v>20</v>
      </c>
      <c r="E12" s="26">
        <v>14</v>
      </c>
      <c r="F12" s="26">
        <v>14</v>
      </c>
      <c r="G12" s="26">
        <v>12</v>
      </c>
      <c r="H12" s="26">
        <v>23</v>
      </c>
      <c r="I12" s="77">
        <v>14</v>
      </c>
      <c r="J12" s="77">
        <v>18</v>
      </c>
      <c r="K12" s="26">
        <v>12</v>
      </c>
      <c r="L12" s="77">
        <v>6</v>
      </c>
      <c r="M12" s="77">
        <v>6</v>
      </c>
      <c r="N12" s="77">
        <v>1</v>
      </c>
      <c r="O12" s="26">
        <v>14</v>
      </c>
      <c r="P12" s="26">
        <v>13</v>
      </c>
      <c r="Q12" s="26">
        <v>5</v>
      </c>
      <c r="R12" s="26">
        <v>2</v>
      </c>
      <c r="S12" s="26">
        <v>3</v>
      </c>
      <c r="T12" s="77">
        <v>14</v>
      </c>
      <c r="U12" s="26">
        <v>1</v>
      </c>
      <c r="V12" s="26">
        <v>15</v>
      </c>
      <c r="W12" s="26">
        <v>10</v>
      </c>
      <c r="X12" s="77">
        <v>14</v>
      </c>
      <c r="Y12" s="26">
        <v>4</v>
      </c>
      <c r="Z12" s="26">
        <v>12</v>
      </c>
      <c r="AA12" s="26">
        <v>5</v>
      </c>
      <c r="AB12" s="77">
        <v>17</v>
      </c>
      <c r="AC12" s="77">
        <v>1</v>
      </c>
      <c r="AD12" s="77">
        <v>19</v>
      </c>
      <c r="AE12" s="26">
        <v>1000</v>
      </c>
      <c r="AH12" s="6">
        <f t="shared" si="2"/>
        <v>6</v>
      </c>
      <c r="AI12" s="6">
        <f t="shared" si="3"/>
        <v>10</v>
      </c>
      <c r="AJ12" s="6">
        <f t="shared" si="4"/>
        <v>5</v>
      </c>
      <c r="AK12" s="6">
        <f t="shared" si="5"/>
        <v>11</v>
      </c>
      <c r="AL12" s="6">
        <f t="shared" si="6"/>
        <v>11</v>
      </c>
      <c r="AM12" s="6">
        <f t="shared" si="7"/>
        <v>13</v>
      </c>
      <c r="AN12" s="6">
        <f t="shared" si="8"/>
        <v>2</v>
      </c>
      <c r="AO12" s="6">
        <f t="shared" si="9"/>
        <v>11</v>
      </c>
      <c r="AP12" s="6">
        <f t="shared" si="10"/>
        <v>7</v>
      </c>
      <c r="AQ12" s="6">
        <f t="shared" si="11"/>
        <v>13</v>
      </c>
      <c r="AR12" s="6">
        <f t="shared" si="12"/>
        <v>19</v>
      </c>
      <c r="AS12" s="6">
        <f t="shared" si="13"/>
        <v>19</v>
      </c>
      <c r="AT12" s="6">
        <f t="shared" si="14"/>
        <v>24</v>
      </c>
      <c r="AU12" s="6">
        <f t="shared" si="15"/>
        <v>11</v>
      </c>
      <c r="AV12" s="6">
        <f t="shared" si="16"/>
        <v>12</v>
      </c>
      <c r="AW12" s="6">
        <f t="shared" si="17"/>
        <v>20</v>
      </c>
      <c r="AX12" s="6">
        <f t="shared" si="18"/>
        <v>23</v>
      </c>
      <c r="AY12" s="6">
        <f t="shared" si="19"/>
        <v>22</v>
      </c>
      <c r="AZ12" s="6">
        <f t="shared" si="20"/>
        <v>11</v>
      </c>
      <c r="BA12" s="6">
        <f t="shared" si="21"/>
        <v>24</v>
      </c>
      <c r="BB12" s="6">
        <f t="shared" si="22"/>
        <v>10</v>
      </c>
      <c r="BC12" s="6">
        <f t="shared" si="23"/>
        <v>15</v>
      </c>
      <c r="BD12" s="6">
        <f t="shared" si="24"/>
        <v>11</v>
      </c>
      <c r="BE12" s="6">
        <f t="shared" si="25"/>
        <v>21</v>
      </c>
      <c r="BF12" s="6">
        <f t="shared" si="26"/>
        <v>13</v>
      </c>
      <c r="BG12" s="6">
        <f t="shared" si="27"/>
        <v>20</v>
      </c>
      <c r="BH12" s="6">
        <f t="shared" si="28"/>
        <v>8</v>
      </c>
      <c r="BI12" s="6">
        <f t="shared" si="29"/>
        <v>24</v>
      </c>
      <c r="BJ12" s="6">
        <f t="shared" si="30"/>
        <v>6</v>
      </c>
      <c r="BK12" s="6">
        <v>1000</v>
      </c>
      <c r="BN12" s="24" t="s">
        <v>141</v>
      </c>
      <c r="BO12" s="26">
        <v>6</v>
      </c>
      <c r="BP12" s="26">
        <v>10</v>
      </c>
      <c r="BQ12" s="26">
        <v>5</v>
      </c>
      <c r="BR12" s="26">
        <v>11</v>
      </c>
      <c r="BS12" s="26">
        <v>11</v>
      </c>
      <c r="BT12" s="26">
        <v>13</v>
      </c>
      <c r="BU12" s="26">
        <v>2</v>
      </c>
      <c r="BV12" s="26">
        <v>11</v>
      </c>
      <c r="BW12" s="26">
        <v>7</v>
      </c>
      <c r="BX12" s="26">
        <v>13</v>
      </c>
      <c r="BY12" s="26">
        <v>19</v>
      </c>
      <c r="BZ12" s="26">
        <v>19</v>
      </c>
      <c r="CA12" s="26">
        <v>24</v>
      </c>
      <c r="CB12" s="26">
        <v>11</v>
      </c>
      <c r="CC12" s="26">
        <v>12</v>
      </c>
      <c r="CD12" s="26">
        <v>20</v>
      </c>
      <c r="CE12" s="26">
        <v>23</v>
      </c>
      <c r="CF12" s="26">
        <v>22</v>
      </c>
      <c r="CG12" s="26">
        <v>11</v>
      </c>
      <c r="CH12" s="26">
        <v>24</v>
      </c>
      <c r="CI12" s="26">
        <v>10</v>
      </c>
      <c r="CJ12" s="26">
        <v>15</v>
      </c>
      <c r="CK12" s="26">
        <v>11</v>
      </c>
      <c r="CL12" s="26">
        <v>21</v>
      </c>
      <c r="CM12" s="26">
        <v>13</v>
      </c>
      <c r="CN12" s="26">
        <v>20</v>
      </c>
      <c r="CO12" s="26">
        <v>8</v>
      </c>
      <c r="CP12" s="26">
        <v>24</v>
      </c>
      <c r="CQ12" s="26">
        <v>6</v>
      </c>
      <c r="CR12" s="26">
        <v>1000</v>
      </c>
      <c r="DA12" s="24" t="s">
        <v>141</v>
      </c>
      <c r="DB12" s="26">
        <v>19</v>
      </c>
      <c r="DC12" s="26">
        <v>15</v>
      </c>
      <c r="DD12" s="26">
        <v>14</v>
      </c>
      <c r="DE12" s="26">
        <v>18</v>
      </c>
      <c r="DF12" s="26">
        <v>6</v>
      </c>
      <c r="DG12" s="26">
        <v>6</v>
      </c>
      <c r="DH12" s="26">
        <v>1</v>
      </c>
      <c r="DI12" s="26">
        <v>14</v>
      </c>
      <c r="DJ12" s="26">
        <v>14</v>
      </c>
      <c r="DK12" s="26">
        <v>17</v>
      </c>
      <c r="DL12" s="26">
        <v>1</v>
      </c>
      <c r="DM12" s="26">
        <v>19</v>
      </c>
      <c r="DN12" s="26">
        <v>1000</v>
      </c>
      <c r="DQ12" s="6">
        <f t="shared" si="31"/>
        <v>6</v>
      </c>
      <c r="DR12" s="6">
        <f t="shared" si="1"/>
        <v>10</v>
      </c>
      <c r="DS12" s="6">
        <f t="shared" si="1"/>
        <v>11</v>
      </c>
      <c r="DT12" s="6">
        <f t="shared" si="1"/>
        <v>7</v>
      </c>
      <c r="DU12" s="6">
        <f t="shared" si="1"/>
        <v>19</v>
      </c>
      <c r="DV12" s="6">
        <f t="shared" si="1"/>
        <v>19</v>
      </c>
      <c r="DW12" s="6">
        <f t="shared" si="1"/>
        <v>24</v>
      </c>
      <c r="DX12" s="6">
        <f t="shared" si="1"/>
        <v>11</v>
      </c>
      <c r="DY12" s="6">
        <f t="shared" si="1"/>
        <v>11</v>
      </c>
      <c r="DZ12" s="6">
        <f t="shared" si="1"/>
        <v>8</v>
      </c>
      <c r="EA12" s="6">
        <f t="shared" si="1"/>
        <v>24</v>
      </c>
      <c r="EB12" s="6">
        <f t="shared" si="1"/>
        <v>6</v>
      </c>
      <c r="EC12" s="6">
        <v>1000</v>
      </c>
      <c r="EF12" s="24" t="s">
        <v>141</v>
      </c>
      <c r="EG12" s="26">
        <v>6</v>
      </c>
      <c r="EH12" s="26">
        <v>10</v>
      </c>
      <c r="EI12" s="26">
        <v>11</v>
      </c>
      <c r="EJ12" s="26">
        <v>7</v>
      </c>
      <c r="EK12" s="26">
        <v>19</v>
      </c>
      <c r="EL12" s="26">
        <v>19</v>
      </c>
      <c r="EM12" s="26">
        <v>24</v>
      </c>
      <c r="EN12" s="26">
        <v>11</v>
      </c>
      <c r="EO12" s="26">
        <v>11</v>
      </c>
      <c r="EP12" s="26">
        <v>8</v>
      </c>
      <c r="EQ12" s="26">
        <v>24</v>
      </c>
      <c r="ER12" s="26">
        <v>6</v>
      </c>
      <c r="ES12" s="26">
        <v>1000</v>
      </c>
    </row>
    <row r="13" spans="1:149" ht="15" thickBot="1" x14ac:dyDescent="0.35">
      <c r="A13" s="24" t="s">
        <v>142</v>
      </c>
      <c r="B13" s="77">
        <v>6</v>
      </c>
      <c r="C13" s="77">
        <v>4</v>
      </c>
      <c r="D13" s="26">
        <v>3</v>
      </c>
      <c r="E13" s="26">
        <v>2</v>
      </c>
      <c r="F13" s="26">
        <v>3</v>
      </c>
      <c r="G13" s="26">
        <v>10</v>
      </c>
      <c r="H13" s="26">
        <v>5</v>
      </c>
      <c r="I13" s="77">
        <v>1</v>
      </c>
      <c r="J13" s="77">
        <v>2</v>
      </c>
      <c r="K13" s="26">
        <v>12</v>
      </c>
      <c r="L13" s="77">
        <v>11</v>
      </c>
      <c r="M13" s="77">
        <v>13</v>
      </c>
      <c r="N13" s="77">
        <v>1</v>
      </c>
      <c r="O13" s="26">
        <v>2</v>
      </c>
      <c r="P13" s="26">
        <v>14</v>
      </c>
      <c r="Q13" s="26">
        <v>18</v>
      </c>
      <c r="R13" s="26">
        <v>13</v>
      </c>
      <c r="S13" s="26">
        <v>8</v>
      </c>
      <c r="T13" s="77">
        <v>5</v>
      </c>
      <c r="U13" s="26">
        <v>12</v>
      </c>
      <c r="V13" s="26">
        <v>20</v>
      </c>
      <c r="W13" s="26">
        <v>13</v>
      </c>
      <c r="X13" s="77">
        <v>3</v>
      </c>
      <c r="Y13" s="26">
        <v>4</v>
      </c>
      <c r="Z13" s="26">
        <v>1</v>
      </c>
      <c r="AA13" s="26">
        <v>10</v>
      </c>
      <c r="AB13" s="77">
        <v>14</v>
      </c>
      <c r="AC13" s="77">
        <v>13</v>
      </c>
      <c r="AD13" s="77">
        <v>4</v>
      </c>
      <c r="AE13" s="26">
        <v>1000</v>
      </c>
      <c r="AH13" s="6">
        <f t="shared" si="2"/>
        <v>19</v>
      </c>
      <c r="AI13" s="6">
        <f t="shared" si="3"/>
        <v>21</v>
      </c>
      <c r="AJ13" s="6">
        <f t="shared" si="4"/>
        <v>22</v>
      </c>
      <c r="AK13" s="6">
        <f t="shared" si="5"/>
        <v>23</v>
      </c>
      <c r="AL13" s="6">
        <f t="shared" si="6"/>
        <v>22</v>
      </c>
      <c r="AM13" s="6">
        <f t="shared" si="7"/>
        <v>15</v>
      </c>
      <c r="AN13" s="6">
        <f t="shared" si="8"/>
        <v>20</v>
      </c>
      <c r="AO13" s="6">
        <f t="shared" si="9"/>
        <v>24</v>
      </c>
      <c r="AP13" s="6">
        <f t="shared" si="10"/>
        <v>23</v>
      </c>
      <c r="AQ13" s="6">
        <f t="shared" si="11"/>
        <v>13</v>
      </c>
      <c r="AR13" s="6">
        <f t="shared" si="12"/>
        <v>14</v>
      </c>
      <c r="AS13" s="6">
        <f t="shared" si="13"/>
        <v>12</v>
      </c>
      <c r="AT13" s="6">
        <f t="shared" si="14"/>
        <v>24</v>
      </c>
      <c r="AU13" s="6">
        <f t="shared" si="15"/>
        <v>23</v>
      </c>
      <c r="AV13" s="6">
        <f t="shared" si="16"/>
        <v>11</v>
      </c>
      <c r="AW13" s="6">
        <f t="shared" si="17"/>
        <v>7</v>
      </c>
      <c r="AX13" s="6">
        <f t="shared" si="18"/>
        <v>12</v>
      </c>
      <c r="AY13" s="6">
        <f t="shared" si="19"/>
        <v>17</v>
      </c>
      <c r="AZ13" s="6">
        <f t="shared" si="20"/>
        <v>20</v>
      </c>
      <c r="BA13" s="6">
        <f t="shared" si="21"/>
        <v>13</v>
      </c>
      <c r="BB13" s="6">
        <f t="shared" si="22"/>
        <v>5</v>
      </c>
      <c r="BC13" s="6">
        <f t="shared" si="23"/>
        <v>12</v>
      </c>
      <c r="BD13" s="6">
        <f t="shared" si="24"/>
        <v>22</v>
      </c>
      <c r="BE13" s="6">
        <f t="shared" si="25"/>
        <v>21</v>
      </c>
      <c r="BF13" s="6">
        <f t="shared" si="26"/>
        <v>24</v>
      </c>
      <c r="BG13" s="6">
        <f t="shared" si="27"/>
        <v>15</v>
      </c>
      <c r="BH13" s="6">
        <f t="shared" si="28"/>
        <v>11</v>
      </c>
      <c r="BI13" s="6">
        <f t="shared" si="29"/>
        <v>12</v>
      </c>
      <c r="BJ13" s="6">
        <f t="shared" si="30"/>
        <v>21</v>
      </c>
      <c r="BK13" s="6">
        <v>1000</v>
      </c>
      <c r="BN13" s="24" t="s">
        <v>142</v>
      </c>
      <c r="BO13" s="26">
        <v>19</v>
      </c>
      <c r="BP13" s="26">
        <v>21</v>
      </c>
      <c r="BQ13" s="26">
        <v>22</v>
      </c>
      <c r="BR13" s="26">
        <v>23</v>
      </c>
      <c r="BS13" s="26">
        <v>22</v>
      </c>
      <c r="BT13" s="26">
        <v>15</v>
      </c>
      <c r="BU13" s="26">
        <v>20</v>
      </c>
      <c r="BV13" s="26">
        <v>24</v>
      </c>
      <c r="BW13" s="26">
        <v>23</v>
      </c>
      <c r="BX13" s="26">
        <v>13</v>
      </c>
      <c r="BY13" s="26">
        <v>14</v>
      </c>
      <c r="BZ13" s="26">
        <v>12</v>
      </c>
      <c r="CA13" s="26">
        <v>24</v>
      </c>
      <c r="CB13" s="26">
        <v>23</v>
      </c>
      <c r="CC13" s="26">
        <v>11</v>
      </c>
      <c r="CD13" s="26">
        <v>7</v>
      </c>
      <c r="CE13" s="26">
        <v>12</v>
      </c>
      <c r="CF13" s="26">
        <v>17</v>
      </c>
      <c r="CG13" s="26">
        <v>20</v>
      </c>
      <c r="CH13" s="26">
        <v>13</v>
      </c>
      <c r="CI13" s="26">
        <v>5</v>
      </c>
      <c r="CJ13" s="26">
        <v>12</v>
      </c>
      <c r="CK13" s="26">
        <v>22</v>
      </c>
      <c r="CL13" s="26">
        <v>21</v>
      </c>
      <c r="CM13" s="26">
        <v>24</v>
      </c>
      <c r="CN13" s="26">
        <v>15</v>
      </c>
      <c r="CO13" s="26">
        <v>11</v>
      </c>
      <c r="CP13" s="26">
        <v>12</v>
      </c>
      <c r="CQ13" s="26">
        <v>21</v>
      </c>
      <c r="CR13" s="26">
        <v>1000</v>
      </c>
      <c r="DA13" s="24" t="s">
        <v>142</v>
      </c>
      <c r="DB13" s="26">
        <v>6</v>
      </c>
      <c r="DC13" s="26">
        <v>4</v>
      </c>
      <c r="DD13" s="26">
        <v>1</v>
      </c>
      <c r="DE13" s="26">
        <v>2</v>
      </c>
      <c r="DF13" s="26">
        <v>11</v>
      </c>
      <c r="DG13" s="26">
        <v>13</v>
      </c>
      <c r="DH13" s="26">
        <v>1</v>
      </c>
      <c r="DI13" s="26">
        <v>5</v>
      </c>
      <c r="DJ13" s="26">
        <v>3</v>
      </c>
      <c r="DK13" s="26">
        <v>14</v>
      </c>
      <c r="DL13" s="26">
        <v>13</v>
      </c>
      <c r="DM13" s="26">
        <v>4</v>
      </c>
      <c r="DN13" s="26">
        <v>1000</v>
      </c>
      <c r="DQ13" s="6">
        <f t="shared" si="31"/>
        <v>19</v>
      </c>
      <c r="DR13" s="6">
        <f t="shared" si="1"/>
        <v>21</v>
      </c>
      <c r="DS13" s="6">
        <f t="shared" si="1"/>
        <v>24</v>
      </c>
      <c r="DT13" s="6">
        <f t="shared" si="1"/>
        <v>23</v>
      </c>
      <c r="DU13" s="6">
        <f t="shared" si="1"/>
        <v>14</v>
      </c>
      <c r="DV13" s="6">
        <f t="shared" si="1"/>
        <v>12</v>
      </c>
      <c r="DW13" s="6">
        <f t="shared" si="1"/>
        <v>24</v>
      </c>
      <c r="DX13" s="6">
        <f t="shared" si="1"/>
        <v>20</v>
      </c>
      <c r="DY13" s="6">
        <f t="shared" si="1"/>
        <v>22</v>
      </c>
      <c r="DZ13" s="6">
        <f t="shared" si="1"/>
        <v>11</v>
      </c>
      <c r="EA13" s="6">
        <f t="shared" si="1"/>
        <v>12</v>
      </c>
      <c r="EB13" s="6">
        <f t="shared" si="1"/>
        <v>21</v>
      </c>
      <c r="EC13" s="6">
        <v>1000</v>
      </c>
      <c r="EF13" s="24" t="s">
        <v>142</v>
      </c>
      <c r="EG13" s="26">
        <v>19</v>
      </c>
      <c r="EH13" s="26">
        <v>21</v>
      </c>
      <c r="EI13" s="26">
        <v>24</v>
      </c>
      <c r="EJ13" s="26">
        <v>23</v>
      </c>
      <c r="EK13" s="26">
        <v>14</v>
      </c>
      <c r="EL13" s="26">
        <v>12</v>
      </c>
      <c r="EM13" s="26">
        <v>24</v>
      </c>
      <c r="EN13" s="26">
        <v>20</v>
      </c>
      <c r="EO13" s="26">
        <v>22</v>
      </c>
      <c r="EP13" s="26">
        <v>11</v>
      </c>
      <c r="EQ13" s="26">
        <v>12</v>
      </c>
      <c r="ER13" s="26">
        <v>21</v>
      </c>
      <c r="ES13" s="26">
        <v>1000</v>
      </c>
    </row>
    <row r="14" spans="1:149" ht="15" thickBot="1" x14ac:dyDescent="0.35">
      <c r="A14" s="24" t="s">
        <v>143</v>
      </c>
      <c r="B14" s="77">
        <v>24</v>
      </c>
      <c r="C14" s="77">
        <v>9</v>
      </c>
      <c r="D14" s="26">
        <v>13</v>
      </c>
      <c r="E14" s="26">
        <v>13</v>
      </c>
      <c r="F14" s="26">
        <v>13</v>
      </c>
      <c r="G14" s="26">
        <v>13</v>
      </c>
      <c r="H14" s="26">
        <v>2</v>
      </c>
      <c r="I14" s="77">
        <v>7</v>
      </c>
      <c r="J14" s="77">
        <v>12</v>
      </c>
      <c r="K14" s="26">
        <v>2</v>
      </c>
      <c r="L14" s="77">
        <v>11</v>
      </c>
      <c r="M14" s="77">
        <v>13</v>
      </c>
      <c r="N14" s="77">
        <v>1</v>
      </c>
      <c r="O14" s="26">
        <v>11</v>
      </c>
      <c r="P14" s="26">
        <v>9</v>
      </c>
      <c r="Q14" s="26">
        <v>10</v>
      </c>
      <c r="R14" s="26">
        <v>14</v>
      </c>
      <c r="S14" s="26">
        <v>12</v>
      </c>
      <c r="T14" s="77">
        <v>5</v>
      </c>
      <c r="U14" s="26">
        <v>16</v>
      </c>
      <c r="V14" s="26">
        <v>9</v>
      </c>
      <c r="W14" s="26">
        <v>15</v>
      </c>
      <c r="X14" s="77">
        <v>6</v>
      </c>
      <c r="Y14" s="26">
        <v>4</v>
      </c>
      <c r="Z14" s="26">
        <v>3</v>
      </c>
      <c r="AA14" s="26">
        <v>4</v>
      </c>
      <c r="AB14" s="77">
        <v>11</v>
      </c>
      <c r="AC14" s="77">
        <v>10</v>
      </c>
      <c r="AD14" s="77">
        <v>17</v>
      </c>
      <c r="AE14" s="26">
        <v>1000</v>
      </c>
      <c r="AH14" s="6">
        <f t="shared" si="2"/>
        <v>1</v>
      </c>
      <c r="AI14" s="6">
        <f t="shared" si="3"/>
        <v>16</v>
      </c>
      <c r="AJ14" s="6">
        <f t="shared" si="4"/>
        <v>12</v>
      </c>
      <c r="AK14" s="6">
        <f t="shared" si="5"/>
        <v>12</v>
      </c>
      <c r="AL14" s="6">
        <f t="shared" si="6"/>
        <v>12</v>
      </c>
      <c r="AM14" s="6">
        <f t="shared" si="7"/>
        <v>12</v>
      </c>
      <c r="AN14" s="6">
        <f t="shared" si="8"/>
        <v>23</v>
      </c>
      <c r="AO14" s="6">
        <f t="shared" si="9"/>
        <v>18</v>
      </c>
      <c r="AP14" s="6">
        <f t="shared" si="10"/>
        <v>13</v>
      </c>
      <c r="AQ14" s="6">
        <f t="shared" si="11"/>
        <v>23</v>
      </c>
      <c r="AR14" s="6">
        <f t="shared" si="12"/>
        <v>14</v>
      </c>
      <c r="AS14" s="6">
        <f t="shared" si="13"/>
        <v>12</v>
      </c>
      <c r="AT14" s="6">
        <f t="shared" si="14"/>
        <v>24</v>
      </c>
      <c r="AU14" s="6">
        <f t="shared" si="15"/>
        <v>14</v>
      </c>
      <c r="AV14" s="6">
        <f t="shared" si="16"/>
        <v>16</v>
      </c>
      <c r="AW14" s="6">
        <f t="shared" si="17"/>
        <v>15</v>
      </c>
      <c r="AX14" s="6">
        <f t="shared" si="18"/>
        <v>11</v>
      </c>
      <c r="AY14" s="6">
        <f t="shared" si="19"/>
        <v>13</v>
      </c>
      <c r="AZ14" s="6">
        <f t="shared" si="20"/>
        <v>20</v>
      </c>
      <c r="BA14" s="6">
        <f t="shared" si="21"/>
        <v>9</v>
      </c>
      <c r="BB14" s="6">
        <f t="shared" si="22"/>
        <v>16</v>
      </c>
      <c r="BC14" s="6">
        <f t="shared" si="23"/>
        <v>10</v>
      </c>
      <c r="BD14" s="6">
        <f t="shared" si="24"/>
        <v>19</v>
      </c>
      <c r="BE14" s="6">
        <f t="shared" si="25"/>
        <v>21</v>
      </c>
      <c r="BF14" s="6">
        <f t="shared" si="26"/>
        <v>22</v>
      </c>
      <c r="BG14" s="6">
        <f t="shared" si="27"/>
        <v>21</v>
      </c>
      <c r="BH14" s="6">
        <f t="shared" si="28"/>
        <v>14</v>
      </c>
      <c r="BI14" s="6">
        <f t="shared" si="29"/>
        <v>15</v>
      </c>
      <c r="BJ14" s="6">
        <f t="shared" si="30"/>
        <v>8</v>
      </c>
      <c r="BK14" s="6">
        <v>1000</v>
      </c>
      <c r="BN14" s="24" t="s">
        <v>143</v>
      </c>
      <c r="BO14" s="26">
        <v>1</v>
      </c>
      <c r="BP14" s="26">
        <v>16</v>
      </c>
      <c r="BQ14" s="26">
        <v>12</v>
      </c>
      <c r="BR14" s="26">
        <v>12</v>
      </c>
      <c r="BS14" s="26">
        <v>12</v>
      </c>
      <c r="BT14" s="26">
        <v>12</v>
      </c>
      <c r="BU14" s="26">
        <v>23</v>
      </c>
      <c r="BV14" s="26">
        <v>18</v>
      </c>
      <c r="BW14" s="26">
        <v>13</v>
      </c>
      <c r="BX14" s="26">
        <v>23</v>
      </c>
      <c r="BY14" s="26">
        <v>14</v>
      </c>
      <c r="BZ14" s="26">
        <v>12</v>
      </c>
      <c r="CA14" s="26">
        <v>24</v>
      </c>
      <c r="CB14" s="26">
        <v>14</v>
      </c>
      <c r="CC14" s="26">
        <v>16</v>
      </c>
      <c r="CD14" s="26">
        <v>15</v>
      </c>
      <c r="CE14" s="26">
        <v>11</v>
      </c>
      <c r="CF14" s="26">
        <v>13</v>
      </c>
      <c r="CG14" s="26">
        <v>20</v>
      </c>
      <c r="CH14" s="26">
        <v>9</v>
      </c>
      <c r="CI14" s="26">
        <v>16</v>
      </c>
      <c r="CJ14" s="26">
        <v>10</v>
      </c>
      <c r="CK14" s="26">
        <v>19</v>
      </c>
      <c r="CL14" s="26">
        <v>21</v>
      </c>
      <c r="CM14" s="26">
        <v>22</v>
      </c>
      <c r="CN14" s="26">
        <v>21</v>
      </c>
      <c r="CO14" s="26">
        <v>14</v>
      </c>
      <c r="CP14" s="26">
        <v>15</v>
      </c>
      <c r="CQ14" s="26">
        <v>8</v>
      </c>
      <c r="CR14" s="26">
        <v>1000</v>
      </c>
      <c r="DA14" s="24" t="s">
        <v>143</v>
      </c>
      <c r="DB14" s="26">
        <v>24</v>
      </c>
      <c r="DC14" s="26">
        <v>9</v>
      </c>
      <c r="DD14" s="26">
        <v>7</v>
      </c>
      <c r="DE14" s="26">
        <v>12</v>
      </c>
      <c r="DF14" s="26">
        <v>11</v>
      </c>
      <c r="DG14" s="26">
        <v>13</v>
      </c>
      <c r="DH14" s="26">
        <v>1</v>
      </c>
      <c r="DI14" s="26">
        <v>5</v>
      </c>
      <c r="DJ14" s="26">
        <v>6</v>
      </c>
      <c r="DK14" s="26">
        <v>11</v>
      </c>
      <c r="DL14" s="26">
        <v>10</v>
      </c>
      <c r="DM14" s="26">
        <v>17</v>
      </c>
      <c r="DN14" s="26">
        <v>1000</v>
      </c>
      <c r="DQ14" s="6">
        <f t="shared" si="31"/>
        <v>1</v>
      </c>
      <c r="DR14" s="6">
        <f t="shared" si="1"/>
        <v>16</v>
      </c>
      <c r="DS14" s="6">
        <f t="shared" si="1"/>
        <v>18</v>
      </c>
      <c r="DT14" s="6">
        <f t="shared" si="1"/>
        <v>13</v>
      </c>
      <c r="DU14" s="6">
        <f t="shared" si="1"/>
        <v>14</v>
      </c>
      <c r="DV14" s="6">
        <f t="shared" si="1"/>
        <v>12</v>
      </c>
      <c r="DW14" s="6">
        <f t="shared" si="1"/>
        <v>24</v>
      </c>
      <c r="DX14" s="6">
        <f t="shared" si="1"/>
        <v>20</v>
      </c>
      <c r="DY14" s="6">
        <f t="shared" si="1"/>
        <v>19</v>
      </c>
      <c r="DZ14" s="6">
        <f t="shared" si="1"/>
        <v>14</v>
      </c>
      <c r="EA14" s="6">
        <f t="shared" si="1"/>
        <v>15</v>
      </c>
      <c r="EB14" s="6">
        <f t="shared" si="1"/>
        <v>8</v>
      </c>
      <c r="EC14" s="6">
        <v>1000</v>
      </c>
      <c r="EF14" s="24" t="s">
        <v>143</v>
      </c>
      <c r="EG14" s="26">
        <v>1</v>
      </c>
      <c r="EH14" s="26">
        <v>16</v>
      </c>
      <c r="EI14" s="26">
        <v>18</v>
      </c>
      <c r="EJ14" s="26">
        <v>13</v>
      </c>
      <c r="EK14" s="26">
        <v>14</v>
      </c>
      <c r="EL14" s="26">
        <v>12</v>
      </c>
      <c r="EM14" s="26">
        <v>24</v>
      </c>
      <c r="EN14" s="26">
        <v>20</v>
      </c>
      <c r="EO14" s="26">
        <v>19</v>
      </c>
      <c r="EP14" s="26">
        <v>14</v>
      </c>
      <c r="EQ14" s="26">
        <v>15</v>
      </c>
      <c r="ER14" s="26">
        <v>8</v>
      </c>
      <c r="ES14" s="26">
        <v>1000</v>
      </c>
    </row>
    <row r="15" spans="1:149" ht="15" thickBot="1" x14ac:dyDescent="0.35">
      <c r="A15" s="24" t="s">
        <v>144</v>
      </c>
      <c r="B15" s="77">
        <v>11</v>
      </c>
      <c r="C15" s="77">
        <v>12</v>
      </c>
      <c r="D15" s="26">
        <v>8</v>
      </c>
      <c r="E15" s="26">
        <v>8</v>
      </c>
      <c r="F15" s="26">
        <v>9</v>
      </c>
      <c r="G15" s="26">
        <v>4</v>
      </c>
      <c r="H15" s="26">
        <v>11</v>
      </c>
      <c r="I15" s="77">
        <v>14</v>
      </c>
      <c r="J15" s="77">
        <v>7</v>
      </c>
      <c r="K15" s="26">
        <v>12</v>
      </c>
      <c r="L15" s="77">
        <v>11</v>
      </c>
      <c r="M15" s="77">
        <v>13</v>
      </c>
      <c r="N15" s="77">
        <v>1</v>
      </c>
      <c r="O15" s="26">
        <v>4</v>
      </c>
      <c r="P15" s="26">
        <v>20</v>
      </c>
      <c r="Q15" s="26">
        <v>9</v>
      </c>
      <c r="R15" s="26">
        <v>11</v>
      </c>
      <c r="S15" s="26">
        <v>3</v>
      </c>
      <c r="T15" s="77">
        <v>14</v>
      </c>
      <c r="U15" s="26">
        <v>5</v>
      </c>
      <c r="V15" s="26">
        <v>19</v>
      </c>
      <c r="W15" s="26">
        <v>15</v>
      </c>
      <c r="X15" s="77">
        <v>18</v>
      </c>
      <c r="Y15" s="26">
        <v>4</v>
      </c>
      <c r="Z15" s="26">
        <v>16</v>
      </c>
      <c r="AA15" s="26">
        <v>16</v>
      </c>
      <c r="AB15" s="77">
        <v>14</v>
      </c>
      <c r="AC15" s="77">
        <v>14</v>
      </c>
      <c r="AD15" s="77">
        <v>5</v>
      </c>
      <c r="AE15" s="26">
        <v>1000</v>
      </c>
      <c r="AH15" s="6">
        <f t="shared" si="2"/>
        <v>14</v>
      </c>
      <c r="AI15" s="6">
        <f t="shared" si="3"/>
        <v>13</v>
      </c>
      <c r="AJ15" s="6">
        <f t="shared" si="4"/>
        <v>17</v>
      </c>
      <c r="AK15" s="6">
        <f t="shared" si="5"/>
        <v>17</v>
      </c>
      <c r="AL15" s="6">
        <f t="shared" si="6"/>
        <v>16</v>
      </c>
      <c r="AM15" s="6">
        <f t="shared" si="7"/>
        <v>21</v>
      </c>
      <c r="AN15" s="6">
        <f t="shared" si="8"/>
        <v>14</v>
      </c>
      <c r="AO15" s="6">
        <f t="shared" si="9"/>
        <v>11</v>
      </c>
      <c r="AP15" s="6">
        <f t="shared" si="10"/>
        <v>18</v>
      </c>
      <c r="AQ15" s="6">
        <f t="shared" si="11"/>
        <v>13</v>
      </c>
      <c r="AR15" s="6">
        <f t="shared" si="12"/>
        <v>14</v>
      </c>
      <c r="AS15" s="6">
        <f t="shared" si="13"/>
        <v>12</v>
      </c>
      <c r="AT15" s="6">
        <f t="shared" si="14"/>
        <v>24</v>
      </c>
      <c r="AU15" s="6">
        <f t="shared" si="15"/>
        <v>21</v>
      </c>
      <c r="AV15" s="6">
        <f t="shared" si="16"/>
        <v>5</v>
      </c>
      <c r="AW15" s="6">
        <f t="shared" si="17"/>
        <v>16</v>
      </c>
      <c r="AX15" s="6">
        <f t="shared" si="18"/>
        <v>14</v>
      </c>
      <c r="AY15" s="6">
        <f t="shared" si="19"/>
        <v>22</v>
      </c>
      <c r="AZ15" s="6">
        <f t="shared" si="20"/>
        <v>11</v>
      </c>
      <c r="BA15" s="6">
        <f t="shared" si="21"/>
        <v>20</v>
      </c>
      <c r="BB15" s="6">
        <f t="shared" si="22"/>
        <v>6</v>
      </c>
      <c r="BC15" s="6">
        <f t="shared" si="23"/>
        <v>10</v>
      </c>
      <c r="BD15" s="6">
        <f t="shared" si="24"/>
        <v>7</v>
      </c>
      <c r="BE15" s="6">
        <f t="shared" si="25"/>
        <v>21</v>
      </c>
      <c r="BF15" s="6">
        <f t="shared" si="26"/>
        <v>9</v>
      </c>
      <c r="BG15" s="6">
        <f t="shared" si="27"/>
        <v>9</v>
      </c>
      <c r="BH15" s="6">
        <f t="shared" si="28"/>
        <v>11</v>
      </c>
      <c r="BI15" s="6">
        <f t="shared" si="29"/>
        <v>11</v>
      </c>
      <c r="BJ15" s="6">
        <f t="shared" si="30"/>
        <v>20</v>
      </c>
      <c r="BK15" s="6">
        <v>1000</v>
      </c>
      <c r="BN15" s="24" t="s">
        <v>144</v>
      </c>
      <c r="BO15" s="26">
        <v>14</v>
      </c>
      <c r="BP15" s="26">
        <v>13</v>
      </c>
      <c r="BQ15" s="26">
        <v>17</v>
      </c>
      <c r="BR15" s="26">
        <v>17</v>
      </c>
      <c r="BS15" s="26">
        <v>16</v>
      </c>
      <c r="BT15" s="26">
        <v>21</v>
      </c>
      <c r="BU15" s="26">
        <v>14</v>
      </c>
      <c r="BV15" s="26">
        <v>11</v>
      </c>
      <c r="BW15" s="26">
        <v>18</v>
      </c>
      <c r="BX15" s="26">
        <v>13</v>
      </c>
      <c r="BY15" s="26">
        <v>14</v>
      </c>
      <c r="BZ15" s="26">
        <v>12</v>
      </c>
      <c r="CA15" s="26">
        <v>24</v>
      </c>
      <c r="CB15" s="26">
        <v>21</v>
      </c>
      <c r="CC15" s="26">
        <v>5</v>
      </c>
      <c r="CD15" s="26">
        <v>16</v>
      </c>
      <c r="CE15" s="26">
        <v>14</v>
      </c>
      <c r="CF15" s="26">
        <v>22</v>
      </c>
      <c r="CG15" s="26">
        <v>11</v>
      </c>
      <c r="CH15" s="26">
        <v>20</v>
      </c>
      <c r="CI15" s="26">
        <v>6</v>
      </c>
      <c r="CJ15" s="26">
        <v>10</v>
      </c>
      <c r="CK15" s="26">
        <v>7</v>
      </c>
      <c r="CL15" s="26">
        <v>21</v>
      </c>
      <c r="CM15" s="26">
        <v>9</v>
      </c>
      <c r="CN15" s="26">
        <v>9</v>
      </c>
      <c r="CO15" s="26">
        <v>11</v>
      </c>
      <c r="CP15" s="26">
        <v>11</v>
      </c>
      <c r="CQ15" s="26">
        <v>20</v>
      </c>
      <c r="CR15" s="26">
        <v>1000</v>
      </c>
      <c r="DA15" s="24" t="s">
        <v>144</v>
      </c>
      <c r="DB15" s="26">
        <v>11</v>
      </c>
      <c r="DC15" s="26">
        <v>12</v>
      </c>
      <c r="DD15" s="26">
        <v>14</v>
      </c>
      <c r="DE15" s="26">
        <v>7</v>
      </c>
      <c r="DF15" s="26">
        <v>11</v>
      </c>
      <c r="DG15" s="26">
        <v>13</v>
      </c>
      <c r="DH15" s="26">
        <v>1</v>
      </c>
      <c r="DI15" s="26">
        <v>14</v>
      </c>
      <c r="DJ15" s="26">
        <v>18</v>
      </c>
      <c r="DK15" s="26">
        <v>14</v>
      </c>
      <c r="DL15" s="26">
        <v>14</v>
      </c>
      <c r="DM15" s="26">
        <v>5</v>
      </c>
      <c r="DN15" s="26">
        <v>1000</v>
      </c>
      <c r="DQ15" s="6">
        <f t="shared" si="31"/>
        <v>14</v>
      </c>
      <c r="DR15" s="6">
        <f t="shared" si="1"/>
        <v>13</v>
      </c>
      <c r="DS15" s="6">
        <f t="shared" si="1"/>
        <v>11</v>
      </c>
      <c r="DT15" s="6">
        <f t="shared" si="1"/>
        <v>18</v>
      </c>
      <c r="DU15" s="6">
        <f t="shared" si="1"/>
        <v>14</v>
      </c>
      <c r="DV15" s="6">
        <f t="shared" si="1"/>
        <v>12</v>
      </c>
      <c r="DW15" s="6">
        <f t="shared" si="1"/>
        <v>24</v>
      </c>
      <c r="DX15" s="6">
        <f t="shared" si="1"/>
        <v>11</v>
      </c>
      <c r="DY15" s="6">
        <f t="shared" si="1"/>
        <v>7</v>
      </c>
      <c r="DZ15" s="6">
        <f t="shared" si="1"/>
        <v>11</v>
      </c>
      <c r="EA15" s="6">
        <f t="shared" si="1"/>
        <v>11</v>
      </c>
      <c r="EB15" s="6">
        <f t="shared" si="1"/>
        <v>20</v>
      </c>
      <c r="EC15" s="6">
        <v>1000</v>
      </c>
      <c r="EF15" s="24" t="s">
        <v>144</v>
      </c>
      <c r="EG15" s="26">
        <v>14</v>
      </c>
      <c r="EH15" s="26">
        <v>13</v>
      </c>
      <c r="EI15" s="26">
        <v>11</v>
      </c>
      <c r="EJ15" s="26">
        <v>18</v>
      </c>
      <c r="EK15" s="26">
        <v>14</v>
      </c>
      <c r="EL15" s="26">
        <v>12</v>
      </c>
      <c r="EM15" s="26">
        <v>24</v>
      </c>
      <c r="EN15" s="26">
        <v>11</v>
      </c>
      <c r="EO15" s="26">
        <v>7</v>
      </c>
      <c r="EP15" s="26">
        <v>11</v>
      </c>
      <c r="EQ15" s="26">
        <v>11</v>
      </c>
      <c r="ER15" s="26">
        <v>20</v>
      </c>
      <c r="ES15" s="26">
        <v>1000</v>
      </c>
    </row>
    <row r="16" spans="1:149" ht="15" thickBot="1" x14ac:dyDescent="0.35">
      <c r="A16" s="24" t="s">
        <v>145</v>
      </c>
      <c r="B16" s="77">
        <v>17</v>
      </c>
      <c r="C16" s="77">
        <v>15</v>
      </c>
      <c r="D16" s="26">
        <v>18</v>
      </c>
      <c r="E16" s="26">
        <v>16</v>
      </c>
      <c r="F16" s="26">
        <v>16</v>
      </c>
      <c r="G16" s="26">
        <v>14</v>
      </c>
      <c r="H16" s="26">
        <v>11</v>
      </c>
      <c r="I16" s="77">
        <v>7</v>
      </c>
      <c r="J16" s="77">
        <v>16</v>
      </c>
      <c r="K16" s="26">
        <v>12</v>
      </c>
      <c r="L16" s="77">
        <v>6</v>
      </c>
      <c r="M16" s="77">
        <v>23</v>
      </c>
      <c r="N16" s="77">
        <v>1</v>
      </c>
      <c r="O16" s="26">
        <v>11</v>
      </c>
      <c r="P16" s="26">
        <v>12</v>
      </c>
      <c r="Q16" s="26">
        <v>15</v>
      </c>
      <c r="R16" s="26">
        <v>4</v>
      </c>
      <c r="S16" s="26">
        <v>12</v>
      </c>
      <c r="T16" s="77">
        <v>14</v>
      </c>
      <c r="U16" s="26">
        <v>13</v>
      </c>
      <c r="V16" s="26">
        <v>10</v>
      </c>
      <c r="W16" s="26">
        <v>13</v>
      </c>
      <c r="X16" s="77">
        <v>11</v>
      </c>
      <c r="Y16" s="26">
        <v>4</v>
      </c>
      <c r="Z16" s="26">
        <v>12</v>
      </c>
      <c r="AA16" s="26">
        <v>2</v>
      </c>
      <c r="AB16" s="77">
        <v>17</v>
      </c>
      <c r="AC16" s="77">
        <v>18</v>
      </c>
      <c r="AD16" s="77">
        <v>13</v>
      </c>
      <c r="AE16" s="26">
        <v>1000</v>
      </c>
      <c r="AH16" s="6">
        <f t="shared" si="2"/>
        <v>8</v>
      </c>
      <c r="AI16" s="6">
        <f t="shared" si="3"/>
        <v>10</v>
      </c>
      <c r="AJ16" s="6">
        <f t="shared" si="4"/>
        <v>7</v>
      </c>
      <c r="AK16" s="6">
        <f t="shared" si="5"/>
        <v>9</v>
      </c>
      <c r="AL16" s="6">
        <f t="shared" si="6"/>
        <v>9</v>
      </c>
      <c r="AM16" s="6">
        <f t="shared" si="7"/>
        <v>11</v>
      </c>
      <c r="AN16" s="6">
        <f t="shared" si="8"/>
        <v>14</v>
      </c>
      <c r="AO16" s="6">
        <f t="shared" si="9"/>
        <v>18</v>
      </c>
      <c r="AP16" s="6">
        <f t="shared" si="10"/>
        <v>9</v>
      </c>
      <c r="AQ16" s="6">
        <f t="shared" si="11"/>
        <v>13</v>
      </c>
      <c r="AR16" s="6">
        <f t="shared" si="12"/>
        <v>19</v>
      </c>
      <c r="AS16" s="6">
        <f t="shared" si="13"/>
        <v>2</v>
      </c>
      <c r="AT16" s="6">
        <f t="shared" si="14"/>
        <v>24</v>
      </c>
      <c r="AU16" s="6">
        <f t="shared" si="15"/>
        <v>14</v>
      </c>
      <c r="AV16" s="6">
        <f t="shared" si="16"/>
        <v>13</v>
      </c>
      <c r="AW16" s="6">
        <f t="shared" si="17"/>
        <v>10</v>
      </c>
      <c r="AX16" s="6">
        <f t="shared" si="18"/>
        <v>21</v>
      </c>
      <c r="AY16" s="6">
        <f t="shared" si="19"/>
        <v>13</v>
      </c>
      <c r="AZ16" s="6">
        <f t="shared" si="20"/>
        <v>11</v>
      </c>
      <c r="BA16" s="6">
        <f t="shared" si="21"/>
        <v>12</v>
      </c>
      <c r="BB16" s="6">
        <f t="shared" si="22"/>
        <v>15</v>
      </c>
      <c r="BC16" s="6">
        <f t="shared" si="23"/>
        <v>12</v>
      </c>
      <c r="BD16" s="6">
        <f t="shared" si="24"/>
        <v>14</v>
      </c>
      <c r="BE16" s="6">
        <f t="shared" si="25"/>
        <v>21</v>
      </c>
      <c r="BF16" s="6">
        <f t="shared" si="26"/>
        <v>13</v>
      </c>
      <c r="BG16" s="6">
        <f t="shared" si="27"/>
        <v>23</v>
      </c>
      <c r="BH16" s="6">
        <f t="shared" si="28"/>
        <v>8</v>
      </c>
      <c r="BI16" s="6">
        <f t="shared" si="29"/>
        <v>7</v>
      </c>
      <c r="BJ16" s="6">
        <f t="shared" si="30"/>
        <v>12</v>
      </c>
      <c r="BK16" s="6">
        <v>1000</v>
      </c>
      <c r="BN16" s="24" t="s">
        <v>145</v>
      </c>
      <c r="BO16" s="26">
        <v>8</v>
      </c>
      <c r="BP16" s="26">
        <v>10</v>
      </c>
      <c r="BQ16" s="26">
        <v>7</v>
      </c>
      <c r="BR16" s="26">
        <v>9</v>
      </c>
      <c r="BS16" s="26">
        <v>9</v>
      </c>
      <c r="BT16" s="26">
        <v>11</v>
      </c>
      <c r="BU16" s="26">
        <v>14</v>
      </c>
      <c r="BV16" s="26">
        <v>18</v>
      </c>
      <c r="BW16" s="26">
        <v>9</v>
      </c>
      <c r="BX16" s="26">
        <v>13</v>
      </c>
      <c r="BY16" s="26">
        <v>19</v>
      </c>
      <c r="BZ16" s="26">
        <v>2</v>
      </c>
      <c r="CA16" s="26">
        <v>24</v>
      </c>
      <c r="CB16" s="26">
        <v>14</v>
      </c>
      <c r="CC16" s="26">
        <v>13</v>
      </c>
      <c r="CD16" s="26">
        <v>10</v>
      </c>
      <c r="CE16" s="26">
        <v>21</v>
      </c>
      <c r="CF16" s="26">
        <v>13</v>
      </c>
      <c r="CG16" s="26">
        <v>11</v>
      </c>
      <c r="CH16" s="26">
        <v>12</v>
      </c>
      <c r="CI16" s="26">
        <v>15</v>
      </c>
      <c r="CJ16" s="26">
        <v>12</v>
      </c>
      <c r="CK16" s="26">
        <v>14</v>
      </c>
      <c r="CL16" s="26">
        <v>21</v>
      </c>
      <c r="CM16" s="26">
        <v>13</v>
      </c>
      <c r="CN16" s="26">
        <v>23</v>
      </c>
      <c r="CO16" s="26">
        <v>8</v>
      </c>
      <c r="CP16" s="26">
        <v>7</v>
      </c>
      <c r="CQ16" s="26">
        <v>12</v>
      </c>
      <c r="CR16" s="26">
        <v>1000</v>
      </c>
      <c r="DA16" s="24" t="s">
        <v>145</v>
      </c>
      <c r="DB16" s="26">
        <v>17</v>
      </c>
      <c r="DC16" s="26">
        <v>15</v>
      </c>
      <c r="DD16" s="26">
        <v>7</v>
      </c>
      <c r="DE16" s="26">
        <v>16</v>
      </c>
      <c r="DF16" s="26">
        <v>6</v>
      </c>
      <c r="DG16" s="26">
        <v>23</v>
      </c>
      <c r="DH16" s="26">
        <v>1</v>
      </c>
      <c r="DI16" s="26">
        <v>14</v>
      </c>
      <c r="DJ16" s="26">
        <v>11</v>
      </c>
      <c r="DK16" s="26">
        <v>17</v>
      </c>
      <c r="DL16" s="26">
        <v>18</v>
      </c>
      <c r="DM16" s="26">
        <v>13</v>
      </c>
      <c r="DN16" s="26">
        <v>1000</v>
      </c>
      <c r="DQ16" s="6">
        <f t="shared" si="31"/>
        <v>8</v>
      </c>
      <c r="DR16" s="6">
        <f t="shared" si="1"/>
        <v>10</v>
      </c>
      <c r="DS16" s="6">
        <f t="shared" si="1"/>
        <v>18</v>
      </c>
      <c r="DT16" s="6">
        <f t="shared" si="1"/>
        <v>9</v>
      </c>
      <c r="DU16" s="6">
        <f t="shared" si="1"/>
        <v>19</v>
      </c>
      <c r="DV16" s="6">
        <f t="shared" si="1"/>
        <v>2</v>
      </c>
      <c r="DW16" s="6">
        <f t="shared" si="1"/>
        <v>24</v>
      </c>
      <c r="DX16" s="6">
        <f t="shared" si="1"/>
        <v>11</v>
      </c>
      <c r="DY16" s="6">
        <f t="shared" si="1"/>
        <v>14</v>
      </c>
      <c r="DZ16" s="6">
        <f t="shared" si="1"/>
        <v>8</v>
      </c>
      <c r="EA16" s="6">
        <f t="shared" si="1"/>
        <v>7</v>
      </c>
      <c r="EB16" s="6">
        <f t="shared" si="1"/>
        <v>12</v>
      </c>
      <c r="EC16" s="6">
        <v>1000</v>
      </c>
      <c r="EF16" s="24" t="s">
        <v>145</v>
      </c>
      <c r="EG16" s="26">
        <v>8</v>
      </c>
      <c r="EH16" s="26">
        <v>10</v>
      </c>
      <c r="EI16" s="26">
        <v>18</v>
      </c>
      <c r="EJ16" s="26">
        <v>9</v>
      </c>
      <c r="EK16" s="26">
        <v>19</v>
      </c>
      <c r="EL16" s="26">
        <v>2</v>
      </c>
      <c r="EM16" s="26">
        <v>24</v>
      </c>
      <c r="EN16" s="26">
        <v>11</v>
      </c>
      <c r="EO16" s="26">
        <v>14</v>
      </c>
      <c r="EP16" s="26">
        <v>8</v>
      </c>
      <c r="EQ16" s="26">
        <v>7</v>
      </c>
      <c r="ER16" s="26">
        <v>12</v>
      </c>
      <c r="ES16" s="26">
        <v>1000</v>
      </c>
    </row>
    <row r="17" spans="1:149" ht="15" thickBot="1" x14ac:dyDescent="0.35">
      <c r="A17" s="24" t="s">
        <v>146</v>
      </c>
      <c r="B17" s="77">
        <v>1</v>
      </c>
      <c r="C17" s="77">
        <v>12</v>
      </c>
      <c r="D17" s="26">
        <v>15</v>
      </c>
      <c r="E17" s="26">
        <v>18</v>
      </c>
      <c r="F17" s="26">
        <v>18</v>
      </c>
      <c r="G17" s="26">
        <v>22</v>
      </c>
      <c r="H17" s="26">
        <v>5</v>
      </c>
      <c r="I17" s="77">
        <v>3</v>
      </c>
      <c r="J17" s="77">
        <v>1</v>
      </c>
      <c r="K17" s="26">
        <v>12</v>
      </c>
      <c r="L17" s="77">
        <v>9</v>
      </c>
      <c r="M17" s="77">
        <v>9</v>
      </c>
      <c r="N17" s="77">
        <v>1</v>
      </c>
      <c r="O17" s="26">
        <v>4</v>
      </c>
      <c r="P17" s="26">
        <v>3</v>
      </c>
      <c r="Q17" s="26">
        <v>21</v>
      </c>
      <c r="R17" s="26">
        <v>23</v>
      </c>
      <c r="S17" s="26">
        <v>12</v>
      </c>
      <c r="T17" s="77">
        <v>14</v>
      </c>
      <c r="U17" s="26">
        <v>22</v>
      </c>
      <c r="V17" s="26">
        <v>7</v>
      </c>
      <c r="W17" s="26">
        <v>15</v>
      </c>
      <c r="X17" s="77">
        <v>10</v>
      </c>
      <c r="Y17" s="26">
        <v>2</v>
      </c>
      <c r="Z17" s="26">
        <v>9</v>
      </c>
      <c r="AA17" s="26">
        <v>7</v>
      </c>
      <c r="AB17" s="77">
        <v>13</v>
      </c>
      <c r="AC17" s="77">
        <v>11</v>
      </c>
      <c r="AD17" s="77">
        <v>6</v>
      </c>
      <c r="AE17" s="26">
        <v>1000</v>
      </c>
      <c r="AH17" s="6">
        <f t="shared" si="2"/>
        <v>24</v>
      </c>
      <c r="AI17" s="6">
        <f t="shared" si="3"/>
        <v>13</v>
      </c>
      <c r="AJ17" s="6">
        <f t="shared" si="4"/>
        <v>10</v>
      </c>
      <c r="AK17" s="6">
        <f t="shared" si="5"/>
        <v>7</v>
      </c>
      <c r="AL17" s="6">
        <f t="shared" si="6"/>
        <v>7</v>
      </c>
      <c r="AM17" s="6">
        <f t="shared" si="7"/>
        <v>3</v>
      </c>
      <c r="AN17" s="6">
        <f t="shared" si="8"/>
        <v>20</v>
      </c>
      <c r="AO17" s="6">
        <f t="shared" si="9"/>
        <v>22</v>
      </c>
      <c r="AP17" s="6">
        <f t="shared" si="10"/>
        <v>24</v>
      </c>
      <c r="AQ17" s="6">
        <f t="shared" si="11"/>
        <v>13</v>
      </c>
      <c r="AR17" s="6">
        <f t="shared" si="12"/>
        <v>16</v>
      </c>
      <c r="AS17" s="6">
        <f t="shared" si="13"/>
        <v>16</v>
      </c>
      <c r="AT17" s="6">
        <f t="shared" si="14"/>
        <v>24</v>
      </c>
      <c r="AU17" s="6">
        <f t="shared" si="15"/>
        <v>21</v>
      </c>
      <c r="AV17" s="6">
        <f t="shared" si="16"/>
        <v>22</v>
      </c>
      <c r="AW17" s="6">
        <f t="shared" si="17"/>
        <v>4</v>
      </c>
      <c r="AX17" s="6">
        <f t="shared" si="18"/>
        <v>2</v>
      </c>
      <c r="AY17" s="6">
        <f t="shared" si="19"/>
        <v>13</v>
      </c>
      <c r="AZ17" s="6">
        <f t="shared" si="20"/>
        <v>11</v>
      </c>
      <c r="BA17" s="6">
        <f t="shared" si="21"/>
        <v>3</v>
      </c>
      <c r="BB17" s="6">
        <f t="shared" si="22"/>
        <v>18</v>
      </c>
      <c r="BC17" s="6">
        <f t="shared" si="23"/>
        <v>10</v>
      </c>
      <c r="BD17" s="6">
        <f t="shared" si="24"/>
        <v>15</v>
      </c>
      <c r="BE17" s="6">
        <f t="shared" si="25"/>
        <v>23</v>
      </c>
      <c r="BF17" s="6">
        <f t="shared" si="26"/>
        <v>16</v>
      </c>
      <c r="BG17" s="6">
        <f t="shared" si="27"/>
        <v>18</v>
      </c>
      <c r="BH17" s="6">
        <f t="shared" si="28"/>
        <v>12</v>
      </c>
      <c r="BI17" s="6">
        <f t="shared" si="29"/>
        <v>14</v>
      </c>
      <c r="BJ17" s="6">
        <f t="shared" si="30"/>
        <v>19</v>
      </c>
      <c r="BK17" s="6">
        <v>1000</v>
      </c>
      <c r="BN17" s="24" t="s">
        <v>146</v>
      </c>
      <c r="BO17" s="26">
        <v>24</v>
      </c>
      <c r="BP17" s="26">
        <v>13</v>
      </c>
      <c r="BQ17" s="26">
        <v>10</v>
      </c>
      <c r="BR17" s="26">
        <v>7</v>
      </c>
      <c r="BS17" s="26">
        <v>7</v>
      </c>
      <c r="BT17" s="26">
        <v>3</v>
      </c>
      <c r="BU17" s="26">
        <v>20</v>
      </c>
      <c r="BV17" s="26">
        <v>22</v>
      </c>
      <c r="BW17" s="26">
        <v>24</v>
      </c>
      <c r="BX17" s="26">
        <v>13</v>
      </c>
      <c r="BY17" s="26">
        <v>16</v>
      </c>
      <c r="BZ17" s="26">
        <v>16</v>
      </c>
      <c r="CA17" s="26">
        <v>24</v>
      </c>
      <c r="CB17" s="26">
        <v>21</v>
      </c>
      <c r="CC17" s="26">
        <v>22</v>
      </c>
      <c r="CD17" s="26">
        <v>4</v>
      </c>
      <c r="CE17" s="26">
        <v>2</v>
      </c>
      <c r="CF17" s="26">
        <v>13</v>
      </c>
      <c r="CG17" s="26">
        <v>11</v>
      </c>
      <c r="CH17" s="26">
        <v>3</v>
      </c>
      <c r="CI17" s="26">
        <v>18</v>
      </c>
      <c r="CJ17" s="26">
        <v>10</v>
      </c>
      <c r="CK17" s="26">
        <v>15</v>
      </c>
      <c r="CL17" s="26">
        <v>23</v>
      </c>
      <c r="CM17" s="26">
        <v>16</v>
      </c>
      <c r="CN17" s="26">
        <v>18</v>
      </c>
      <c r="CO17" s="26">
        <v>12</v>
      </c>
      <c r="CP17" s="26">
        <v>14</v>
      </c>
      <c r="CQ17" s="26">
        <v>19</v>
      </c>
      <c r="CR17" s="26">
        <v>1000</v>
      </c>
      <c r="DA17" s="24" t="s">
        <v>146</v>
      </c>
      <c r="DB17" s="26">
        <v>1</v>
      </c>
      <c r="DC17" s="26">
        <v>12</v>
      </c>
      <c r="DD17" s="26">
        <v>3</v>
      </c>
      <c r="DE17" s="26">
        <v>1</v>
      </c>
      <c r="DF17" s="26">
        <v>9</v>
      </c>
      <c r="DG17" s="26">
        <v>9</v>
      </c>
      <c r="DH17" s="26">
        <v>1</v>
      </c>
      <c r="DI17" s="26">
        <v>14</v>
      </c>
      <c r="DJ17" s="26">
        <v>10</v>
      </c>
      <c r="DK17" s="26">
        <v>13</v>
      </c>
      <c r="DL17" s="26">
        <v>11</v>
      </c>
      <c r="DM17" s="26">
        <v>6</v>
      </c>
      <c r="DN17" s="26">
        <v>1000</v>
      </c>
      <c r="DQ17" s="6">
        <f t="shared" si="31"/>
        <v>24</v>
      </c>
      <c r="DR17" s="6">
        <f t="shared" si="1"/>
        <v>13</v>
      </c>
      <c r="DS17" s="6">
        <f t="shared" si="1"/>
        <v>22</v>
      </c>
      <c r="DT17" s="6">
        <f t="shared" si="1"/>
        <v>24</v>
      </c>
      <c r="DU17" s="6">
        <f t="shared" si="1"/>
        <v>16</v>
      </c>
      <c r="DV17" s="6">
        <f t="shared" si="1"/>
        <v>16</v>
      </c>
      <c r="DW17" s="6">
        <f t="shared" si="1"/>
        <v>24</v>
      </c>
      <c r="DX17" s="6">
        <f t="shared" si="1"/>
        <v>11</v>
      </c>
      <c r="DY17" s="6">
        <f t="shared" si="1"/>
        <v>15</v>
      </c>
      <c r="DZ17" s="6">
        <f t="shared" si="1"/>
        <v>12</v>
      </c>
      <c r="EA17" s="6">
        <f t="shared" si="1"/>
        <v>14</v>
      </c>
      <c r="EB17" s="6">
        <f t="shared" si="1"/>
        <v>19</v>
      </c>
      <c r="EC17" s="6">
        <v>1000</v>
      </c>
      <c r="EF17" s="24" t="s">
        <v>146</v>
      </c>
      <c r="EG17" s="26">
        <v>24</v>
      </c>
      <c r="EH17" s="26">
        <v>13</v>
      </c>
      <c r="EI17" s="26">
        <v>22</v>
      </c>
      <c r="EJ17" s="26">
        <v>24</v>
      </c>
      <c r="EK17" s="26">
        <v>16</v>
      </c>
      <c r="EL17" s="26">
        <v>16</v>
      </c>
      <c r="EM17" s="26">
        <v>24</v>
      </c>
      <c r="EN17" s="26">
        <v>11</v>
      </c>
      <c r="EO17" s="26">
        <v>15</v>
      </c>
      <c r="EP17" s="26">
        <v>12</v>
      </c>
      <c r="EQ17" s="26">
        <v>14</v>
      </c>
      <c r="ER17" s="26">
        <v>19</v>
      </c>
      <c r="ES17" s="26">
        <v>1000</v>
      </c>
    </row>
    <row r="18" spans="1:149" ht="15" thickBot="1" x14ac:dyDescent="0.35">
      <c r="A18" s="24" t="s">
        <v>147</v>
      </c>
      <c r="B18" s="77">
        <v>20</v>
      </c>
      <c r="C18" s="77">
        <v>22</v>
      </c>
      <c r="D18" s="26">
        <v>2</v>
      </c>
      <c r="E18" s="26">
        <v>23</v>
      </c>
      <c r="F18" s="26">
        <v>23</v>
      </c>
      <c r="G18" s="26">
        <v>23</v>
      </c>
      <c r="H18" s="26">
        <v>11</v>
      </c>
      <c r="I18" s="77">
        <v>21</v>
      </c>
      <c r="J18" s="77">
        <v>19</v>
      </c>
      <c r="K18" s="26">
        <v>12</v>
      </c>
      <c r="L18" s="77">
        <v>1</v>
      </c>
      <c r="M18" s="77">
        <v>1</v>
      </c>
      <c r="N18" s="77">
        <v>1</v>
      </c>
      <c r="O18" s="26">
        <v>14</v>
      </c>
      <c r="P18" s="26">
        <v>2</v>
      </c>
      <c r="Q18" s="26">
        <v>16</v>
      </c>
      <c r="R18" s="26">
        <v>12</v>
      </c>
      <c r="S18" s="26">
        <v>8</v>
      </c>
      <c r="T18" s="77">
        <v>5</v>
      </c>
      <c r="U18" s="26">
        <v>23</v>
      </c>
      <c r="V18" s="26">
        <v>2</v>
      </c>
      <c r="W18" s="26">
        <v>5</v>
      </c>
      <c r="X18" s="77">
        <v>23</v>
      </c>
      <c r="Y18" s="26">
        <v>4</v>
      </c>
      <c r="Z18" s="26">
        <v>9</v>
      </c>
      <c r="AA18" s="26">
        <v>1</v>
      </c>
      <c r="AB18" s="77">
        <v>1</v>
      </c>
      <c r="AC18" s="77">
        <v>1</v>
      </c>
      <c r="AD18" s="77">
        <v>10</v>
      </c>
      <c r="AE18" s="26">
        <v>1000</v>
      </c>
      <c r="AH18" s="6">
        <f t="shared" si="2"/>
        <v>5</v>
      </c>
      <c r="AI18" s="6">
        <f t="shared" si="3"/>
        <v>3</v>
      </c>
      <c r="AJ18" s="6">
        <f t="shared" si="4"/>
        <v>23</v>
      </c>
      <c r="AK18" s="6">
        <f t="shared" si="5"/>
        <v>2</v>
      </c>
      <c r="AL18" s="6">
        <f t="shared" si="6"/>
        <v>2</v>
      </c>
      <c r="AM18" s="6">
        <f t="shared" si="7"/>
        <v>2</v>
      </c>
      <c r="AN18" s="6">
        <f t="shared" si="8"/>
        <v>14</v>
      </c>
      <c r="AO18" s="6">
        <f t="shared" si="9"/>
        <v>4</v>
      </c>
      <c r="AP18" s="6">
        <f t="shared" si="10"/>
        <v>6</v>
      </c>
      <c r="AQ18" s="6">
        <f t="shared" si="11"/>
        <v>13</v>
      </c>
      <c r="AR18" s="6">
        <f t="shared" si="12"/>
        <v>24</v>
      </c>
      <c r="AS18" s="6">
        <f t="shared" si="13"/>
        <v>24</v>
      </c>
      <c r="AT18" s="6">
        <f t="shared" si="14"/>
        <v>24</v>
      </c>
      <c r="AU18" s="6">
        <f t="shared" si="15"/>
        <v>11</v>
      </c>
      <c r="AV18" s="6">
        <f t="shared" si="16"/>
        <v>23</v>
      </c>
      <c r="AW18" s="6">
        <f t="shared" si="17"/>
        <v>9</v>
      </c>
      <c r="AX18" s="6">
        <f t="shared" si="18"/>
        <v>13</v>
      </c>
      <c r="AY18" s="6">
        <f t="shared" si="19"/>
        <v>17</v>
      </c>
      <c r="AZ18" s="6">
        <f t="shared" si="20"/>
        <v>20</v>
      </c>
      <c r="BA18" s="6">
        <f t="shared" si="21"/>
        <v>2</v>
      </c>
      <c r="BB18" s="6">
        <f t="shared" si="22"/>
        <v>23</v>
      </c>
      <c r="BC18" s="6">
        <f t="shared" si="23"/>
        <v>20</v>
      </c>
      <c r="BD18" s="6">
        <f t="shared" si="24"/>
        <v>2</v>
      </c>
      <c r="BE18" s="6">
        <f t="shared" si="25"/>
        <v>21</v>
      </c>
      <c r="BF18" s="6">
        <f t="shared" si="26"/>
        <v>16</v>
      </c>
      <c r="BG18" s="6">
        <f t="shared" si="27"/>
        <v>24</v>
      </c>
      <c r="BH18" s="6">
        <f t="shared" si="28"/>
        <v>24</v>
      </c>
      <c r="BI18" s="6">
        <f t="shared" si="29"/>
        <v>24</v>
      </c>
      <c r="BJ18" s="6">
        <f t="shared" si="30"/>
        <v>15</v>
      </c>
      <c r="BK18" s="6">
        <v>1000</v>
      </c>
      <c r="BN18" s="24" t="s">
        <v>147</v>
      </c>
      <c r="BO18" s="26">
        <v>5</v>
      </c>
      <c r="BP18" s="26">
        <v>3</v>
      </c>
      <c r="BQ18" s="26">
        <v>23</v>
      </c>
      <c r="BR18" s="26">
        <v>2</v>
      </c>
      <c r="BS18" s="26">
        <v>2</v>
      </c>
      <c r="BT18" s="26">
        <v>2</v>
      </c>
      <c r="BU18" s="26">
        <v>14</v>
      </c>
      <c r="BV18" s="26">
        <v>4</v>
      </c>
      <c r="BW18" s="26">
        <v>6</v>
      </c>
      <c r="BX18" s="26">
        <v>13</v>
      </c>
      <c r="BY18" s="26">
        <v>24</v>
      </c>
      <c r="BZ18" s="26">
        <v>24</v>
      </c>
      <c r="CA18" s="26">
        <v>24</v>
      </c>
      <c r="CB18" s="26">
        <v>11</v>
      </c>
      <c r="CC18" s="26">
        <v>23</v>
      </c>
      <c r="CD18" s="26">
        <v>9</v>
      </c>
      <c r="CE18" s="26">
        <v>13</v>
      </c>
      <c r="CF18" s="26">
        <v>17</v>
      </c>
      <c r="CG18" s="26">
        <v>20</v>
      </c>
      <c r="CH18" s="26">
        <v>2</v>
      </c>
      <c r="CI18" s="26">
        <v>23</v>
      </c>
      <c r="CJ18" s="26">
        <v>20</v>
      </c>
      <c r="CK18" s="26">
        <v>2</v>
      </c>
      <c r="CL18" s="26">
        <v>21</v>
      </c>
      <c r="CM18" s="26">
        <v>16</v>
      </c>
      <c r="CN18" s="26">
        <v>24</v>
      </c>
      <c r="CO18" s="26">
        <v>24</v>
      </c>
      <c r="CP18" s="26">
        <v>24</v>
      </c>
      <c r="CQ18" s="26">
        <v>15</v>
      </c>
      <c r="CR18" s="26">
        <v>1000</v>
      </c>
      <c r="DA18" s="24" t="s">
        <v>147</v>
      </c>
      <c r="DB18" s="26">
        <v>20</v>
      </c>
      <c r="DC18" s="26">
        <v>22</v>
      </c>
      <c r="DD18" s="26">
        <v>21</v>
      </c>
      <c r="DE18" s="26">
        <v>19</v>
      </c>
      <c r="DF18" s="26">
        <v>1</v>
      </c>
      <c r="DG18" s="26">
        <v>1</v>
      </c>
      <c r="DH18" s="26">
        <v>1</v>
      </c>
      <c r="DI18" s="26">
        <v>5</v>
      </c>
      <c r="DJ18" s="26">
        <v>23</v>
      </c>
      <c r="DK18" s="26">
        <v>1</v>
      </c>
      <c r="DL18" s="26">
        <v>1</v>
      </c>
      <c r="DM18" s="26">
        <v>10</v>
      </c>
      <c r="DN18" s="26">
        <v>1000</v>
      </c>
      <c r="DQ18" s="6">
        <f t="shared" si="31"/>
        <v>5</v>
      </c>
      <c r="DR18" s="6">
        <f t="shared" si="1"/>
        <v>3</v>
      </c>
      <c r="DS18" s="6">
        <f t="shared" si="1"/>
        <v>4</v>
      </c>
      <c r="DT18" s="6">
        <f t="shared" si="1"/>
        <v>6</v>
      </c>
      <c r="DU18" s="6">
        <f t="shared" si="1"/>
        <v>24</v>
      </c>
      <c r="DV18" s="6">
        <f t="shared" si="1"/>
        <v>24</v>
      </c>
      <c r="DW18" s="6">
        <f t="shared" si="1"/>
        <v>24</v>
      </c>
      <c r="DX18" s="6">
        <f t="shared" si="1"/>
        <v>20</v>
      </c>
      <c r="DY18" s="6">
        <f t="shared" si="1"/>
        <v>2</v>
      </c>
      <c r="DZ18" s="6">
        <f t="shared" si="1"/>
        <v>24</v>
      </c>
      <c r="EA18" s="6">
        <f t="shared" si="1"/>
        <v>24</v>
      </c>
      <c r="EB18" s="6">
        <f t="shared" si="1"/>
        <v>15</v>
      </c>
      <c r="EC18" s="6">
        <v>1000</v>
      </c>
      <c r="EF18" s="24" t="s">
        <v>147</v>
      </c>
      <c r="EG18" s="26">
        <v>5</v>
      </c>
      <c r="EH18" s="26">
        <v>3</v>
      </c>
      <c r="EI18" s="26">
        <v>4</v>
      </c>
      <c r="EJ18" s="26">
        <v>6</v>
      </c>
      <c r="EK18" s="26">
        <v>24</v>
      </c>
      <c r="EL18" s="26">
        <v>24</v>
      </c>
      <c r="EM18" s="26">
        <v>24</v>
      </c>
      <c r="EN18" s="26">
        <v>20</v>
      </c>
      <c r="EO18" s="26">
        <v>2</v>
      </c>
      <c r="EP18" s="26">
        <v>24</v>
      </c>
      <c r="EQ18" s="26">
        <v>24</v>
      </c>
      <c r="ER18" s="26">
        <v>15</v>
      </c>
      <c r="ES18" s="26">
        <v>1000</v>
      </c>
    </row>
    <row r="19" spans="1:149" ht="15" thickBot="1" x14ac:dyDescent="0.35">
      <c r="A19" s="24" t="s">
        <v>148</v>
      </c>
      <c r="B19" s="77">
        <v>16</v>
      </c>
      <c r="C19" s="77">
        <v>8</v>
      </c>
      <c r="D19" s="26">
        <v>16</v>
      </c>
      <c r="E19" s="26">
        <v>15</v>
      </c>
      <c r="F19" s="26">
        <v>15</v>
      </c>
      <c r="G19" s="26">
        <v>15</v>
      </c>
      <c r="H19" s="26">
        <v>7</v>
      </c>
      <c r="I19" s="77">
        <v>7</v>
      </c>
      <c r="J19" s="77">
        <v>14</v>
      </c>
      <c r="K19" s="26">
        <v>12</v>
      </c>
      <c r="L19" s="77">
        <v>23</v>
      </c>
      <c r="M19" s="77">
        <v>12</v>
      </c>
      <c r="N19" s="77">
        <v>1</v>
      </c>
      <c r="O19" s="26">
        <v>14</v>
      </c>
      <c r="P19" s="26">
        <v>10</v>
      </c>
      <c r="Q19" s="26">
        <v>1</v>
      </c>
      <c r="R19" s="26">
        <v>18</v>
      </c>
      <c r="S19" s="26">
        <v>8</v>
      </c>
      <c r="T19" s="77">
        <v>3</v>
      </c>
      <c r="U19" s="26">
        <v>15</v>
      </c>
      <c r="V19" s="26">
        <v>17</v>
      </c>
      <c r="W19" s="26">
        <v>10</v>
      </c>
      <c r="X19" s="77">
        <v>20</v>
      </c>
      <c r="Y19" s="26">
        <v>4</v>
      </c>
      <c r="Z19" s="26">
        <v>6</v>
      </c>
      <c r="AA19" s="26">
        <v>2</v>
      </c>
      <c r="AB19" s="77">
        <v>1</v>
      </c>
      <c r="AC19" s="77">
        <v>1</v>
      </c>
      <c r="AD19" s="77">
        <v>19</v>
      </c>
      <c r="AE19" s="26">
        <v>1000</v>
      </c>
      <c r="AH19" s="6">
        <f t="shared" si="2"/>
        <v>9</v>
      </c>
      <c r="AI19" s="6">
        <f t="shared" si="3"/>
        <v>17</v>
      </c>
      <c r="AJ19" s="6">
        <f t="shared" si="4"/>
        <v>9</v>
      </c>
      <c r="AK19" s="6">
        <f t="shared" si="5"/>
        <v>10</v>
      </c>
      <c r="AL19" s="6">
        <f t="shared" si="6"/>
        <v>10</v>
      </c>
      <c r="AM19" s="6">
        <f t="shared" si="7"/>
        <v>10</v>
      </c>
      <c r="AN19" s="6">
        <f t="shared" si="8"/>
        <v>18</v>
      </c>
      <c r="AO19" s="6">
        <f t="shared" si="9"/>
        <v>18</v>
      </c>
      <c r="AP19" s="6">
        <f t="shared" si="10"/>
        <v>11</v>
      </c>
      <c r="AQ19" s="6">
        <f t="shared" si="11"/>
        <v>13</v>
      </c>
      <c r="AR19" s="6">
        <f t="shared" si="12"/>
        <v>2</v>
      </c>
      <c r="AS19" s="6">
        <f t="shared" si="13"/>
        <v>13</v>
      </c>
      <c r="AT19" s="6">
        <f t="shared" si="14"/>
        <v>24</v>
      </c>
      <c r="AU19" s="6">
        <f t="shared" si="15"/>
        <v>11</v>
      </c>
      <c r="AV19" s="6">
        <f t="shared" si="16"/>
        <v>15</v>
      </c>
      <c r="AW19" s="6">
        <f t="shared" si="17"/>
        <v>24</v>
      </c>
      <c r="AX19" s="6">
        <f t="shared" si="18"/>
        <v>7</v>
      </c>
      <c r="AY19" s="6">
        <f t="shared" si="19"/>
        <v>17</v>
      </c>
      <c r="AZ19" s="6">
        <f t="shared" si="20"/>
        <v>22</v>
      </c>
      <c r="BA19" s="6">
        <f t="shared" si="21"/>
        <v>10</v>
      </c>
      <c r="BB19" s="6">
        <f t="shared" si="22"/>
        <v>8</v>
      </c>
      <c r="BC19" s="6">
        <f t="shared" si="23"/>
        <v>15</v>
      </c>
      <c r="BD19" s="6">
        <f t="shared" si="24"/>
        <v>5</v>
      </c>
      <c r="BE19" s="6">
        <f t="shared" si="25"/>
        <v>21</v>
      </c>
      <c r="BF19" s="6">
        <f t="shared" si="26"/>
        <v>19</v>
      </c>
      <c r="BG19" s="6">
        <f t="shared" si="27"/>
        <v>23</v>
      </c>
      <c r="BH19" s="6">
        <f t="shared" si="28"/>
        <v>24</v>
      </c>
      <c r="BI19" s="6">
        <f t="shared" si="29"/>
        <v>24</v>
      </c>
      <c r="BJ19" s="6">
        <f t="shared" si="30"/>
        <v>6</v>
      </c>
      <c r="BK19" s="6">
        <v>1000</v>
      </c>
      <c r="BN19" s="24" t="s">
        <v>148</v>
      </c>
      <c r="BO19" s="26">
        <v>9</v>
      </c>
      <c r="BP19" s="26">
        <v>17</v>
      </c>
      <c r="BQ19" s="26">
        <v>9</v>
      </c>
      <c r="BR19" s="26">
        <v>10</v>
      </c>
      <c r="BS19" s="26">
        <v>10</v>
      </c>
      <c r="BT19" s="26">
        <v>10</v>
      </c>
      <c r="BU19" s="26">
        <v>18</v>
      </c>
      <c r="BV19" s="26">
        <v>18</v>
      </c>
      <c r="BW19" s="26">
        <v>11</v>
      </c>
      <c r="BX19" s="26">
        <v>13</v>
      </c>
      <c r="BY19" s="26">
        <v>2</v>
      </c>
      <c r="BZ19" s="26">
        <v>13</v>
      </c>
      <c r="CA19" s="26">
        <v>24</v>
      </c>
      <c r="CB19" s="26">
        <v>11</v>
      </c>
      <c r="CC19" s="26">
        <v>15</v>
      </c>
      <c r="CD19" s="26">
        <v>24</v>
      </c>
      <c r="CE19" s="26">
        <v>7</v>
      </c>
      <c r="CF19" s="26">
        <v>17</v>
      </c>
      <c r="CG19" s="26">
        <v>22</v>
      </c>
      <c r="CH19" s="26">
        <v>10</v>
      </c>
      <c r="CI19" s="26">
        <v>8</v>
      </c>
      <c r="CJ19" s="26">
        <v>15</v>
      </c>
      <c r="CK19" s="26">
        <v>5</v>
      </c>
      <c r="CL19" s="26">
        <v>21</v>
      </c>
      <c r="CM19" s="26">
        <v>19</v>
      </c>
      <c r="CN19" s="26">
        <v>23</v>
      </c>
      <c r="CO19" s="26">
        <v>24</v>
      </c>
      <c r="CP19" s="26">
        <v>24</v>
      </c>
      <c r="CQ19" s="26">
        <v>6</v>
      </c>
      <c r="CR19" s="26">
        <v>1000</v>
      </c>
      <c r="DA19" s="24" t="s">
        <v>148</v>
      </c>
      <c r="DB19" s="26">
        <v>16</v>
      </c>
      <c r="DC19" s="26">
        <v>8</v>
      </c>
      <c r="DD19" s="26">
        <v>7</v>
      </c>
      <c r="DE19" s="26">
        <v>14</v>
      </c>
      <c r="DF19" s="26">
        <v>23</v>
      </c>
      <c r="DG19" s="26">
        <v>12</v>
      </c>
      <c r="DH19" s="26">
        <v>1</v>
      </c>
      <c r="DI19" s="26">
        <v>3</v>
      </c>
      <c r="DJ19" s="26">
        <v>20</v>
      </c>
      <c r="DK19" s="26">
        <v>1</v>
      </c>
      <c r="DL19" s="26">
        <v>1</v>
      </c>
      <c r="DM19" s="26">
        <v>19</v>
      </c>
      <c r="DN19" s="26">
        <v>1000</v>
      </c>
      <c r="DQ19" s="6">
        <f t="shared" si="31"/>
        <v>9</v>
      </c>
      <c r="DR19" s="6">
        <f t="shared" si="1"/>
        <v>17</v>
      </c>
      <c r="DS19" s="6">
        <f t="shared" si="1"/>
        <v>18</v>
      </c>
      <c r="DT19" s="6">
        <f t="shared" si="1"/>
        <v>11</v>
      </c>
      <c r="DU19" s="6">
        <f t="shared" si="1"/>
        <v>2</v>
      </c>
      <c r="DV19" s="6">
        <f t="shared" si="1"/>
        <v>13</v>
      </c>
      <c r="DW19" s="6">
        <f t="shared" si="1"/>
        <v>24</v>
      </c>
      <c r="DX19" s="6">
        <f t="shared" si="1"/>
        <v>22</v>
      </c>
      <c r="DY19" s="6">
        <f t="shared" si="1"/>
        <v>5</v>
      </c>
      <c r="DZ19" s="6">
        <f t="shared" si="1"/>
        <v>24</v>
      </c>
      <c r="EA19" s="6">
        <f t="shared" si="1"/>
        <v>24</v>
      </c>
      <c r="EB19" s="6">
        <f t="shared" si="1"/>
        <v>6</v>
      </c>
      <c r="EC19" s="6">
        <v>1000</v>
      </c>
      <c r="EF19" s="24" t="s">
        <v>148</v>
      </c>
      <c r="EG19" s="26">
        <v>9</v>
      </c>
      <c r="EH19" s="26">
        <v>17</v>
      </c>
      <c r="EI19" s="26">
        <v>18</v>
      </c>
      <c r="EJ19" s="26">
        <v>11</v>
      </c>
      <c r="EK19" s="26">
        <v>2</v>
      </c>
      <c r="EL19" s="26">
        <v>13</v>
      </c>
      <c r="EM19" s="26">
        <v>24</v>
      </c>
      <c r="EN19" s="26">
        <v>22</v>
      </c>
      <c r="EO19" s="26">
        <v>5</v>
      </c>
      <c r="EP19" s="26">
        <v>24</v>
      </c>
      <c r="EQ19" s="26">
        <v>24</v>
      </c>
      <c r="ER19" s="26">
        <v>6</v>
      </c>
      <c r="ES19" s="26">
        <v>1000</v>
      </c>
    </row>
    <row r="20" spans="1:149" ht="15" thickBot="1" x14ac:dyDescent="0.35">
      <c r="A20" s="24" t="s">
        <v>149</v>
      </c>
      <c r="B20" s="77">
        <v>22</v>
      </c>
      <c r="C20" s="77">
        <v>22</v>
      </c>
      <c r="D20" s="26">
        <v>21</v>
      </c>
      <c r="E20" s="26">
        <v>20</v>
      </c>
      <c r="F20" s="26">
        <v>20</v>
      </c>
      <c r="G20" s="26">
        <v>2</v>
      </c>
      <c r="H20" s="26">
        <v>11</v>
      </c>
      <c r="I20" s="77">
        <v>21</v>
      </c>
      <c r="J20" s="77">
        <v>19</v>
      </c>
      <c r="K20" s="26">
        <v>23</v>
      </c>
      <c r="L20" s="77">
        <v>1</v>
      </c>
      <c r="M20" s="77">
        <v>1</v>
      </c>
      <c r="N20" s="77">
        <v>1</v>
      </c>
      <c r="O20" s="26">
        <v>14</v>
      </c>
      <c r="P20" s="26">
        <v>22</v>
      </c>
      <c r="Q20" s="26">
        <v>21</v>
      </c>
      <c r="R20" s="26">
        <v>8</v>
      </c>
      <c r="S20" s="26">
        <v>12</v>
      </c>
      <c r="T20" s="77">
        <v>14</v>
      </c>
      <c r="U20" s="26">
        <v>4</v>
      </c>
      <c r="V20" s="26">
        <v>13</v>
      </c>
      <c r="W20" s="26">
        <v>1</v>
      </c>
      <c r="X20" s="77">
        <v>24</v>
      </c>
      <c r="Y20" s="26">
        <v>4</v>
      </c>
      <c r="Z20" s="26">
        <v>16</v>
      </c>
      <c r="AA20" s="26">
        <v>16</v>
      </c>
      <c r="AB20" s="77">
        <v>1</v>
      </c>
      <c r="AC20" s="77">
        <v>1</v>
      </c>
      <c r="AD20" s="77">
        <v>19</v>
      </c>
      <c r="AE20" s="26">
        <v>1000</v>
      </c>
      <c r="AH20" s="6">
        <f t="shared" si="2"/>
        <v>3</v>
      </c>
      <c r="AI20" s="6">
        <f t="shared" si="3"/>
        <v>3</v>
      </c>
      <c r="AJ20" s="6">
        <f t="shared" si="4"/>
        <v>4</v>
      </c>
      <c r="AK20" s="6">
        <f t="shared" si="5"/>
        <v>5</v>
      </c>
      <c r="AL20" s="6">
        <f t="shared" si="6"/>
        <v>5</v>
      </c>
      <c r="AM20" s="6">
        <f t="shared" si="7"/>
        <v>23</v>
      </c>
      <c r="AN20" s="6">
        <f t="shared" si="8"/>
        <v>14</v>
      </c>
      <c r="AO20" s="6">
        <f t="shared" si="9"/>
        <v>4</v>
      </c>
      <c r="AP20" s="6">
        <f t="shared" si="10"/>
        <v>6</v>
      </c>
      <c r="AQ20" s="6">
        <f t="shared" si="11"/>
        <v>2</v>
      </c>
      <c r="AR20" s="6">
        <f t="shared" si="12"/>
        <v>24</v>
      </c>
      <c r="AS20" s="6">
        <f t="shared" si="13"/>
        <v>24</v>
      </c>
      <c r="AT20" s="6">
        <f t="shared" si="14"/>
        <v>24</v>
      </c>
      <c r="AU20" s="6">
        <f t="shared" si="15"/>
        <v>11</v>
      </c>
      <c r="AV20" s="6">
        <f t="shared" si="16"/>
        <v>3</v>
      </c>
      <c r="AW20" s="6">
        <f t="shared" si="17"/>
        <v>4</v>
      </c>
      <c r="AX20" s="6">
        <f t="shared" si="18"/>
        <v>17</v>
      </c>
      <c r="AY20" s="6">
        <f t="shared" si="19"/>
        <v>13</v>
      </c>
      <c r="AZ20" s="6">
        <f t="shared" si="20"/>
        <v>11</v>
      </c>
      <c r="BA20" s="6">
        <f t="shared" si="21"/>
        <v>21</v>
      </c>
      <c r="BB20" s="6">
        <f t="shared" si="22"/>
        <v>12</v>
      </c>
      <c r="BC20" s="6">
        <f t="shared" si="23"/>
        <v>24</v>
      </c>
      <c r="BD20" s="6">
        <f t="shared" si="24"/>
        <v>1</v>
      </c>
      <c r="BE20" s="6">
        <f t="shared" si="25"/>
        <v>21</v>
      </c>
      <c r="BF20" s="6">
        <f t="shared" si="26"/>
        <v>9</v>
      </c>
      <c r="BG20" s="6">
        <f t="shared" si="27"/>
        <v>9</v>
      </c>
      <c r="BH20" s="6">
        <f t="shared" si="28"/>
        <v>24</v>
      </c>
      <c r="BI20" s="6">
        <f t="shared" si="29"/>
        <v>24</v>
      </c>
      <c r="BJ20" s="6">
        <f t="shared" si="30"/>
        <v>6</v>
      </c>
      <c r="BK20" s="6">
        <v>1000</v>
      </c>
      <c r="BN20" s="24" t="s">
        <v>149</v>
      </c>
      <c r="BO20" s="26">
        <v>3</v>
      </c>
      <c r="BP20" s="26">
        <v>3</v>
      </c>
      <c r="BQ20" s="26">
        <v>4</v>
      </c>
      <c r="BR20" s="26">
        <v>5</v>
      </c>
      <c r="BS20" s="26">
        <v>5</v>
      </c>
      <c r="BT20" s="26">
        <v>23</v>
      </c>
      <c r="BU20" s="26">
        <v>14</v>
      </c>
      <c r="BV20" s="26">
        <v>4</v>
      </c>
      <c r="BW20" s="26">
        <v>6</v>
      </c>
      <c r="BX20" s="26">
        <v>2</v>
      </c>
      <c r="BY20" s="26">
        <v>24</v>
      </c>
      <c r="BZ20" s="26">
        <v>24</v>
      </c>
      <c r="CA20" s="26">
        <v>24</v>
      </c>
      <c r="CB20" s="26">
        <v>11</v>
      </c>
      <c r="CC20" s="26">
        <v>3</v>
      </c>
      <c r="CD20" s="26">
        <v>4</v>
      </c>
      <c r="CE20" s="26">
        <v>17</v>
      </c>
      <c r="CF20" s="26">
        <v>13</v>
      </c>
      <c r="CG20" s="26">
        <v>11</v>
      </c>
      <c r="CH20" s="26">
        <v>21</v>
      </c>
      <c r="CI20" s="26">
        <v>12</v>
      </c>
      <c r="CJ20" s="26">
        <v>24</v>
      </c>
      <c r="CK20" s="26">
        <v>1</v>
      </c>
      <c r="CL20" s="26">
        <v>21</v>
      </c>
      <c r="CM20" s="26">
        <v>9</v>
      </c>
      <c r="CN20" s="26">
        <v>9</v>
      </c>
      <c r="CO20" s="26">
        <v>24</v>
      </c>
      <c r="CP20" s="26">
        <v>24</v>
      </c>
      <c r="CQ20" s="26">
        <v>6</v>
      </c>
      <c r="CR20" s="26">
        <v>1000</v>
      </c>
      <c r="DA20" s="24" t="s">
        <v>149</v>
      </c>
      <c r="DB20" s="26">
        <v>22</v>
      </c>
      <c r="DC20" s="26">
        <v>22</v>
      </c>
      <c r="DD20" s="26">
        <v>21</v>
      </c>
      <c r="DE20" s="26">
        <v>19</v>
      </c>
      <c r="DF20" s="26">
        <v>1</v>
      </c>
      <c r="DG20" s="26">
        <v>1</v>
      </c>
      <c r="DH20" s="26">
        <v>1</v>
      </c>
      <c r="DI20" s="26">
        <v>14</v>
      </c>
      <c r="DJ20" s="26">
        <v>24</v>
      </c>
      <c r="DK20" s="26">
        <v>1</v>
      </c>
      <c r="DL20" s="26">
        <v>1</v>
      </c>
      <c r="DM20" s="26">
        <v>19</v>
      </c>
      <c r="DN20" s="26">
        <v>1000</v>
      </c>
      <c r="DQ20" s="6">
        <f t="shared" si="31"/>
        <v>3</v>
      </c>
      <c r="DR20" s="6">
        <f t="shared" si="1"/>
        <v>3</v>
      </c>
      <c r="DS20" s="6">
        <f t="shared" si="1"/>
        <v>4</v>
      </c>
      <c r="DT20" s="6">
        <f t="shared" si="1"/>
        <v>6</v>
      </c>
      <c r="DU20" s="6">
        <f t="shared" si="1"/>
        <v>24</v>
      </c>
      <c r="DV20" s="6">
        <f t="shared" si="1"/>
        <v>24</v>
      </c>
      <c r="DW20" s="6">
        <f t="shared" si="1"/>
        <v>24</v>
      </c>
      <c r="DX20" s="6">
        <f t="shared" si="1"/>
        <v>11</v>
      </c>
      <c r="DY20" s="6">
        <f t="shared" si="1"/>
        <v>1</v>
      </c>
      <c r="DZ20" s="6">
        <f t="shared" si="1"/>
        <v>24</v>
      </c>
      <c r="EA20" s="6">
        <f t="shared" si="1"/>
        <v>24</v>
      </c>
      <c r="EB20" s="6">
        <f t="shared" si="1"/>
        <v>6</v>
      </c>
      <c r="EC20" s="6">
        <v>1000</v>
      </c>
      <c r="EF20" s="24" t="s">
        <v>149</v>
      </c>
      <c r="EG20" s="26">
        <v>3</v>
      </c>
      <c r="EH20" s="26">
        <v>3</v>
      </c>
      <c r="EI20" s="26">
        <v>4</v>
      </c>
      <c r="EJ20" s="26">
        <v>6</v>
      </c>
      <c r="EK20" s="26">
        <v>24</v>
      </c>
      <c r="EL20" s="26">
        <v>24</v>
      </c>
      <c r="EM20" s="26">
        <v>24</v>
      </c>
      <c r="EN20" s="26">
        <v>11</v>
      </c>
      <c r="EO20" s="26">
        <v>1</v>
      </c>
      <c r="EP20" s="26">
        <v>24</v>
      </c>
      <c r="EQ20" s="26">
        <v>24</v>
      </c>
      <c r="ER20" s="26">
        <v>6</v>
      </c>
      <c r="ES20" s="26">
        <v>1000</v>
      </c>
    </row>
    <row r="21" spans="1:149" ht="15" thickBot="1" x14ac:dyDescent="0.35">
      <c r="A21" s="24" t="s">
        <v>150</v>
      </c>
      <c r="B21" s="77">
        <v>20</v>
      </c>
      <c r="C21" s="77">
        <v>3</v>
      </c>
      <c r="D21" s="26">
        <v>21</v>
      </c>
      <c r="E21" s="26">
        <v>21</v>
      </c>
      <c r="F21" s="26">
        <v>21</v>
      </c>
      <c r="G21" s="26">
        <v>19</v>
      </c>
      <c r="H21" s="26">
        <v>11</v>
      </c>
      <c r="I21" s="77">
        <v>20</v>
      </c>
      <c r="J21" s="77">
        <v>19</v>
      </c>
      <c r="K21" s="26">
        <v>21</v>
      </c>
      <c r="L21" s="77">
        <v>6</v>
      </c>
      <c r="M21" s="77">
        <v>6</v>
      </c>
      <c r="N21" s="77">
        <v>1</v>
      </c>
      <c r="O21" s="26">
        <v>14</v>
      </c>
      <c r="P21" s="26">
        <v>8</v>
      </c>
      <c r="Q21" s="26">
        <v>21</v>
      </c>
      <c r="R21" s="26">
        <v>22</v>
      </c>
      <c r="S21" s="26">
        <v>12</v>
      </c>
      <c r="T21" s="77">
        <v>14</v>
      </c>
      <c r="U21" s="26">
        <v>9</v>
      </c>
      <c r="V21" s="26">
        <v>5</v>
      </c>
      <c r="W21" s="26">
        <v>3</v>
      </c>
      <c r="X21" s="77">
        <v>8</v>
      </c>
      <c r="Y21" s="26">
        <v>4</v>
      </c>
      <c r="Z21" s="26">
        <v>12</v>
      </c>
      <c r="AA21" s="26">
        <v>14</v>
      </c>
      <c r="AB21" s="77">
        <v>1</v>
      </c>
      <c r="AC21" s="77">
        <v>1</v>
      </c>
      <c r="AD21" s="77">
        <v>23</v>
      </c>
      <c r="AE21" s="26">
        <v>1000</v>
      </c>
      <c r="AH21" s="6">
        <f t="shared" si="2"/>
        <v>5</v>
      </c>
      <c r="AI21" s="6">
        <f t="shared" si="3"/>
        <v>22</v>
      </c>
      <c r="AJ21" s="6">
        <f t="shared" si="4"/>
        <v>4</v>
      </c>
      <c r="AK21" s="6">
        <f t="shared" si="5"/>
        <v>4</v>
      </c>
      <c r="AL21" s="6">
        <f t="shared" si="6"/>
        <v>4</v>
      </c>
      <c r="AM21" s="6">
        <f t="shared" si="7"/>
        <v>6</v>
      </c>
      <c r="AN21" s="6">
        <f t="shared" si="8"/>
        <v>14</v>
      </c>
      <c r="AO21" s="6">
        <f t="shared" si="9"/>
        <v>5</v>
      </c>
      <c r="AP21" s="6">
        <f t="shared" si="10"/>
        <v>6</v>
      </c>
      <c r="AQ21" s="6">
        <f t="shared" si="11"/>
        <v>4</v>
      </c>
      <c r="AR21" s="6">
        <f t="shared" si="12"/>
        <v>19</v>
      </c>
      <c r="AS21" s="6">
        <f t="shared" si="13"/>
        <v>19</v>
      </c>
      <c r="AT21" s="6">
        <f t="shared" si="14"/>
        <v>24</v>
      </c>
      <c r="AU21" s="6">
        <f t="shared" si="15"/>
        <v>11</v>
      </c>
      <c r="AV21" s="6">
        <f t="shared" si="16"/>
        <v>17</v>
      </c>
      <c r="AW21" s="6">
        <f t="shared" si="17"/>
        <v>4</v>
      </c>
      <c r="AX21" s="6">
        <f t="shared" si="18"/>
        <v>3</v>
      </c>
      <c r="AY21" s="6">
        <f t="shared" si="19"/>
        <v>13</v>
      </c>
      <c r="AZ21" s="6">
        <f t="shared" si="20"/>
        <v>11</v>
      </c>
      <c r="BA21" s="6">
        <f t="shared" si="21"/>
        <v>16</v>
      </c>
      <c r="BB21" s="6">
        <f t="shared" si="22"/>
        <v>20</v>
      </c>
      <c r="BC21" s="6">
        <f t="shared" si="23"/>
        <v>22</v>
      </c>
      <c r="BD21" s="6">
        <f t="shared" si="24"/>
        <v>17</v>
      </c>
      <c r="BE21" s="6">
        <f t="shared" si="25"/>
        <v>21</v>
      </c>
      <c r="BF21" s="6">
        <f t="shared" si="26"/>
        <v>13</v>
      </c>
      <c r="BG21" s="6">
        <f t="shared" si="27"/>
        <v>11</v>
      </c>
      <c r="BH21" s="6">
        <f t="shared" si="28"/>
        <v>24</v>
      </c>
      <c r="BI21" s="6">
        <f t="shared" si="29"/>
        <v>24</v>
      </c>
      <c r="BJ21" s="6">
        <f t="shared" si="30"/>
        <v>2</v>
      </c>
      <c r="BK21" s="6">
        <v>1000</v>
      </c>
      <c r="BN21" s="24" t="s">
        <v>150</v>
      </c>
      <c r="BO21" s="26">
        <v>5</v>
      </c>
      <c r="BP21" s="26">
        <v>22</v>
      </c>
      <c r="BQ21" s="26">
        <v>4</v>
      </c>
      <c r="BR21" s="26">
        <v>4</v>
      </c>
      <c r="BS21" s="26">
        <v>4</v>
      </c>
      <c r="BT21" s="26">
        <v>6</v>
      </c>
      <c r="BU21" s="26">
        <v>14</v>
      </c>
      <c r="BV21" s="26">
        <v>5</v>
      </c>
      <c r="BW21" s="26">
        <v>6</v>
      </c>
      <c r="BX21" s="26">
        <v>4</v>
      </c>
      <c r="BY21" s="26">
        <v>19</v>
      </c>
      <c r="BZ21" s="26">
        <v>19</v>
      </c>
      <c r="CA21" s="26">
        <v>24</v>
      </c>
      <c r="CB21" s="26">
        <v>11</v>
      </c>
      <c r="CC21" s="26">
        <v>17</v>
      </c>
      <c r="CD21" s="26">
        <v>4</v>
      </c>
      <c r="CE21" s="26">
        <v>3</v>
      </c>
      <c r="CF21" s="26">
        <v>13</v>
      </c>
      <c r="CG21" s="26">
        <v>11</v>
      </c>
      <c r="CH21" s="26">
        <v>16</v>
      </c>
      <c r="CI21" s="26">
        <v>20</v>
      </c>
      <c r="CJ21" s="26">
        <v>22</v>
      </c>
      <c r="CK21" s="26">
        <v>17</v>
      </c>
      <c r="CL21" s="26">
        <v>21</v>
      </c>
      <c r="CM21" s="26">
        <v>13</v>
      </c>
      <c r="CN21" s="26">
        <v>11</v>
      </c>
      <c r="CO21" s="26">
        <v>24</v>
      </c>
      <c r="CP21" s="26">
        <v>24</v>
      </c>
      <c r="CQ21" s="26">
        <v>2</v>
      </c>
      <c r="CR21" s="26">
        <v>1000</v>
      </c>
      <c r="DA21" s="24" t="s">
        <v>150</v>
      </c>
      <c r="DB21" s="26">
        <v>20</v>
      </c>
      <c r="DC21" s="26">
        <v>3</v>
      </c>
      <c r="DD21" s="26">
        <v>20</v>
      </c>
      <c r="DE21" s="26">
        <v>19</v>
      </c>
      <c r="DF21" s="26">
        <v>6</v>
      </c>
      <c r="DG21" s="26">
        <v>6</v>
      </c>
      <c r="DH21" s="26">
        <v>1</v>
      </c>
      <c r="DI21" s="26">
        <v>14</v>
      </c>
      <c r="DJ21" s="26">
        <v>8</v>
      </c>
      <c r="DK21" s="26">
        <v>1</v>
      </c>
      <c r="DL21" s="26">
        <v>1</v>
      </c>
      <c r="DM21" s="26">
        <v>23</v>
      </c>
      <c r="DN21" s="26">
        <v>1000</v>
      </c>
      <c r="DQ21" s="6">
        <f t="shared" si="31"/>
        <v>5</v>
      </c>
      <c r="DR21" s="6">
        <f t="shared" si="1"/>
        <v>22</v>
      </c>
      <c r="DS21" s="6">
        <f t="shared" si="1"/>
        <v>5</v>
      </c>
      <c r="DT21" s="6">
        <f t="shared" si="1"/>
        <v>6</v>
      </c>
      <c r="DU21" s="6">
        <f t="shared" si="1"/>
        <v>19</v>
      </c>
      <c r="DV21" s="6">
        <f t="shared" si="1"/>
        <v>19</v>
      </c>
      <c r="DW21" s="6">
        <f t="shared" si="1"/>
        <v>24</v>
      </c>
      <c r="DX21" s="6">
        <f t="shared" si="1"/>
        <v>11</v>
      </c>
      <c r="DY21" s="6">
        <f t="shared" si="1"/>
        <v>17</v>
      </c>
      <c r="DZ21" s="6">
        <f t="shared" si="1"/>
        <v>24</v>
      </c>
      <c r="EA21" s="6">
        <f t="shared" si="1"/>
        <v>24</v>
      </c>
      <c r="EB21" s="6">
        <f t="shared" si="1"/>
        <v>2</v>
      </c>
      <c r="EC21" s="6">
        <v>1000</v>
      </c>
      <c r="EF21" s="24" t="s">
        <v>150</v>
      </c>
      <c r="EG21" s="26">
        <v>5</v>
      </c>
      <c r="EH21" s="26">
        <v>22</v>
      </c>
      <c r="EI21" s="26">
        <v>5</v>
      </c>
      <c r="EJ21" s="26">
        <v>6</v>
      </c>
      <c r="EK21" s="26">
        <v>19</v>
      </c>
      <c r="EL21" s="26">
        <v>19</v>
      </c>
      <c r="EM21" s="26">
        <v>24</v>
      </c>
      <c r="EN21" s="26">
        <v>11</v>
      </c>
      <c r="EO21" s="26">
        <v>17</v>
      </c>
      <c r="EP21" s="26">
        <v>24</v>
      </c>
      <c r="EQ21" s="26">
        <v>24</v>
      </c>
      <c r="ER21" s="26">
        <v>2</v>
      </c>
      <c r="ES21" s="26">
        <v>1000</v>
      </c>
    </row>
    <row r="22" spans="1:149" ht="15" thickBot="1" x14ac:dyDescent="0.35">
      <c r="A22" s="24" t="s">
        <v>151</v>
      </c>
      <c r="B22" s="77">
        <v>4</v>
      </c>
      <c r="C22" s="77">
        <v>5</v>
      </c>
      <c r="D22" s="26">
        <v>8</v>
      </c>
      <c r="E22" s="26">
        <v>11</v>
      </c>
      <c r="F22" s="26">
        <v>11</v>
      </c>
      <c r="G22" s="26">
        <v>16</v>
      </c>
      <c r="H22" s="26">
        <v>3</v>
      </c>
      <c r="I22" s="77">
        <v>1</v>
      </c>
      <c r="J22" s="77">
        <v>7</v>
      </c>
      <c r="K22" s="26">
        <v>4</v>
      </c>
      <c r="L22" s="77">
        <v>11</v>
      </c>
      <c r="M22" s="77">
        <v>9</v>
      </c>
      <c r="N22" s="77">
        <v>1</v>
      </c>
      <c r="O22" s="26">
        <v>1</v>
      </c>
      <c r="P22" s="26">
        <v>7</v>
      </c>
      <c r="Q22" s="26">
        <v>17</v>
      </c>
      <c r="R22" s="26">
        <v>5</v>
      </c>
      <c r="S22" s="26">
        <v>12</v>
      </c>
      <c r="T22" s="77">
        <v>4</v>
      </c>
      <c r="U22" s="26">
        <v>17</v>
      </c>
      <c r="V22" s="26">
        <v>8</v>
      </c>
      <c r="W22" s="26">
        <v>8</v>
      </c>
      <c r="X22" s="77">
        <v>4</v>
      </c>
      <c r="Y22" s="26">
        <v>4</v>
      </c>
      <c r="Z22" s="26">
        <v>16</v>
      </c>
      <c r="AA22" s="26">
        <v>16</v>
      </c>
      <c r="AB22" s="77">
        <v>22</v>
      </c>
      <c r="AC22" s="77">
        <v>24</v>
      </c>
      <c r="AD22" s="77">
        <v>18</v>
      </c>
      <c r="AE22" s="26">
        <v>1000</v>
      </c>
      <c r="AH22" s="6">
        <f t="shared" si="2"/>
        <v>21</v>
      </c>
      <c r="AI22" s="6">
        <f t="shared" si="3"/>
        <v>20</v>
      </c>
      <c r="AJ22" s="6">
        <f t="shared" si="4"/>
        <v>17</v>
      </c>
      <c r="AK22" s="6">
        <f t="shared" si="5"/>
        <v>14</v>
      </c>
      <c r="AL22" s="6">
        <f t="shared" si="6"/>
        <v>14</v>
      </c>
      <c r="AM22" s="6">
        <f t="shared" si="7"/>
        <v>9</v>
      </c>
      <c r="AN22" s="6">
        <f t="shared" si="8"/>
        <v>22</v>
      </c>
      <c r="AO22" s="6">
        <f t="shared" si="9"/>
        <v>24</v>
      </c>
      <c r="AP22" s="6">
        <f t="shared" si="10"/>
        <v>18</v>
      </c>
      <c r="AQ22" s="6">
        <f t="shared" si="11"/>
        <v>21</v>
      </c>
      <c r="AR22" s="6">
        <f t="shared" si="12"/>
        <v>14</v>
      </c>
      <c r="AS22" s="6">
        <f t="shared" si="13"/>
        <v>16</v>
      </c>
      <c r="AT22" s="6">
        <f t="shared" si="14"/>
        <v>24</v>
      </c>
      <c r="AU22" s="6">
        <f t="shared" si="15"/>
        <v>24</v>
      </c>
      <c r="AV22" s="6">
        <f t="shared" si="16"/>
        <v>18</v>
      </c>
      <c r="AW22" s="6">
        <f t="shared" si="17"/>
        <v>8</v>
      </c>
      <c r="AX22" s="6">
        <f t="shared" si="18"/>
        <v>20</v>
      </c>
      <c r="AY22" s="6">
        <f t="shared" si="19"/>
        <v>13</v>
      </c>
      <c r="AZ22" s="6">
        <f t="shared" si="20"/>
        <v>21</v>
      </c>
      <c r="BA22" s="6">
        <f t="shared" si="21"/>
        <v>8</v>
      </c>
      <c r="BB22" s="6">
        <f t="shared" si="22"/>
        <v>17</v>
      </c>
      <c r="BC22" s="6">
        <f t="shared" si="23"/>
        <v>17</v>
      </c>
      <c r="BD22" s="6">
        <f t="shared" si="24"/>
        <v>21</v>
      </c>
      <c r="BE22" s="6">
        <f t="shared" si="25"/>
        <v>21</v>
      </c>
      <c r="BF22" s="6">
        <f t="shared" si="26"/>
        <v>9</v>
      </c>
      <c r="BG22" s="6">
        <f t="shared" si="27"/>
        <v>9</v>
      </c>
      <c r="BH22" s="6">
        <f t="shared" si="28"/>
        <v>3</v>
      </c>
      <c r="BI22" s="6">
        <f t="shared" si="29"/>
        <v>1</v>
      </c>
      <c r="BJ22" s="6">
        <f t="shared" si="30"/>
        <v>7</v>
      </c>
      <c r="BK22" s="6">
        <v>1000</v>
      </c>
      <c r="BN22" s="24" t="s">
        <v>151</v>
      </c>
      <c r="BO22" s="26">
        <v>21</v>
      </c>
      <c r="BP22" s="26">
        <v>20</v>
      </c>
      <c r="BQ22" s="26">
        <v>17</v>
      </c>
      <c r="BR22" s="26">
        <v>14</v>
      </c>
      <c r="BS22" s="26">
        <v>14</v>
      </c>
      <c r="BT22" s="26">
        <v>9</v>
      </c>
      <c r="BU22" s="26">
        <v>22</v>
      </c>
      <c r="BV22" s="26">
        <v>24</v>
      </c>
      <c r="BW22" s="26">
        <v>18</v>
      </c>
      <c r="BX22" s="26">
        <v>21</v>
      </c>
      <c r="BY22" s="26">
        <v>14</v>
      </c>
      <c r="BZ22" s="26">
        <v>16</v>
      </c>
      <c r="CA22" s="26">
        <v>24</v>
      </c>
      <c r="CB22" s="26">
        <v>24</v>
      </c>
      <c r="CC22" s="26">
        <v>18</v>
      </c>
      <c r="CD22" s="26">
        <v>8</v>
      </c>
      <c r="CE22" s="26">
        <v>20</v>
      </c>
      <c r="CF22" s="26">
        <v>13</v>
      </c>
      <c r="CG22" s="26">
        <v>21</v>
      </c>
      <c r="CH22" s="26">
        <v>8</v>
      </c>
      <c r="CI22" s="26">
        <v>17</v>
      </c>
      <c r="CJ22" s="26">
        <v>17</v>
      </c>
      <c r="CK22" s="26">
        <v>21</v>
      </c>
      <c r="CL22" s="26">
        <v>21</v>
      </c>
      <c r="CM22" s="26">
        <v>9</v>
      </c>
      <c r="CN22" s="26">
        <v>9</v>
      </c>
      <c r="CO22" s="26">
        <v>3</v>
      </c>
      <c r="CP22" s="26">
        <v>1</v>
      </c>
      <c r="CQ22" s="26">
        <v>7</v>
      </c>
      <c r="CR22" s="26">
        <v>1000</v>
      </c>
      <c r="DA22" s="24" t="s">
        <v>151</v>
      </c>
      <c r="DB22" s="26">
        <v>4</v>
      </c>
      <c r="DC22" s="26">
        <v>5</v>
      </c>
      <c r="DD22" s="26">
        <v>1</v>
      </c>
      <c r="DE22" s="26">
        <v>7</v>
      </c>
      <c r="DF22" s="26">
        <v>11</v>
      </c>
      <c r="DG22" s="26">
        <v>9</v>
      </c>
      <c r="DH22" s="26">
        <v>1</v>
      </c>
      <c r="DI22" s="26">
        <v>4</v>
      </c>
      <c r="DJ22" s="26">
        <v>4</v>
      </c>
      <c r="DK22" s="26">
        <v>22</v>
      </c>
      <c r="DL22" s="26">
        <v>24</v>
      </c>
      <c r="DM22" s="26">
        <v>18</v>
      </c>
      <c r="DN22" s="26">
        <v>1000</v>
      </c>
      <c r="DQ22" s="6">
        <f t="shared" si="31"/>
        <v>21</v>
      </c>
      <c r="DR22" s="6">
        <f t="shared" si="1"/>
        <v>20</v>
      </c>
      <c r="DS22" s="6">
        <f t="shared" si="1"/>
        <v>24</v>
      </c>
      <c r="DT22" s="6">
        <f t="shared" si="1"/>
        <v>18</v>
      </c>
      <c r="DU22" s="6">
        <f t="shared" si="1"/>
        <v>14</v>
      </c>
      <c r="DV22" s="6">
        <f t="shared" si="1"/>
        <v>16</v>
      </c>
      <c r="DW22" s="6">
        <f t="shared" si="1"/>
        <v>24</v>
      </c>
      <c r="DX22" s="6">
        <f t="shared" si="1"/>
        <v>21</v>
      </c>
      <c r="DY22" s="6">
        <f t="shared" si="1"/>
        <v>21</v>
      </c>
      <c r="DZ22" s="6">
        <f t="shared" si="1"/>
        <v>3</v>
      </c>
      <c r="EA22" s="6">
        <f t="shared" si="1"/>
        <v>1</v>
      </c>
      <c r="EB22" s="6">
        <f t="shared" si="1"/>
        <v>7</v>
      </c>
      <c r="EC22" s="6">
        <v>1000</v>
      </c>
      <c r="EF22" s="24" t="s">
        <v>151</v>
      </c>
      <c r="EG22" s="26">
        <v>21</v>
      </c>
      <c r="EH22" s="26">
        <v>20</v>
      </c>
      <c r="EI22" s="26">
        <v>24</v>
      </c>
      <c r="EJ22" s="26">
        <v>18</v>
      </c>
      <c r="EK22" s="26">
        <v>14</v>
      </c>
      <c r="EL22" s="26">
        <v>16</v>
      </c>
      <c r="EM22" s="26">
        <v>24</v>
      </c>
      <c r="EN22" s="26">
        <v>21</v>
      </c>
      <c r="EO22" s="26">
        <v>21</v>
      </c>
      <c r="EP22" s="26">
        <v>3</v>
      </c>
      <c r="EQ22" s="26">
        <v>1</v>
      </c>
      <c r="ER22" s="26">
        <v>7</v>
      </c>
      <c r="ES22" s="26">
        <v>1000</v>
      </c>
    </row>
    <row r="23" spans="1:149" ht="15" thickBot="1" x14ac:dyDescent="0.35">
      <c r="A23" s="24" t="s">
        <v>152</v>
      </c>
      <c r="B23" s="77">
        <v>12</v>
      </c>
      <c r="C23" s="77">
        <v>2</v>
      </c>
      <c r="D23" s="26">
        <v>10</v>
      </c>
      <c r="E23" s="26">
        <v>5</v>
      </c>
      <c r="F23" s="26">
        <v>6</v>
      </c>
      <c r="G23" s="26">
        <v>5</v>
      </c>
      <c r="H23" s="26">
        <v>1</v>
      </c>
      <c r="I23" s="77">
        <v>4</v>
      </c>
      <c r="J23" s="77">
        <v>9</v>
      </c>
      <c r="K23" s="26">
        <v>7</v>
      </c>
      <c r="L23" s="77">
        <v>19</v>
      </c>
      <c r="M23" s="77">
        <v>19</v>
      </c>
      <c r="N23" s="77">
        <v>22</v>
      </c>
      <c r="O23" s="26">
        <v>14</v>
      </c>
      <c r="P23" s="26">
        <v>19</v>
      </c>
      <c r="Q23" s="26">
        <v>12</v>
      </c>
      <c r="R23" s="26">
        <v>1</v>
      </c>
      <c r="S23" s="26">
        <v>3</v>
      </c>
      <c r="T23" s="77">
        <v>5</v>
      </c>
      <c r="U23" s="26">
        <v>6</v>
      </c>
      <c r="V23" s="26">
        <v>18</v>
      </c>
      <c r="W23" s="26">
        <v>8</v>
      </c>
      <c r="X23" s="77">
        <v>9</v>
      </c>
      <c r="Y23" s="26">
        <v>4</v>
      </c>
      <c r="Z23" s="26">
        <v>3</v>
      </c>
      <c r="AA23" s="26">
        <v>13</v>
      </c>
      <c r="AB23" s="77">
        <v>9</v>
      </c>
      <c r="AC23" s="77">
        <v>14</v>
      </c>
      <c r="AD23" s="77">
        <v>1</v>
      </c>
      <c r="AE23" s="26">
        <v>1000</v>
      </c>
      <c r="AH23" s="6">
        <f t="shared" si="2"/>
        <v>13</v>
      </c>
      <c r="AI23" s="6">
        <f t="shared" si="3"/>
        <v>23</v>
      </c>
      <c r="AJ23" s="6">
        <f t="shared" si="4"/>
        <v>15</v>
      </c>
      <c r="AK23" s="6">
        <f t="shared" si="5"/>
        <v>20</v>
      </c>
      <c r="AL23" s="6">
        <f t="shared" si="6"/>
        <v>19</v>
      </c>
      <c r="AM23" s="6">
        <f t="shared" si="7"/>
        <v>20</v>
      </c>
      <c r="AN23" s="6">
        <f t="shared" si="8"/>
        <v>24</v>
      </c>
      <c r="AO23" s="6">
        <f t="shared" si="9"/>
        <v>21</v>
      </c>
      <c r="AP23" s="6">
        <f t="shared" si="10"/>
        <v>16</v>
      </c>
      <c r="AQ23" s="6">
        <f t="shared" si="11"/>
        <v>18</v>
      </c>
      <c r="AR23" s="6">
        <f t="shared" si="12"/>
        <v>6</v>
      </c>
      <c r="AS23" s="6">
        <f t="shared" si="13"/>
        <v>6</v>
      </c>
      <c r="AT23" s="6">
        <f t="shared" si="14"/>
        <v>3</v>
      </c>
      <c r="AU23" s="6">
        <f t="shared" si="15"/>
        <v>11</v>
      </c>
      <c r="AV23" s="6">
        <f t="shared" si="16"/>
        <v>6</v>
      </c>
      <c r="AW23" s="6">
        <f t="shared" si="17"/>
        <v>13</v>
      </c>
      <c r="AX23" s="6">
        <f t="shared" si="18"/>
        <v>24</v>
      </c>
      <c r="AY23" s="6">
        <f t="shared" si="19"/>
        <v>22</v>
      </c>
      <c r="AZ23" s="6">
        <f t="shared" si="20"/>
        <v>20</v>
      </c>
      <c r="BA23" s="6">
        <f t="shared" si="21"/>
        <v>19</v>
      </c>
      <c r="BB23" s="6">
        <f t="shared" si="22"/>
        <v>7</v>
      </c>
      <c r="BC23" s="6">
        <f t="shared" si="23"/>
        <v>17</v>
      </c>
      <c r="BD23" s="6">
        <f t="shared" si="24"/>
        <v>16</v>
      </c>
      <c r="BE23" s="6">
        <f t="shared" si="25"/>
        <v>21</v>
      </c>
      <c r="BF23" s="6">
        <f t="shared" si="26"/>
        <v>22</v>
      </c>
      <c r="BG23" s="6">
        <f t="shared" si="27"/>
        <v>12</v>
      </c>
      <c r="BH23" s="6">
        <f t="shared" si="28"/>
        <v>16</v>
      </c>
      <c r="BI23" s="6">
        <f t="shared" si="29"/>
        <v>11</v>
      </c>
      <c r="BJ23" s="6">
        <f t="shared" si="30"/>
        <v>24</v>
      </c>
      <c r="BK23" s="6">
        <v>1000</v>
      </c>
      <c r="BN23" s="24" t="s">
        <v>152</v>
      </c>
      <c r="BO23" s="26">
        <v>13</v>
      </c>
      <c r="BP23" s="26">
        <v>23</v>
      </c>
      <c r="BQ23" s="26">
        <v>15</v>
      </c>
      <c r="BR23" s="26">
        <v>20</v>
      </c>
      <c r="BS23" s="26">
        <v>19</v>
      </c>
      <c r="BT23" s="26">
        <v>20</v>
      </c>
      <c r="BU23" s="26">
        <v>24</v>
      </c>
      <c r="BV23" s="26">
        <v>21</v>
      </c>
      <c r="BW23" s="26">
        <v>16</v>
      </c>
      <c r="BX23" s="26">
        <v>18</v>
      </c>
      <c r="BY23" s="26">
        <v>6</v>
      </c>
      <c r="BZ23" s="26">
        <v>6</v>
      </c>
      <c r="CA23" s="26">
        <v>3</v>
      </c>
      <c r="CB23" s="26">
        <v>11</v>
      </c>
      <c r="CC23" s="26">
        <v>6</v>
      </c>
      <c r="CD23" s="26">
        <v>13</v>
      </c>
      <c r="CE23" s="26">
        <v>24</v>
      </c>
      <c r="CF23" s="26">
        <v>22</v>
      </c>
      <c r="CG23" s="26">
        <v>20</v>
      </c>
      <c r="CH23" s="26">
        <v>19</v>
      </c>
      <c r="CI23" s="26">
        <v>7</v>
      </c>
      <c r="CJ23" s="26">
        <v>17</v>
      </c>
      <c r="CK23" s="26">
        <v>16</v>
      </c>
      <c r="CL23" s="26">
        <v>21</v>
      </c>
      <c r="CM23" s="26">
        <v>22</v>
      </c>
      <c r="CN23" s="26">
        <v>12</v>
      </c>
      <c r="CO23" s="26">
        <v>16</v>
      </c>
      <c r="CP23" s="26">
        <v>11</v>
      </c>
      <c r="CQ23" s="26">
        <v>24</v>
      </c>
      <c r="CR23" s="26">
        <v>1000</v>
      </c>
      <c r="DA23" s="24" t="s">
        <v>152</v>
      </c>
      <c r="DB23" s="26">
        <v>12</v>
      </c>
      <c r="DC23" s="26">
        <v>2</v>
      </c>
      <c r="DD23" s="26">
        <v>4</v>
      </c>
      <c r="DE23" s="26">
        <v>9</v>
      </c>
      <c r="DF23" s="26">
        <v>19</v>
      </c>
      <c r="DG23" s="26">
        <v>19</v>
      </c>
      <c r="DH23" s="26">
        <v>22</v>
      </c>
      <c r="DI23" s="26">
        <v>5</v>
      </c>
      <c r="DJ23" s="26">
        <v>9</v>
      </c>
      <c r="DK23" s="26">
        <v>9</v>
      </c>
      <c r="DL23" s="26">
        <v>14</v>
      </c>
      <c r="DM23" s="26">
        <v>1</v>
      </c>
      <c r="DN23" s="26">
        <v>1000</v>
      </c>
      <c r="DQ23" s="6">
        <f t="shared" si="31"/>
        <v>13</v>
      </c>
      <c r="DR23" s="6">
        <f t="shared" si="1"/>
        <v>23</v>
      </c>
      <c r="DS23" s="6">
        <f t="shared" si="1"/>
        <v>21</v>
      </c>
      <c r="DT23" s="6">
        <f t="shared" si="1"/>
        <v>16</v>
      </c>
      <c r="DU23" s="6">
        <f t="shared" si="1"/>
        <v>6</v>
      </c>
      <c r="DV23" s="6">
        <f t="shared" si="1"/>
        <v>6</v>
      </c>
      <c r="DW23" s="6">
        <f t="shared" si="1"/>
        <v>3</v>
      </c>
      <c r="DX23" s="6">
        <f t="shared" si="1"/>
        <v>20</v>
      </c>
      <c r="DY23" s="6">
        <f t="shared" si="1"/>
        <v>16</v>
      </c>
      <c r="DZ23" s="6">
        <f t="shared" si="1"/>
        <v>16</v>
      </c>
      <c r="EA23" s="6">
        <f t="shared" si="1"/>
        <v>11</v>
      </c>
      <c r="EB23" s="6">
        <f t="shared" si="1"/>
        <v>24</v>
      </c>
      <c r="EC23" s="6">
        <v>1000</v>
      </c>
      <c r="EF23" s="24" t="s">
        <v>152</v>
      </c>
      <c r="EG23" s="26">
        <v>13</v>
      </c>
      <c r="EH23" s="26">
        <v>23</v>
      </c>
      <c r="EI23" s="26">
        <v>21</v>
      </c>
      <c r="EJ23" s="26">
        <v>16</v>
      </c>
      <c r="EK23" s="26">
        <v>6</v>
      </c>
      <c r="EL23" s="26">
        <v>6</v>
      </c>
      <c r="EM23" s="26">
        <v>3</v>
      </c>
      <c r="EN23" s="26">
        <v>20</v>
      </c>
      <c r="EO23" s="26">
        <v>16</v>
      </c>
      <c r="EP23" s="26">
        <v>16</v>
      </c>
      <c r="EQ23" s="26">
        <v>11</v>
      </c>
      <c r="ER23" s="26">
        <v>24</v>
      </c>
      <c r="ES23" s="26">
        <v>1000</v>
      </c>
    </row>
    <row r="24" spans="1:149" ht="15" thickBot="1" x14ac:dyDescent="0.35">
      <c r="A24" s="24" t="s">
        <v>153</v>
      </c>
      <c r="B24" s="77">
        <v>8</v>
      </c>
      <c r="C24" s="77">
        <v>6</v>
      </c>
      <c r="D24" s="26">
        <v>5</v>
      </c>
      <c r="E24" s="26">
        <v>9</v>
      </c>
      <c r="F24" s="26">
        <v>8</v>
      </c>
      <c r="G24" s="26">
        <v>11</v>
      </c>
      <c r="H24" s="26">
        <v>7</v>
      </c>
      <c r="I24" s="77">
        <v>7</v>
      </c>
      <c r="J24" s="77">
        <v>4</v>
      </c>
      <c r="K24" s="26">
        <v>3</v>
      </c>
      <c r="L24" s="77">
        <v>11</v>
      </c>
      <c r="M24" s="77">
        <v>13</v>
      </c>
      <c r="N24" s="77">
        <v>22</v>
      </c>
      <c r="O24" s="26">
        <v>14</v>
      </c>
      <c r="P24" s="26">
        <v>11</v>
      </c>
      <c r="Q24" s="26">
        <v>14</v>
      </c>
      <c r="R24" s="26">
        <v>9</v>
      </c>
      <c r="S24" s="26">
        <v>8</v>
      </c>
      <c r="T24" s="77">
        <v>5</v>
      </c>
      <c r="U24" s="26">
        <v>14</v>
      </c>
      <c r="V24" s="26">
        <v>14</v>
      </c>
      <c r="W24" s="26">
        <v>7</v>
      </c>
      <c r="X24" s="77">
        <v>5</v>
      </c>
      <c r="Y24" s="26">
        <v>1</v>
      </c>
      <c r="Z24" s="26">
        <v>16</v>
      </c>
      <c r="AA24" s="26">
        <v>16</v>
      </c>
      <c r="AB24" s="77">
        <v>9</v>
      </c>
      <c r="AC24" s="77">
        <v>18</v>
      </c>
      <c r="AD24" s="77">
        <v>16</v>
      </c>
      <c r="AE24" s="26">
        <v>1000</v>
      </c>
      <c r="AH24" s="6">
        <f t="shared" si="2"/>
        <v>17</v>
      </c>
      <c r="AI24" s="6">
        <f t="shared" si="3"/>
        <v>19</v>
      </c>
      <c r="AJ24" s="6">
        <f t="shared" si="4"/>
        <v>20</v>
      </c>
      <c r="AK24" s="6">
        <f t="shared" si="5"/>
        <v>16</v>
      </c>
      <c r="AL24" s="6">
        <f t="shared" si="6"/>
        <v>17</v>
      </c>
      <c r="AM24" s="6">
        <f t="shared" si="7"/>
        <v>14</v>
      </c>
      <c r="AN24" s="6">
        <f t="shared" si="8"/>
        <v>18</v>
      </c>
      <c r="AO24" s="6">
        <f t="shared" si="9"/>
        <v>18</v>
      </c>
      <c r="AP24" s="6">
        <f t="shared" si="10"/>
        <v>21</v>
      </c>
      <c r="AQ24" s="6">
        <f t="shared" si="11"/>
        <v>22</v>
      </c>
      <c r="AR24" s="6">
        <f t="shared" si="12"/>
        <v>14</v>
      </c>
      <c r="AS24" s="6">
        <f t="shared" si="13"/>
        <v>12</v>
      </c>
      <c r="AT24" s="6">
        <f t="shared" si="14"/>
        <v>3</v>
      </c>
      <c r="AU24" s="6">
        <f t="shared" si="15"/>
        <v>11</v>
      </c>
      <c r="AV24" s="6">
        <f t="shared" si="16"/>
        <v>14</v>
      </c>
      <c r="AW24" s="6">
        <f t="shared" si="17"/>
        <v>11</v>
      </c>
      <c r="AX24" s="6">
        <f t="shared" si="18"/>
        <v>16</v>
      </c>
      <c r="AY24" s="6">
        <f t="shared" si="19"/>
        <v>17</v>
      </c>
      <c r="AZ24" s="6">
        <f t="shared" si="20"/>
        <v>20</v>
      </c>
      <c r="BA24" s="6">
        <f t="shared" si="21"/>
        <v>11</v>
      </c>
      <c r="BB24" s="6">
        <f t="shared" si="22"/>
        <v>11</v>
      </c>
      <c r="BC24" s="6">
        <f t="shared" si="23"/>
        <v>18</v>
      </c>
      <c r="BD24" s="6">
        <f t="shared" si="24"/>
        <v>20</v>
      </c>
      <c r="BE24" s="6">
        <f t="shared" si="25"/>
        <v>24</v>
      </c>
      <c r="BF24" s="6">
        <f t="shared" si="26"/>
        <v>9</v>
      </c>
      <c r="BG24" s="6">
        <f t="shared" si="27"/>
        <v>9</v>
      </c>
      <c r="BH24" s="6">
        <f t="shared" si="28"/>
        <v>16</v>
      </c>
      <c r="BI24" s="6">
        <f t="shared" si="29"/>
        <v>7</v>
      </c>
      <c r="BJ24" s="6">
        <f t="shared" si="30"/>
        <v>9</v>
      </c>
      <c r="BK24" s="6">
        <v>1000</v>
      </c>
      <c r="BN24" s="24" t="s">
        <v>153</v>
      </c>
      <c r="BO24" s="26">
        <v>17</v>
      </c>
      <c r="BP24" s="26">
        <v>19</v>
      </c>
      <c r="BQ24" s="26">
        <v>20</v>
      </c>
      <c r="BR24" s="26">
        <v>16</v>
      </c>
      <c r="BS24" s="26">
        <v>17</v>
      </c>
      <c r="BT24" s="26">
        <v>14</v>
      </c>
      <c r="BU24" s="26">
        <v>18</v>
      </c>
      <c r="BV24" s="26">
        <v>18</v>
      </c>
      <c r="BW24" s="26">
        <v>21</v>
      </c>
      <c r="BX24" s="26">
        <v>22</v>
      </c>
      <c r="BY24" s="26">
        <v>14</v>
      </c>
      <c r="BZ24" s="26">
        <v>12</v>
      </c>
      <c r="CA24" s="26">
        <v>3</v>
      </c>
      <c r="CB24" s="26">
        <v>11</v>
      </c>
      <c r="CC24" s="26">
        <v>14</v>
      </c>
      <c r="CD24" s="26">
        <v>11</v>
      </c>
      <c r="CE24" s="26">
        <v>16</v>
      </c>
      <c r="CF24" s="26">
        <v>17</v>
      </c>
      <c r="CG24" s="26">
        <v>20</v>
      </c>
      <c r="CH24" s="26">
        <v>11</v>
      </c>
      <c r="CI24" s="26">
        <v>11</v>
      </c>
      <c r="CJ24" s="26">
        <v>18</v>
      </c>
      <c r="CK24" s="26">
        <v>20</v>
      </c>
      <c r="CL24" s="26">
        <v>24</v>
      </c>
      <c r="CM24" s="26">
        <v>9</v>
      </c>
      <c r="CN24" s="26">
        <v>9</v>
      </c>
      <c r="CO24" s="26">
        <v>16</v>
      </c>
      <c r="CP24" s="26">
        <v>7</v>
      </c>
      <c r="CQ24" s="26">
        <v>9</v>
      </c>
      <c r="CR24" s="26">
        <v>1000</v>
      </c>
      <c r="DA24" s="24" t="s">
        <v>153</v>
      </c>
      <c r="DB24" s="26">
        <v>8</v>
      </c>
      <c r="DC24" s="26">
        <v>6</v>
      </c>
      <c r="DD24" s="26">
        <v>7</v>
      </c>
      <c r="DE24" s="26">
        <v>4</v>
      </c>
      <c r="DF24" s="26">
        <v>11</v>
      </c>
      <c r="DG24" s="26">
        <v>13</v>
      </c>
      <c r="DH24" s="26">
        <v>22</v>
      </c>
      <c r="DI24" s="26">
        <v>5</v>
      </c>
      <c r="DJ24" s="26">
        <v>5</v>
      </c>
      <c r="DK24" s="26">
        <v>9</v>
      </c>
      <c r="DL24" s="26">
        <v>18</v>
      </c>
      <c r="DM24" s="26">
        <v>16</v>
      </c>
      <c r="DN24" s="26">
        <v>1000</v>
      </c>
      <c r="DQ24" s="6">
        <f t="shared" si="31"/>
        <v>17</v>
      </c>
      <c r="DR24" s="6">
        <f t="shared" ref="DR24:DR31" si="32">24-DC24+1</f>
        <v>19</v>
      </c>
      <c r="DS24" s="6">
        <f t="shared" ref="DS24:DS31" si="33">24-DD24+1</f>
        <v>18</v>
      </c>
      <c r="DT24" s="6">
        <f t="shared" ref="DT24:DT31" si="34">24-DE24+1</f>
        <v>21</v>
      </c>
      <c r="DU24" s="6">
        <f t="shared" ref="DU24:DU31" si="35">24-DF24+1</f>
        <v>14</v>
      </c>
      <c r="DV24" s="6">
        <f t="shared" ref="DV24:DV31" si="36">24-DG24+1</f>
        <v>12</v>
      </c>
      <c r="DW24" s="6">
        <f t="shared" ref="DW24:DW31" si="37">24-DH24+1</f>
        <v>3</v>
      </c>
      <c r="DX24" s="6">
        <f t="shared" ref="DX24:DX31" si="38">24-DI24+1</f>
        <v>20</v>
      </c>
      <c r="DY24" s="6">
        <f t="shared" ref="DY24:DY31" si="39">24-DJ24+1</f>
        <v>20</v>
      </c>
      <c r="DZ24" s="6">
        <f t="shared" ref="DZ24:DZ31" si="40">24-DK24+1</f>
        <v>16</v>
      </c>
      <c r="EA24" s="6">
        <f t="shared" ref="EA24:EA31" si="41">24-DL24+1</f>
        <v>7</v>
      </c>
      <c r="EB24" s="6">
        <f t="shared" ref="EB24:EB31" si="42">24-DM24+1</f>
        <v>9</v>
      </c>
      <c r="EC24" s="6">
        <v>1000</v>
      </c>
      <c r="EF24" s="24" t="s">
        <v>153</v>
      </c>
      <c r="EG24" s="26">
        <v>17</v>
      </c>
      <c r="EH24" s="26">
        <v>19</v>
      </c>
      <c r="EI24" s="26">
        <v>18</v>
      </c>
      <c r="EJ24" s="26">
        <v>21</v>
      </c>
      <c r="EK24" s="26">
        <v>14</v>
      </c>
      <c r="EL24" s="26">
        <v>12</v>
      </c>
      <c r="EM24" s="26">
        <v>3</v>
      </c>
      <c r="EN24" s="26">
        <v>20</v>
      </c>
      <c r="EO24" s="26">
        <v>20</v>
      </c>
      <c r="EP24" s="26">
        <v>16</v>
      </c>
      <c r="EQ24" s="26">
        <v>7</v>
      </c>
      <c r="ER24" s="26">
        <v>9</v>
      </c>
      <c r="ES24" s="26">
        <v>1000</v>
      </c>
    </row>
    <row r="25" spans="1:149" ht="15" thickBot="1" x14ac:dyDescent="0.35">
      <c r="A25" s="24" t="s">
        <v>154</v>
      </c>
      <c r="B25" s="77">
        <v>3</v>
      </c>
      <c r="C25" s="77">
        <v>15</v>
      </c>
      <c r="D25" s="26">
        <v>16</v>
      </c>
      <c r="E25" s="26">
        <v>17</v>
      </c>
      <c r="F25" s="26">
        <v>17</v>
      </c>
      <c r="G25" s="26">
        <v>21</v>
      </c>
      <c r="H25" s="26">
        <v>11</v>
      </c>
      <c r="I25" s="77">
        <v>14</v>
      </c>
      <c r="J25" s="77">
        <v>14</v>
      </c>
      <c r="K25" s="26">
        <v>11</v>
      </c>
      <c r="L25" s="77">
        <v>10</v>
      </c>
      <c r="M25" s="77">
        <v>9</v>
      </c>
      <c r="N25" s="77">
        <v>1</v>
      </c>
      <c r="O25" s="26">
        <v>14</v>
      </c>
      <c r="P25" s="26">
        <v>4</v>
      </c>
      <c r="Q25" s="26">
        <v>19</v>
      </c>
      <c r="R25" s="26">
        <v>19</v>
      </c>
      <c r="S25" s="26">
        <v>3</v>
      </c>
      <c r="T25" s="77">
        <v>5</v>
      </c>
      <c r="U25" s="26">
        <v>19</v>
      </c>
      <c r="V25" s="26">
        <v>6</v>
      </c>
      <c r="W25" s="26">
        <v>10</v>
      </c>
      <c r="X25" s="77">
        <v>21</v>
      </c>
      <c r="Y25" s="26">
        <v>4</v>
      </c>
      <c r="Z25" s="26">
        <v>2</v>
      </c>
      <c r="AA25" s="26">
        <v>7</v>
      </c>
      <c r="AB25" s="77">
        <v>19</v>
      </c>
      <c r="AC25" s="77">
        <v>11</v>
      </c>
      <c r="AD25" s="77">
        <v>10</v>
      </c>
      <c r="AE25" s="26">
        <v>1000</v>
      </c>
      <c r="AH25" s="6">
        <f t="shared" si="2"/>
        <v>22</v>
      </c>
      <c r="AI25" s="6">
        <f t="shared" si="3"/>
        <v>10</v>
      </c>
      <c r="AJ25" s="6">
        <f t="shared" si="4"/>
        <v>9</v>
      </c>
      <c r="AK25" s="6">
        <f t="shared" si="5"/>
        <v>8</v>
      </c>
      <c r="AL25" s="6">
        <f t="shared" si="6"/>
        <v>8</v>
      </c>
      <c r="AM25" s="6">
        <f t="shared" si="7"/>
        <v>4</v>
      </c>
      <c r="AN25" s="6">
        <f t="shared" si="8"/>
        <v>14</v>
      </c>
      <c r="AO25" s="6">
        <f t="shared" si="9"/>
        <v>11</v>
      </c>
      <c r="AP25" s="6">
        <f t="shared" si="10"/>
        <v>11</v>
      </c>
      <c r="AQ25" s="6">
        <f t="shared" si="11"/>
        <v>14</v>
      </c>
      <c r="AR25" s="6">
        <f t="shared" si="12"/>
        <v>15</v>
      </c>
      <c r="AS25" s="6">
        <f t="shared" si="13"/>
        <v>16</v>
      </c>
      <c r="AT25" s="6">
        <f t="shared" si="14"/>
        <v>24</v>
      </c>
      <c r="AU25" s="6">
        <f t="shared" si="15"/>
        <v>11</v>
      </c>
      <c r="AV25" s="6">
        <f t="shared" si="16"/>
        <v>21</v>
      </c>
      <c r="AW25" s="6">
        <f t="shared" si="17"/>
        <v>6</v>
      </c>
      <c r="AX25" s="6">
        <f t="shared" si="18"/>
        <v>6</v>
      </c>
      <c r="AY25" s="6">
        <f t="shared" si="19"/>
        <v>22</v>
      </c>
      <c r="AZ25" s="6">
        <f t="shared" si="20"/>
        <v>20</v>
      </c>
      <c r="BA25" s="6">
        <f t="shared" si="21"/>
        <v>6</v>
      </c>
      <c r="BB25" s="6">
        <f t="shared" si="22"/>
        <v>19</v>
      </c>
      <c r="BC25" s="6">
        <f t="shared" si="23"/>
        <v>15</v>
      </c>
      <c r="BD25" s="6">
        <f t="shared" si="24"/>
        <v>4</v>
      </c>
      <c r="BE25" s="6">
        <f t="shared" si="25"/>
        <v>21</v>
      </c>
      <c r="BF25" s="6">
        <f t="shared" si="26"/>
        <v>23</v>
      </c>
      <c r="BG25" s="6">
        <f t="shared" si="27"/>
        <v>18</v>
      </c>
      <c r="BH25" s="6">
        <f t="shared" si="28"/>
        <v>6</v>
      </c>
      <c r="BI25" s="6">
        <f t="shared" si="29"/>
        <v>14</v>
      </c>
      <c r="BJ25" s="6">
        <f t="shared" si="30"/>
        <v>15</v>
      </c>
      <c r="BK25" s="6">
        <v>1000</v>
      </c>
      <c r="BN25" s="24" t="s">
        <v>154</v>
      </c>
      <c r="BO25" s="26">
        <v>22</v>
      </c>
      <c r="BP25" s="26">
        <v>10</v>
      </c>
      <c r="BQ25" s="26">
        <v>9</v>
      </c>
      <c r="BR25" s="26">
        <v>8</v>
      </c>
      <c r="BS25" s="26">
        <v>8</v>
      </c>
      <c r="BT25" s="26">
        <v>4</v>
      </c>
      <c r="BU25" s="26">
        <v>14</v>
      </c>
      <c r="BV25" s="26">
        <v>11</v>
      </c>
      <c r="BW25" s="26">
        <v>11</v>
      </c>
      <c r="BX25" s="26">
        <v>14</v>
      </c>
      <c r="BY25" s="26">
        <v>15</v>
      </c>
      <c r="BZ25" s="26">
        <v>16</v>
      </c>
      <c r="CA25" s="26">
        <v>24</v>
      </c>
      <c r="CB25" s="26">
        <v>11</v>
      </c>
      <c r="CC25" s="26">
        <v>21</v>
      </c>
      <c r="CD25" s="26">
        <v>6</v>
      </c>
      <c r="CE25" s="26">
        <v>6</v>
      </c>
      <c r="CF25" s="26">
        <v>22</v>
      </c>
      <c r="CG25" s="26">
        <v>20</v>
      </c>
      <c r="CH25" s="26">
        <v>6</v>
      </c>
      <c r="CI25" s="26">
        <v>19</v>
      </c>
      <c r="CJ25" s="26">
        <v>15</v>
      </c>
      <c r="CK25" s="26">
        <v>4</v>
      </c>
      <c r="CL25" s="26">
        <v>21</v>
      </c>
      <c r="CM25" s="26">
        <v>23</v>
      </c>
      <c r="CN25" s="26">
        <v>18</v>
      </c>
      <c r="CO25" s="26">
        <v>6</v>
      </c>
      <c r="CP25" s="26">
        <v>14</v>
      </c>
      <c r="CQ25" s="26">
        <v>15</v>
      </c>
      <c r="CR25" s="26">
        <v>1000</v>
      </c>
      <c r="DA25" s="24" t="s">
        <v>154</v>
      </c>
      <c r="DB25" s="26">
        <v>3</v>
      </c>
      <c r="DC25" s="26">
        <v>15</v>
      </c>
      <c r="DD25" s="26">
        <v>14</v>
      </c>
      <c r="DE25" s="26">
        <v>14</v>
      </c>
      <c r="DF25" s="26">
        <v>10</v>
      </c>
      <c r="DG25" s="26">
        <v>9</v>
      </c>
      <c r="DH25" s="26">
        <v>1</v>
      </c>
      <c r="DI25" s="26">
        <v>5</v>
      </c>
      <c r="DJ25" s="26">
        <v>21</v>
      </c>
      <c r="DK25" s="26">
        <v>19</v>
      </c>
      <c r="DL25" s="26">
        <v>11</v>
      </c>
      <c r="DM25" s="26">
        <v>10</v>
      </c>
      <c r="DN25" s="26">
        <v>1000</v>
      </c>
      <c r="DQ25" s="6">
        <f t="shared" si="31"/>
        <v>22</v>
      </c>
      <c r="DR25" s="6">
        <f t="shared" si="32"/>
        <v>10</v>
      </c>
      <c r="DS25" s="6">
        <f t="shared" si="33"/>
        <v>11</v>
      </c>
      <c r="DT25" s="6">
        <f t="shared" si="34"/>
        <v>11</v>
      </c>
      <c r="DU25" s="6">
        <f t="shared" si="35"/>
        <v>15</v>
      </c>
      <c r="DV25" s="6">
        <f t="shared" si="36"/>
        <v>16</v>
      </c>
      <c r="DW25" s="6">
        <f t="shared" si="37"/>
        <v>24</v>
      </c>
      <c r="DX25" s="6">
        <f t="shared" si="38"/>
        <v>20</v>
      </c>
      <c r="DY25" s="6">
        <f t="shared" si="39"/>
        <v>4</v>
      </c>
      <c r="DZ25" s="6">
        <f t="shared" si="40"/>
        <v>6</v>
      </c>
      <c r="EA25" s="6">
        <f t="shared" si="41"/>
        <v>14</v>
      </c>
      <c r="EB25" s="6">
        <f t="shared" si="42"/>
        <v>15</v>
      </c>
      <c r="EC25" s="6">
        <v>1000</v>
      </c>
      <c r="EF25" s="24" t="s">
        <v>154</v>
      </c>
      <c r="EG25" s="26">
        <v>22</v>
      </c>
      <c r="EH25" s="26">
        <v>10</v>
      </c>
      <c r="EI25" s="26">
        <v>11</v>
      </c>
      <c r="EJ25" s="26">
        <v>11</v>
      </c>
      <c r="EK25" s="26">
        <v>15</v>
      </c>
      <c r="EL25" s="26">
        <v>16</v>
      </c>
      <c r="EM25" s="26">
        <v>24</v>
      </c>
      <c r="EN25" s="26">
        <v>20</v>
      </c>
      <c r="EO25" s="26">
        <v>4</v>
      </c>
      <c r="EP25" s="26">
        <v>6</v>
      </c>
      <c r="EQ25" s="26">
        <v>14</v>
      </c>
      <c r="ER25" s="26">
        <v>15</v>
      </c>
      <c r="ES25" s="26">
        <v>1000</v>
      </c>
    </row>
    <row r="26" spans="1:149" ht="15" thickBot="1" x14ac:dyDescent="0.35">
      <c r="A26" s="24" t="s">
        <v>155</v>
      </c>
      <c r="B26" s="77">
        <v>14</v>
      </c>
      <c r="C26" s="77">
        <v>9</v>
      </c>
      <c r="D26" s="26">
        <v>13</v>
      </c>
      <c r="E26" s="26">
        <v>7</v>
      </c>
      <c r="F26" s="26">
        <v>10</v>
      </c>
      <c r="G26" s="26">
        <v>1</v>
      </c>
      <c r="H26" s="26">
        <v>7</v>
      </c>
      <c r="I26" s="77">
        <v>4</v>
      </c>
      <c r="J26" s="77">
        <v>12</v>
      </c>
      <c r="K26" s="26">
        <v>1</v>
      </c>
      <c r="L26" s="77">
        <v>11</v>
      </c>
      <c r="M26" s="77">
        <v>13</v>
      </c>
      <c r="N26" s="77">
        <v>1</v>
      </c>
      <c r="O26" s="26">
        <v>4</v>
      </c>
      <c r="P26" s="26">
        <v>23</v>
      </c>
      <c r="Q26" s="26">
        <v>5</v>
      </c>
      <c r="R26" s="26">
        <v>7</v>
      </c>
      <c r="S26" s="26">
        <v>12</v>
      </c>
      <c r="T26" s="77">
        <v>14</v>
      </c>
      <c r="U26" s="26">
        <v>2</v>
      </c>
      <c r="V26" s="26">
        <v>24</v>
      </c>
      <c r="W26" s="26">
        <v>15</v>
      </c>
      <c r="X26" s="77">
        <v>7</v>
      </c>
      <c r="Y26" s="26">
        <v>3</v>
      </c>
      <c r="Z26" s="26">
        <v>12</v>
      </c>
      <c r="AA26" s="26">
        <v>15</v>
      </c>
      <c r="AB26" s="77">
        <v>20</v>
      </c>
      <c r="AC26" s="77">
        <v>21</v>
      </c>
      <c r="AD26" s="77">
        <v>15</v>
      </c>
      <c r="AE26" s="26">
        <v>1000</v>
      </c>
      <c r="AH26" s="6">
        <f t="shared" si="2"/>
        <v>11</v>
      </c>
      <c r="AI26" s="6">
        <f t="shared" si="3"/>
        <v>16</v>
      </c>
      <c r="AJ26" s="6">
        <f t="shared" si="4"/>
        <v>12</v>
      </c>
      <c r="AK26" s="6">
        <f t="shared" si="5"/>
        <v>18</v>
      </c>
      <c r="AL26" s="6">
        <f t="shared" si="6"/>
        <v>15</v>
      </c>
      <c r="AM26" s="6">
        <f t="shared" si="7"/>
        <v>24</v>
      </c>
      <c r="AN26" s="6">
        <f t="shared" si="8"/>
        <v>18</v>
      </c>
      <c r="AO26" s="6">
        <f t="shared" si="9"/>
        <v>21</v>
      </c>
      <c r="AP26" s="6">
        <f t="shared" si="10"/>
        <v>13</v>
      </c>
      <c r="AQ26" s="6">
        <f t="shared" si="11"/>
        <v>24</v>
      </c>
      <c r="AR26" s="6">
        <f t="shared" si="12"/>
        <v>14</v>
      </c>
      <c r="AS26" s="6">
        <f t="shared" si="13"/>
        <v>12</v>
      </c>
      <c r="AT26" s="6">
        <f t="shared" si="14"/>
        <v>24</v>
      </c>
      <c r="AU26" s="6">
        <f t="shared" si="15"/>
        <v>21</v>
      </c>
      <c r="AV26" s="6">
        <f t="shared" si="16"/>
        <v>2</v>
      </c>
      <c r="AW26" s="6">
        <f t="shared" si="17"/>
        <v>20</v>
      </c>
      <c r="AX26" s="6">
        <f t="shared" si="18"/>
        <v>18</v>
      </c>
      <c r="AY26" s="6">
        <f t="shared" si="19"/>
        <v>13</v>
      </c>
      <c r="AZ26" s="6">
        <f t="shared" si="20"/>
        <v>11</v>
      </c>
      <c r="BA26" s="6">
        <f t="shared" si="21"/>
        <v>23</v>
      </c>
      <c r="BB26" s="6">
        <f t="shared" si="22"/>
        <v>1</v>
      </c>
      <c r="BC26" s="6">
        <f t="shared" si="23"/>
        <v>10</v>
      </c>
      <c r="BD26" s="6">
        <f t="shared" si="24"/>
        <v>18</v>
      </c>
      <c r="BE26" s="6">
        <f t="shared" si="25"/>
        <v>22</v>
      </c>
      <c r="BF26" s="6">
        <f t="shared" si="26"/>
        <v>13</v>
      </c>
      <c r="BG26" s="6">
        <f t="shared" si="27"/>
        <v>10</v>
      </c>
      <c r="BH26" s="6">
        <f t="shared" si="28"/>
        <v>5</v>
      </c>
      <c r="BI26" s="6">
        <f t="shared" si="29"/>
        <v>4</v>
      </c>
      <c r="BJ26" s="6">
        <f t="shared" si="30"/>
        <v>10</v>
      </c>
      <c r="BK26" s="6">
        <v>1000</v>
      </c>
      <c r="BN26" s="24" t="s">
        <v>155</v>
      </c>
      <c r="BO26" s="26">
        <v>11</v>
      </c>
      <c r="BP26" s="26">
        <v>16</v>
      </c>
      <c r="BQ26" s="26">
        <v>12</v>
      </c>
      <c r="BR26" s="26">
        <v>18</v>
      </c>
      <c r="BS26" s="26">
        <v>15</v>
      </c>
      <c r="BT26" s="26">
        <v>24</v>
      </c>
      <c r="BU26" s="26">
        <v>18</v>
      </c>
      <c r="BV26" s="26">
        <v>21</v>
      </c>
      <c r="BW26" s="26">
        <v>13</v>
      </c>
      <c r="BX26" s="26">
        <v>24</v>
      </c>
      <c r="BY26" s="26">
        <v>14</v>
      </c>
      <c r="BZ26" s="26">
        <v>12</v>
      </c>
      <c r="CA26" s="26">
        <v>24</v>
      </c>
      <c r="CB26" s="26">
        <v>21</v>
      </c>
      <c r="CC26" s="26">
        <v>2</v>
      </c>
      <c r="CD26" s="26">
        <v>20</v>
      </c>
      <c r="CE26" s="26">
        <v>18</v>
      </c>
      <c r="CF26" s="26">
        <v>13</v>
      </c>
      <c r="CG26" s="26">
        <v>11</v>
      </c>
      <c r="CH26" s="26">
        <v>23</v>
      </c>
      <c r="CI26" s="26">
        <v>1</v>
      </c>
      <c r="CJ26" s="26">
        <v>10</v>
      </c>
      <c r="CK26" s="26">
        <v>18</v>
      </c>
      <c r="CL26" s="26">
        <v>22</v>
      </c>
      <c r="CM26" s="26">
        <v>13</v>
      </c>
      <c r="CN26" s="26">
        <v>10</v>
      </c>
      <c r="CO26" s="26">
        <v>5</v>
      </c>
      <c r="CP26" s="26">
        <v>4</v>
      </c>
      <c r="CQ26" s="26">
        <v>10</v>
      </c>
      <c r="CR26" s="26">
        <v>1000</v>
      </c>
      <c r="DA26" s="24" t="s">
        <v>155</v>
      </c>
      <c r="DB26" s="26">
        <v>14</v>
      </c>
      <c r="DC26" s="26">
        <v>9</v>
      </c>
      <c r="DD26" s="26">
        <v>4</v>
      </c>
      <c r="DE26" s="26">
        <v>12</v>
      </c>
      <c r="DF26" s="26">
        <v>11</v>
      </c>
      <c r="DG26" s="26">
        <v>13</v>
      </c>
      <c r="DH26" s="26">
        <v>1</v>
      </c>
      <c r="DI26" s="26">
        <v>14</v>
      </c>
      <c r="DJ26" s="26">
        <v>7</v>
      </c>
      <c r="DK26" s="26">
        <v>20</v>
      </c>
      <c r="DL26" s="26">
        <v>21</v>
      </c>
      <c r="DM26" s="26">
        <v>15</v>
      </c>
      <c r="DN26" s="26">
        <v>1000</v>
      </c>
      <c r="DQ26" s="6">
        <f t="shared" si="31"/>
        <v>11</v>
      </c>
      <c r="DR26" s="6">
        <f t="shared" si="32"/>
        <v>16</v>
      </c>
      <c r="DS26" s="6">
        <f t="shared" si="33"/>
        <v>21</v>
      </c>
      <c r="DT26" s="6">
        <f t="shared" si="34"/>
        <v>13</v>
      </c>
      <c r="DU26" s="6">
        <f t="shared" si="35"/>
        <v>14</v>
      </c>
      <c r="DV26" s="6">
        <f t="shared" si="36"/>
        <v>12</v>
      </c>
      <c r="DW26" s="6">
        <f t="shared" si="37"/>
        <v>24</v>
      </c>
      <c r="DX26" s="6">
        <f t="shared" si="38"/>
        <v>11</v>
      </c>
      <c r="DY26" s="6">
        <f t="shared" si="39"/>
        <v>18</v>
      </c>
      <c r="DZ26" s="6">
        <f t="shared" si="40"/>
        <v>5</v>
      </c>
      <c r="EA26" s="6">
        <f t="shared" si="41"/>
        <v>4</v>
      </c>
      <c r="EB26" s="6">
        <f t="shared" si="42"/>
        <v>10</v>
      </c>
      <c r="EC26" s="6">
        <v>1000</v>
      </c>
      <c r="EF26" s="24" t="s">
        <v>155</v>
      </c>
      <c r="EG26" s="26">
        <v>11</v>
      </c>
      <c r="EH26" s="26">
        <v>16</v>
      </c>
      <c r="EI26" s="26">
        <v>21</v>
      </c>
      <c r="EJ26" s="26">
        <v>13</v>
      </c>
      <c r="EK26" s="26">
        <v>14</v>
      </c>
      <c r="EL26" s="26">
        <v>12</v>
      </c>
      <c r="EM26" s="26">
        <v>24</v>
      </c>
      <c r="EN26" s="26">
        <v>11</v>
      </c>
      <c r="EO26" s="26">
        <v>18</v>
      </c>
      <c r="EP26" s="26">
        <v>5</v>
      </c>
      <c r="EQ26" s="26">
        <v>4</v>
      </c>
      <c r="ER26" s="26">
        <v>10</v>
      </c>
      <c r="ES26" s="26">
        <v>1000</v>
      </c>
    </row>
    <row r="27" spans="1:149" ht="15" thickBot="1" x14ac:dyDescent="0.35">
      <c r="A27" s="24" t="s">
        <v>156</v>
      </c>
      <c r="B27" s="77">
        <v>9</v>
      </c>
      <c r="C27" s="77">
        <v>1</v>
      </c>
      <c r="D27" s="26">
        <v>5</v>
      </c>
      <c r="E27" s="26">
        <v>6</v>
      </c>
      <c r="F27" s="26">
        <v>7</v>
      </c>
      <c r="G27" s="26">
        <v>9</v>
      </c>
      <c r="H27" s="26">
        <v>11</v>
      </c>
      <c r="I27" s="77">
        <v>7</v>
      </c>
      <c r="J27" s="77">
        <v>4</v>
      </c>
      <c r="K27" s="26">
        <v>5</v>
      </c>
      <c r="L27" s="77">
        <v>21</v>
      </c>
      <c r="M27" s="77">
        <v>24</v>
      </c>
      <c r="N27" s="77">
        <v>24</v>
      </c>
      <c r="O27" s="26">
        <v>4</v>
      </c>
      <c r="P27" s="26">
        <v>15</v>
      </c>
      <c r="Q27" s="26">
        <v>2</v>
      </c>
      <c r="R27" s="26">
        <v>17</v>
      </c>
      <c r="S27" s="26">
        <v>1</v>
      </c>
      <c r="T27" s="77">
        <v>5</v>
      </c>
      <c r="U27" s="26">
        <v>10</v>
      </c>
      <c r="V27" s="26">
        <v>16</v>
      </c>
      <c r="W27" s="26">
        <v>15</v>
      </c>
      <c r="X27" s="77">
        <v>13</v>
      </c>
      <c r="Y27" s="26">
        <v>4</v>
      </c>
      <c r="Z27" s="26">
        <v>6</v>
      </c>
      <c r="AA27" s="26">
        <v>12</v>
      </c>
      <c r="AB27" s="77">
        <v>23</v>
      </c>
      <c r="AC27" s="77">
        <v>14</v>
      </c>
      <c r="AD27" s="77">
        <v>7</v>
      </c>
      <c r="AE27" s="26">
        <v>1000</v>
      </c>
      <c r="AH27" s="6">
        <f t="shared" si="2"/>
        <v>16</v>
      </c>
      <c r="AI27" s="6">
        <f t="shared" si="3"/>
        <v>24</v>
      </c>
      <c r="AJ27" s="6">
        <f t="shared" si="4"/>
        <v>20</v>
      </c>
      <c r="AK27" s="6">
        <f t="shared" si="5"/>
        <v>19</v>
      </c>
      <c r="AL27" s="6">
        <f t="shared" si="6"/>
        <v>18</v>
      </c>
      <c r="AM27" s="6">
        <f t="shared" si="7"/>
        <v>16</v>
      </c>
      <c r="AN27" s="6">
        <f t="shared" si="8"/>
        <v>14</v>
      </c>
      <c r="AO27" s="6">
        <f t="shared" si="9"/>
        <v>18</v>
      </c>
      <c r="AP27" s="6">
        <f t="shared" si="10"/>
        <v>21</v>
      </c>
      <c r="AQ27" s="6">
        <f t="shared" si="11"/>
        <v>20</v>
      </c>
      <c r="AR27" s="6">
        <f t="shared" si="12"/>
        <v>4</v>
      </c>
      <c r="AS27" s="6">
        <f t="shared" si="13"/>
        <v>1</v>
      </c>
      <c r="AT27" s="6">
        <f t="shared" si="14"/>
        <v>1</v>
      </c>
      <c r="AU27" s="6">
        <f t="shared" si="15"/>
        <v>21</v>
      </c>
      <c r="AV27" s="6">
        <f t="shared" si="16"/>
        <v>10</v>
      </c>
      <c r="AW27" s="6">
        <f t="shared" si="17"/>
        <v>23</v>
      </c>
      <c r="AX27" s="6">
        <f t="shared" si="18"/>
        <v>8</v>
      </c>
      <c r="AY27" s="6">
        <f t="shared" si="19"/>
        <v>24</v>
      </c>
      <c r="AZ27" s="6">
        <f t="shared" si="20"/>
        <v>20</v>
      </c>
      <c r="BA27" s="6">
        <f t="shared" si="21"/>
        <v>15</v>
      </c>
      <c r="BB27" s="6">
        <f t="shared" si="22"/>
        <v>9</v>
      </c>
      <c r="BC27" s="6">
        <f t="shared" si="23"/>
        <v>10</v>
      </c>
      <c r="BD27" s="6">
        <f t="shared" si="24"/>
        <v>12</v>
      </c>
      <c r="BE27" s="6">
        <f t="shared" si="25"/>
        <v>21</v>
      </c>
      <c r="BF27" s="6">
        <f t="shared" si="26"/>
        <v>19</v>
      </c>
      <c r="BG27" s="6">
        <f t="shared" si="27"/>
        <v>13</v>
      </c>
      <c r="BH27" s="6">
        <f t="shared" si="28"/>
        <v>2</v>
      </c>
      <c r="BI27" s="6">
        <f t="shared" si="29"/>
        <v>11</v>
      </c>
      <c r="BJ27" s="6">
        <f t="shared" si="30"/>
        <v>18</v>
      </c>
      <c r="BK27" s="6">
        <v>1000</v>
      </c>
      <c r="BN27" s="24" t="s">
        <v>156</v>
      </c>
      <c r="BO27" s="26">
        <v>16</v>
      </c>
      <c r="BP27" s="26">
        <v>24</v>
      </c>
      <c r="BQ27" s="26">
        <v>20</v>
      </c>
      <c r="BR27" s="26">
        <v>19</v>
      </c>
      <c r="BS27" s="26">
        <v>18</v>
      </c>
      <c r="BT27" s="26">
        <v>16</v>
      </c>
      <c r="BU27" s="26">
        <v>14</v>
      </c>
      <c r="BV27" s="26">
        <v>18</v>
      </c>
      <c r="BW27" s="26">
        <v>21</v>
      </c>
      <c r="BX27" s="26">
        <v>20</v>
      </c>
      <c r="BY27" s="26">
        <v>4</v>
      </c>
      <c r="BZ27" s="26">
        <v>1</v>
      </c>
      <c r="CA27" s="26">
        <v>1</v>
      </c>
      <c r="CB27" s="26">
        <v>21</v>
      </c>
      <c r="CC27" s="26">
        <v>10</v>
      </c>
      <c r="CD27" s="26">
        <v>23</v>
      </c>
      <c r="CE27" s="26">
        <v>8</v>
      </c>
      <c r="CF27" s="26">
        <v>24</v>
      </c>
      <c r="CG27" s="26">
        <v>20</v>
      </c>
      <c r="CH27" s="26">
        <v>15</v>
      </c>
      <c r="CI27" s="26">
        <v>9</v>
      </c>
      <c r="CJ27" s="26">
        <v>10</v>
      </c>
      <c r="CK27" s="26">
        <v>12</v>
      </c>
      <c r="CL27" s="26">
        <v>21</v>
      </c>
      <c r="CM27" s="26">
        <v>19</v>
      </c>
      <c r="CN27" s="26">
        <v>13</v>
      </c>
      <c r="CO27" s="26">
        <v>2</v>
      </c>
      <c r="CP27" s="26">
        <v>11</v>
      </c>
      <c r="CQ27" s="26">
        <v>18</v>
      </c>
      <c r="CR27" s="26">
        <v>1000</v>
      </c>
      <c r="DA27" s="24" t="s">
        <v>156</v>
      </c>
      <c r="DB27" s="26">
        <v>9</v>
      </c>
      <c r="DC27" s="26">
        <v>1</v>
      </c>
      <c r="DD27" s="26">
        <v>7</v>
      </c>
      <c r="DE27" s="26">
        <v>4</v>
      </c>
      <c r="DF27" s="26">
        <v>21</v>
      </c>
      <c r="DG27" s="26">
        <v>24</v>
      </c>
      <c r="DH27" s="26">
        <v>24</v>
      </c>
      <c r="DI27" s="26">
        <v>5</v>
      </c>
      <c r="DJ27" s="26">
        <v>13</v>
      </c>
      <c r="DK27" s="26">
        <v>23</v>
      </c>
      <c r="DL27" s="26">
        <v>14</v>
      </c>
      <c r="DM27" s="26">
        <v>7</v>
      </c>
      <c r="DN27" s="26">
        <v>1000</v>
      </c>
      <c r="DQ27" s="6">
        <f t="shared" si="31"/>
        <v>16</v>
      </c>
      <c r="DR27" s="6">
        <f t="shared" si="32"/>
        <v>24</v>
      </c>
      <c r="DS27" s="6">
        <f t="shared" si="33"/>
        <v>18</v>
      </c>
      <c r="DT27" s="6">
        <f t="shared" si="34"/>
        <v>21</v>
      </c>
      <c r="DU27" s="6">
        <f t="shared" si="35"/>
        <v>4</v>
      </c>
      <c r="DV27" s="6">
        <f t="shared" si="36"/>
        <v>1</v>
      </c>
      <c r="DW27" s="6">
        <f t="shared" si="37"/>
        <v>1</v>
      </c>
      <c r="DX27" s="6">
        <f t="shared" si="38"/>
        <v>20</v>
      </c>
      <c r="DY27" s="6">
        <f t="shared" si="39"/>
        <v>12</v>
      </c>
      <c r="DZ27" s="6">
        <f t="shared" si="40"/>
        <v>2</v>
      </c>
      <c r="EA27" s="6">
        <f t="shared" si="41"/>
        <v>11</v>
      </c>
      <c r="EB27" s="6">
        <f t="shared" si="42"/>
        <v>18</v>
      </c>
      <c r="EC27" s="6">
        <v>1000</v>
      </c>
      <c r="EF27" s="24" t="s">
        <v>156</v>
      </c>
      <c r="EG27" s="26">
        <v>16</v>
      </c>
      <c r="EH27" s="26">
        <v>24</v>
      </c>
      <c r="EI27" s="26">
        <v>18</v>
      </c>
      <c r="EJ27" s="26">
        <v>21</v>
      </c>
      <c r="EK27" s="26">
        <v>4</v>
      </c>
      <c r="EL27" s="26">
        <v>1</v>
      </c>
      <c r="EM27" s="26">
        <v>1</v>
      </c>
      <c r="EN27" s="26">
        <v>20</v>
      </c>
      <c r="EO27" s="26">
        <v>12</v>
      </c>
      <c r="EP27" s="26">
        <v>2</v>
      </c>
      <c r="EQ27" s="26">
        <v>11</v>
      </c>
      <c r="ER27" s="26">
        <v>18</v>
      </c>
      <c r="ES27" s="26">
        <v>1000</v>
      </c>
    </row>
    <row r="28" spans="1:149" ht="15" thickBot="1" x14ac:dyDescent="0.35">
      <c r="A28" s="24" t="s">
        <v>157</v>
      </c>
      <c r="B28" s="77">
        <v>12</v>
      </c>
      <c r="C28" s="77">
        <v>9</v>
      </c>
      <c r="D28" s="26">
        <v>10</v>
      </c>
      <c r="E28" s="26">
        <v>12</v>
      </c>
      <c r="F28" s="26">
        <v>12</v>
      </c>
      <c r="G28" s="26">
        <v>18</v>
      </c>
      <c r="H28" s="26">
        <v>11</v>
      </c>
      <c r="I28" s="77">
        <v>14</v>
      </c>
      <c r="J28" s="77">
        <v>9</v>
      </c>
      <c r="K28" s="26">
        <v>8</v>
      </c>
      <c r="L28" s="77">
        <v>11</v>
      </c>
      <c r="M28" s="77">
        <v>13</v>
      </c>
      <c r="N28" s="77">
        <v>1</v>
      </c>
      <c r="O28" s="26">
        <v>4</v>
      </c>
      <c r="P28" s="26">
        <v>5</v>
      </c>
      <c r="Q28" s="26">
        <v>5</v>
      </c>
      <c r="R28" s="26">
        <v>20</v>
      </c>
      <c r="S28" s="26">
        <v>7</v>
      </c>
      <c r="T28" s="77">
        <v>5</v>
      </c>
      <c r="U28" s="26">
        <v>18</v>
      </c>
      <c r="V28" s="26">
        <v>11</v>
      </c>
      <c r="W28" s="26">
        <v>15</v>
      </c>
      <c r="X28" s="77">
        <v>17</v>
      </c>
      <c r="Y28" s="26">
        <v>4</v>
      </c>
      <c r="Z28" s="26">
        <v>16</v>
      </c>
      <c r="AA28" s="26">
        <v>16</v>
      </c>
      <c r="AB28" s="77">
        <v>14</v>
      </c>
      <c r="AC28" s="77">
        <v>14</v>
      </c>
      <c r="AD28" s="77">
        <v>12</v>
      </c>
      <c r="AE28" s="26">
        <v>1000</v>
      </c>
      <c r="AH28" s="6">
        <f t="shared" si="2"/>
        <v>13</v>
      </c>
      <c r="AI28" s="6">
        <f t="shared" si="3"/>
        <v>16</v>
      </c>
      <c r="AJ28" s="6">
        <f t="shared" si="4"/>
        <v>15</v>
      </c>
      <c r="AK28" s="6">
        <f t="shared" si="5"/>
        <v>13</v>
      </c>
      <c r="AL28" s="6">
        <f t="shared" si="6"/>
        <v>13</v>
      </c>
      <c r="AM28" s="6">
        <f t="shared" si="7"/>
        <v>7</v>
      </c>
      <c r="AN28" s="6">
        <f t="shared" si="8"/>
        <v>14</v>
      </c>
      <c r="AO28" s="6">
        <f t="shared" si="9"/>
        <v>11</v>
      </c>
      <c r="AP28" s="6">
        <f t="shared" si="10"/>
        <v>16</v>
      </c>
      <c r="AQ28" s="6">
        <f t="shared" si="11"/>
        <v>17</v>
      </c>
      <c r="AR28" s="6">
        <f t="shared" si="12"/>
        <v>14</v>
      </c>
      <c r="AS28" s="6">
        <f t="shared" si="13"/>
        <v>12</v>
      </c>
      <c r="AT28" s="6">
        <f t="shared" si="14"/>
        <v>24</v>
      </c>
      <c r="AU28" s="6">
        <f t="shared" si="15"/>
        <v>21</v>
      </c>
      <c r="AV28" s="6">
        <f t="shared" si="16"/>
        <v>20</v>
      </c>
      <c r="AW28" s="6">
        <f t="shared" si="17"/>
        <v>20</v>
      </c>
      <c r="AX28" s="6">
        <f t="shared" si="18"/>
        <v>5</v>
      </c>
      <c r="AY28" s="6">
        <f t="shared" si="19"/>
        <v>18</v>
      </c>
      <c r="AZ28" s="6">
        <f t="shared" si="20"/>
        <v>20</v>
      </c>
      <c r="BA28" s="6">
        <f t="shared" si="21"/>
        <v>7</v>
      </c>
      <c r="BB28" s="6">
        <f t="shared" si="22"/>
        <v>14</v>
      </c>
      <c r="BC28" s="6">
        <f t="shared" si="23"/>
        <v>10</v>
      </c>
      <c r="BD28" s="6">
        <f t="shared" si="24"/>
        <v>8</v>
      </c>
      <c r="BE28" s="6">
        <f t="shared" si="25"/>
        <v>21</v>
      </c>
      <c r="BF28" s="6">
        <f t="shared" si="26"/>
        <v>9</v>
      </c>
      <c r="BG28" s="6">
        <f t="shared" si="27"/>
        <v>9</v>
      </c>
      <c r="BH28" s="6">
        <f t="shared" si="28"/>
        <v>11</v>
      </c>
      <c r="BI28" s="6">
        <f t="shared" si="29"/>
        <v>11</v>
      </c>
      <c r="BJ28" s="6">
        <f t="shared" si="30"/>
        <v>13</v>
      </c>
      <c r="BK28" s="6">
        <v>1000</v>
      </c>
      <c r="BN28" s="24" t="s">
        <v>157</v>
      </c>
      <c r="BO28" s="26">
        <v>13</v>
      </c>
      <c r="BP28" s="26">
        <v>16</v>
      </c>
      <c r="BQ28" s="26">
        <v>15</v>
      </c>
      <c r="BR28" s="26">
        <v>13</v>
      </c>
      <c r="BS28" s="26">
        <v>13</v>
      </c>
      <c r="BT28" s="26">
        <v>7</v>
      </c>
      <c r="BU28" s="26">
        <v>14</v>
      </c>
      <c r="BV28" s="26">
        <v>11</v>
      </c>
      <c r="BW28" s="26">
        <v>16</v>
      </c>
      <c r="BX28" s="26">
        <v>17</v>
      </c>
      <c r="BY28" s="26">
        <v>14</v>
      </c>
      <c r="BZ28" s="26">
        <v>12</v>
      </c>
      <c r="CA28" s="26">
        <v>24</v>
      </c>
      <c r="CB28" s="26">
        <v>21</v>
      </c>
      <c r="CC28" s="26">
        <v>20</v>
      </c>
      <c r="CD28" s="26">
        <v>20</v>
      </c>
      <c r="CE28" s="26">
        <v>5</v>
      </c>
      <c r="CF28" s="26">
        <v>18</v>
      </c>
      <c r="CG28" s="26">
        <v>20</v>
      </c>
      <c r="CH28" s="26">
        <v>7</v>
      </c>
      <c r="CI28" s="26">
        <v>14</v>
      </c>
      <c r="CJ28" s="26">
        <v>10</v>
      </c>
      <c r="CK28" s="26">
        <v>8</v>
      </c>
      <c r="CL28" s="26">
        <v>21</v>
      </c>
      <c r="CM28" s="26">
        <v>9</v>
      </c>
      <c r="CN28" s="26">
        <v>9</v>
      </c>
      <c r="CO28" s="26">
        <v>11</v>
      </c>
      <c r="CP28" s="26">
        <v>11</v>
      </c>
      <c r="CQ28" s="26">
        <v>13</v>
      </c>
      <c r="CR28" s="26">
        <v>1000</v>
      </c>
      <c r="DA28" s="24" t="s">
        <v>157</v>
      </c>
      <c r="DB28" s="26">
        <v>12</v>
      </c>
      <c r="DC28" s="26">
        <v>9</v>
      </c>
      <c r="DD28" s="26">
        <v>14</v>
      </c>
      <c r="DE28" s="26">
        <v>9</v>
      </c>
      <c r="DF28" s="26">
        <v>11</v>
      </c>
      <c r="DG28" s="26">
        <v>13</v>
      </c>
      <c r="DH28" s="26">
        <v>1</v>
      </c>
      <c r="DI28" s="26">
        <v>5</v>
      </c>
      <c r="DJ28" s="26">
        <v>17</v>
      </c>
      <c r="DK28" s="26">
        <v>14</v>
      </c>
      <c r="DL28" s="26">
        <v>14</v>
      </c>
      <c r="DM28" s="26">
        <v>12</v>
      </c>
      <c r="DN28" s="26">
        <v>1000</v>
      </c>
      <c r="DQ28" s="6">
        <f t="shared" si="31"/>
        <v>13</v>
      </c>
      <c r="DR28" s="6">
        <f t="shared" si="32"/>
        <v>16</v>
      </c>
      <c r="DS28" s="6">
        <f t="shared" si="33"/>
        <v>11</v>
      </c>
      <c r="DT28" s="6">
        <f t="shared" si="34"/>
        <v>16</v>
      </c>
      <c r="DU28" s="6">
        <f t="shared" si="35"/>
        <v>14</v>
      </c>
      <c r="DV28" s="6">
        <f t="shared" si="36"/>
        <v>12</v>
      </c>
      <c r="DW28" s="6">
        <f t="shared" si="37"/>
        <v>24</v>
      </c>
      <c r="DX28" s="6">
        <f t="shared" si="38"/>
        <v>20</v>
      </c>
      <c r="DY28" s="6">
        <f t="shared" si="39"/>
        <v>8</v>
      </c>
      <c r="DZ28" s="6">
        <f t="shared" si="40"/>
        <v>11</v>
      </c>
      <c r="EA28" s="6">
        <f t="shared" si="41"/>
        <v>11</v>
      </c>
      <c r="EB28" s="6">
        <f t="shared" si="42"/>
        <v>13</v>
      </c>
      <c r="EC28" s="6">
        <v>1000</v>
      </c>
      <c r="EF28" s="24" t="s">
        <v>157</v>
      </c>
      <c r="EG28" s="26">
        <v>13</v>
      </c>
      <c r="EH28" s="26">
        <v>16</v>
      </c>
      <c r="EI28" s="26">
        <v>11</v>
      </c>
      <c r="EJ28" s="26">
        <v>16</v>
      </c>
      <c r="EK28" s="26">
        <v>14</v>
      </c>
      <c r="EL28" s="26">
        <v>12</v>
      </c>
      <c r="EM28" s="26">
        <v>24</v>
      </c>
      <c r="EN28" s="26">
        <v>20</v>
      </c>
      <c r="EO28" s="26">
        <v>8</v>
      </c>
      <c r="EP28" s="26">
        <v>11</v>
      </c>
      <c r="EQ28" s="26">
        <v>11</v>
      </c>
      <c r="ER28" s="26">
        <v>13</v>
      </c>
      <c r="ES28" s="26">
        <v>1000</v>
      </c>
    </row>
    <row r="29" spans="1:149" ht="15" thickBot="1" x14ac:dyDescent="0.35">
      <c r="A29" s="24" t="s">
        <v>158</v>
      </c>
      <c r="B29" s="77">
        <v>9</v>
      </c>
      <c r="C29" s="77">
        <v>15</v>
      </c>
      <c r="D29" s="26">
        <v>5</v>
      </c>
      <c r="E29" s="26">
        <v>3</v>
      </c>
      <c r="F29" s="26">
        <v>4</v>
      </c>
      <c r="G29" s="26">
        <v>6</v>
      </c>
      <c r="H29" s="26">
        <v>11</v>
      </c>
      <c r="I29" s="77">
        <v>4</v>
      </c>
      <c r="J29" s="77">
        <v>4</v>
      </c>
      <c r="K29" s="26">
        <v>6</v>
      </c>
      <c r="L29" s="77">
        <v>21</v>
      </c>
      <c r="M29" s="77">
        <v>22</v>
      </c>
      <c r="N29" s="77">
        <v>1</v>
      </c>
      <c r="O29" s="26">
        <v>3</v>
      </c>
      <c r="P29" s="26">
        <v>18</v>
      </c>
      <c r="Q29" s="26">
        <v>2</v>
      </c>
      <c r="R29" s="26">
        <v>10</v>
      </c>
      <c r="S29" s="26">
        <v>12</v>
      </c>
      <c r="T29" s="77">
        <v>2</v>
      </c>
      <c r="U29" s="26">
        <v>7</v>
      </c>
      <c r="V29" s="26">
        <v>21</v>
      </c>
      <c r="W29" s="26">
        <v>15</v>
      </c>
      <c r="X29" s="77">
        <v>19</v>
      </c>
      <c r="Y29" s="26">
        <v>4</v>
      </c>
      <c r="Z29" s="26">
        <v>6</v>
      </c>
      <c r="AA29" s="26">
        <v>9</v>
      </c>
      <c r="AB29" s="77">
        <v>8</v>
      </c>
      <c r="AC29" s="77">
        <v>9</v>
      </c>
      <c r="AD29" s="77">
        <v>3</v>
      </c>
      <c r="AE29" s="26">
        <v>1000</v>
      </c>
      <c r="AH29" s="6">
        <f t="shared" si="2"/>
        <v>16</v>
      </c>
      <c r="AI29" s="6">
        <f t="shared" si="3"/>
        <v>10</v>
      </c>
      <c r="AJ29" s="6">
        <f t="shared" si="4"/>
        <v>20</v>
      </c>
      <c r="AK29" s="6">
        <f t="shared" si="5"/>
        <v>22</v>
      </c>
      <c r="AL29" s="6">
        <f t="shared" si="6"/>
        <v>21</v>
      </c>
      <c r="AM29" s="6">
        <f t="shared" si="7"/>
        <v>19</v>
      </c>
      <c r="AN29" s="6">
        <f t="shared" si="8"/>
        <v>14</v>
      </c>
      <c r="AO29" s="6">
        <f t="shared" si="9"/>
        <v>21</v>
      </c>
      <c r="AP29" s="6">
        <f t="shared" si="10"/>
        <v>21</v>
      </c>
      <c r="AQ29" s="6">
        <f t="shared" si="11"/>
        <v>19</v>
      </c>
      <c r="AR29" s="6">
        <f t="shared" si="12"/>
        <v>4</v>
      </c>
      <c r="AS29" s="6">
        <f t="shared" si="13"/>
        <v>3</v>
      </c>
      <c r="AT29" s="6">
        <f t="shared" si="14"/>
        <v>24</v>
      </c>
      <c r="AU29" s="6">
        <f t="shared" si="15"/>
        <v>22</v>
      </c>
      <c r="AV29" s="6">
        <f t="shared" si="16"/>
        <v>7</v>
      </c>
      <c r="AW29" s="6">
        <f t="shared" si="17"/>
        <v>23</v>
      </c>
      <c r="AX29" s="6">
        <f t="shared" si="18"/>
        <v>15</v>
      </c>
      <c r="AY29" s="6">
        <f t="shared" si="19"/>
        <v>13</v>
      </c>
      <c r="AZ29" s="6">
        <f t="shared" si="20"/>
        <v>23</v>
      </c>
      <c r="BA29" s="6">
        <f t="shared" si="21"/>
        <v>18</v>
      </c>
      <c r="BB29" s="6">
        <f t="shared" si="22"/>
        <v>4</v>
      </c>
      <c r="BC29" s="6">
        <f t="shared" si="23"/>
        <v>10</v>
      </c>
      <c r="BD29" s="6">
        <f t="shared" si="24"/>
        <v>6</v>
      </c>
      <c r="BE29" s="6">
        <f t="shared" si="25"/>
        <v>21</v>
      </c>
      <c r="BF29" s="6">
        <f t="shared" si="26"/>
        <v>19</v>
      </c>
      <c r="BG29" s="6">
        <f t="shared" si="27"/>
        <v>16</v>
      </c>
      <c r="BH29" s="6">
        <f t="shared" si="28"/>
        <v>17</v>
      </c>
      <c r="BI29" s="6">
        <f t="shared" si="29"/>
        <v>16</v>
      </c>
      <c r="BJ29" s="6">
        <f t="shared" si="30"/>
        <v>22</v>
      </c>
      <c r="BK29" s="6">
        <v>1000</v>
      </c>
      <c r="BN29" s="24" t="s">
        <v>158</v>
      </c>
      <c r="BO29" s="26">
        <v>16</v>
      </c>
      <c r="BP29" s="26">
        <v>10</v>
      </c>
      <c r="BQ29" s="26">
        <v>20</v>
      </c>
      <c r="BR29" s="26">
        <v>22</v>
      </c>
      <c r="BS29" s="26">
        <v>21</v>
      </c>
      <c r="BT29" s="26">
        <v>19</v>
      </c>
      <c r="BU29" s="26">
        <v>14</v>
      </c>
      <c r="BV29" s="26">
        <v>21</v>
      </c>
      <c r="BW29" s="26">
        <v>21</v>
      </c>
      <c r="BX29" s="26">
        <v>19</v>
      </c>
      <c r="BY29" s="26">
        <v>4</v>
      </c>
      <c r="BZ29" s="26">
        <v>3</v>
      </c>
      <c r="CA29" s="26">
        <v>24</v>
      </c>
      <c r="CB29" s="26">
        <v>22</v>
      </c>
      <c r="CC29" s="26">
        <v>7</v>
      </c>
      <c r="CD29" s="26">
        <v>23</v>
      </c>
      <c r="CE29" s="26">
        <v>15</v>
      </c>
      <c r="CF29" s="26">
        <v>13</v>
      </c>
      <c r="CG29" s="26">
        <v>23</v>
      </c>
      <c r="CH29" s="26">
        <v>18</v>
      </c>
      <c r="CI29" s="26">
        <v>4</v>
      </c>
      <c r="CJ29" s="26">
        <v>10</v>
      </c>
      <c r="CK29" s="26">
        <v>6</v>
      </c>
      <c r="CL29" s="26">
        <v>21</v>
      </c>
      <c r="CM29" s="26">
        <v>19</v>
      </c>
      <c r="CN29" s="26">
        <v>16</v>
      </c>
      <c r="CO29" s="26">
        <v>17</v>
      </c>
      <c r="CP29" s="26">
        <v>16</v>
      </c>
      <c r="CQ29" s="26">
        <v>22</v>
      </c>
      <c r="CR29" s="26">
        <v>1000</v>
      </c>
      <c r="DA29" s="24" t="s">
        <v>158</v>
      </c>
      <c r="DB29" s="26">
        <v>9</v>
      </c>
      <c r="DC29" s="26">
        <v>15</v>
      </c>
      <c r="DD29" s="26">
        <v>4</v>
      </c>
      <c r="DE29" s="26">
        <v>4</v>
      </c>
      <c r="DF29" s="26">
        <v>21</v>
      </c>
      <c r="DG29" s="26">
        <v>22</v>
      </c>
      <c r="DH29" s="26">
        <v>1</v>
      </c>
      <c r="DI29" s="26">
        <v>2</v>
      </c>
      <c r="DJ29" s="26">
        <v>19</v>
      </c>
      <c r="DK29" s="26">
        <v>8</v>
      </c>
      <c r="DL29" s="26">
        <v>9</v>
      </c>
      <c r="DM29" s="26">
        <v>3</v>
      </c>
      <c r="DN29" s="26">
        <v>1000</v>
      </c>
      <c r="DQ29" s="6">
        <f t="shared" si="31"/>
        <v>16</v>
      </c>
      <c r="DR29" s="6">
        <f t="shared" si="32"/>
        <v>10</v>
      </c>
      <c r="DS29" s="6">
        <f t="shared" si="33"/>
        <v>21</v>
      </c>
      <c r="DT29" s="6">
        <f t="shared" si="34"/>
        <v>21</v>
      </c>
      <c r="DU29" s="6">
        <f t="shared" si="35"/>
        <v>4</v>
      </c>
      <c r="DV29" s="6">
        <f t="shared" si="36"/>
        <v>3</v>
      </c>
      <c r="DW29" s="6">
        <f t="shared" si="37"/>
        <v>24</v>
      </c>
      <c r="DX29" s="6">
        <f t="shared" si="38"/>
        <v>23</v>
      </c>
      <c r="DY29" s="6">
        <f t="shared" si="39"/>
        <v>6</v>
      </c>
      <c r="DZ29" s="6">
        <f t="shared" si="40"/>
        <v>17</v>
      </c>
      <c r="EA29" s="6">
        <f t="shared" si="41"/>
        <v>16</v>
      </c>
      <c r="EB29" s="6">
        <f t="shared" si="42"/>
        <v>22</v>
      </c>
      <c r="EC29" s="6">
        <v>1000</v>
      </c>
      <c r="EF29" s="24" t="s">
        <v>158</v>
      </c>
      <c r="EG29" s="26">
        <v>16</v>
      </c>
      <c r="EH29" s="26">
        <v>10</v>
      </c>
      <c r="EI29" s="26">
        <v>21</v>
      </c>
      <c r="EJ29" s="26">
        <v>21</v>
      </c>
      <c r="EK29" s="26">
        <v>4</v>
      </c>
      <c r="EL29" s="26">
        <v>3</v>
      </c>
      <c r="EM29" s="26">
        <v>24</v>
      </c>
      <c r="EN29" s="26">
        <v>23</v>
      </c>
      <c r="EO29" s="26">
        <v>6</v>
      </c>
      <c r="EP29" s="26">
        <v>17</v>
      </c>
      <c r="EQ29" s="26">
        <v>16</v>
      </c>
      <c r="ER29" s="26">
        <v>22</v>
      </c>
      <c r="ES29" s="26">
        <v>1000</v>
      </c>
    </row>
    <row r="30" spans="1:149" ht="15" thickBot="1" x14ac:dyDescent="0.35">
      <c r="A30" s="24" t="s">
        <v>159</v>
      </c>
      <c r="B30" s="77">
        <v>2</v>
      </c>
      <c r="C30" s="77">
        <v>19</v>
      </c>
      <c r="D30" s="26">
        <v>23</v>
      </c>
      <c r="E30" s="26">
        <v>22</v>
      </c>
      <c r="F30" s="26">
        <v>22</v>
      </c>
      <c r="G30" s="26">
        <v>17</v>
      </c>
      <c r="H30" s="26">
        <v>7</v>
      </c>
      <c r="I30" s="77">
        <v>23</v>
      </c>
      <c r="J30" s="77">
        <v>22</v>
      </c>
      <c r="K30" s="26">
        <v>10</v>
      </c>
      <c r="L30" s="77">
        <v>1</v>
      </c>
      <c r="M30" s="77">
        <v>1</v>
      </c>
      <c r="N30" s="77">
        <v>1</v>
      </c>
      <c r="O30" s="26">
        <v>14</v>
      </c>
      <c r="P30" s="26">
        <v>6</v>
      </c>
      <c r="Q30" s="26">
        <v>2</v>
      </c>
      <c r="R30" s="26">
        <v>21</v>
      </c>
      <c r="S30" s="26">
        <v>12</v>
      </c>
      <c r="T30" s="77">
        <v>14</v>
      </c>
      <c r="U30" s="26">
        <v>20</v>
      </c>
      <c r="V30" s="26">
        <v>3</v>
      </c>
      <c r="W30" s="26">
        <v>2</v>
      </c>
      <c r="X30" s="77">
        <v>2</v>
      </c>
      <c r="Y30" s="26">
        <v>4</v>
      </c>
      <c r="Z30" s="26">
        <v>16</v>
      </c>
      <c r="AA30" s="26">
        <v>16</v>
      </c>
      <c r="AB30" s="77">
        <v>1</v>
      </c>
      <c r="AC30" s="77">
        <v>1</v>
      </c>
      <c r="AD30" s="77">
        <v>22</v>
      </c>
      <c r="AE30" s="26">
        <v>1000</v>
      </c>
      <c r="AH30" s="6">
        <f t="shared" si="2"/>
        <v>23</v>
      </c>
      <c r="AI30" s="6">
        <f t="shared" si="3"/>
        <v>6</v>
      </c>
      <c r="AJ30" s="6">
        <f t="shared" si="4"/>
        <v>2</v>
      </c>
      <c r="AK30" s="6">
        <f t="shared" si="5"/>
        <v>3</v>
      </c>
      <c r="AL30" s="6">
        <f t="shared" si="6"/>
        <v>3</v>
      </c>
      <c r="AM30" s="6">
        <f t="shared" si="7"/>
        <v>8</v>
      </c>
      <c r="AN30" s="6">
        <f t="shared" si="8"/>
        <v>18</v>
      </c>
      <c r="AO30" s="6">
        <f t="shared" si="9"/>
        <v>2</v>
      </c>
      <c r="AP30" s="6">
        <f t="shared" si="10"/>
        <v>3</v>
      </c>
      <c r="AQ30" s="6">
        <f t="shared" si="11"/>
        <v>15</v>
      </c>
      <c r="AR30" s="6">
        <f t="shared" si="12"/>
        <v>24</v>
      </c>
      <c r="AS30" s="6">
        <f t="shared" si="13"/>
        <v>24</v>
      </c>
      <c r="AT30" s="6">
        <f t="shared" si="14"/>
        <v>24</v>
      </c>
      <c r="AU30" s="6">
        <f t="shared" si="15"/>
        <v>11</v>
      </c>
      <c r="AV30" s="6">
        <f t="shared" si="16"/>
        <v>19</v>
      </c>
      <c r="AW30" s="6">
        <f t="shared" si="17"/>
        <v>23</v>
      </c>
      <c r="AX30" s="6">
        <f t="shared" si="18"/>
        <v>4</v>
      </c>
      <c r="AY30" s="6">
        <f t="shared" si="19"/>
        <v>13</v>
      </c>
      <c r="AZ30" s="6">
        <f t="shared" si="20"/>
        <v>11</v>
      </c>
      <c r="BA30" s="6">
        <f t="shared" si="21"/>
        <v>5</v>
      </c>
      <c r="BB30" s="6">
        <f t="shared" si="22"/>
        <v>22</v>
      </c>
      <c r="BC30" s="6">
        <f t="shared" si="23"/>
        <v>23</v>
      </c>
      <c r="BD30" s="6">
        <f t="shared" si="24"/>
        <v>23</v>
      </c>
      <c r="BE30" s="6">
        <f t="shared" si="25"/>
        <v>21</v>
      </c>
      <c r="BF30" s="6">
        <f t="shared" si="26"/>
        <v>9</v>
      </c>
      <c r="BG30" s="6">
        <f t="shared" si="27"/>
        <v>9</v>
      </c>
      <c r="BH30" s="6">
        <f t="shared" si="28"/>
        <v>24</v>
      </c>
      <c r="BI30" s="6">
        <f t="shared" si="29"/>
        <v>24</v>
      </c>
      <c r="BJ30" s="6">
        <f t="shared" si="30"/>
        <v>3</v>
      </c>
      <c r="BK30" s="6">
        <v>1000</v>
      </c>
      <c r="BN30" s="24" t="s">
        <v>159</v>
      </c>
      <c r="BO30" s="26">
        <v>23</v>
      </c>
      <c r="BP30" s="26">
        <v>6</v>
      </c>
      <c r="BQ30" s="26">
        <v>2</v>
      </c>
      <c r="BR30" s="26">
        <v>3</v>
      </c>
      <c r="BS30" s="26">
        <v>3</v>
      </c>
      <c r="BT30" s="26">
        <v>8</v>
      </c>
      <c r="BU30" s="26">
        <v>18</v>
      </c>
      <c r="BV30" s="26">
        <v>2</v>
      </c>
      <c r="BW30" s="26">
        <v>3</v>
      </c>
      <c r="BX30" s="26">
        <v>15</v>
      </c>
      <c r="BY30" s="26">
        <v>24</v>
      </c>
      <c r="BZ30" s="26">
        <v>24</v>
      </c>
      <c r="CA30" s="26">
        <v>24</v>
      </c>
      <c r="CB30" s="26">
        <v>11</v>
      </c>
      <c r="CC30" s="26">
        <v>19</v>
      </c>
      <c r="CD30" s="26">
        <v>23</v>
      </c>
      <c r="CE30" s="26">
        <v>4</v>
      </c>
      <c r="CF30" s="26">
        <v>13</v>
      </c>
      <c r="CG30" s="26">
        <v>11</v>
      </c>
      <c r="CH30" s="26">
        <v>5</v>
      </c>
      <c r="CI30" s="26">
        <v>22</v>
      </c>
      <c r="CJ30" s="26">
        <v>23</v>
      </c>
      <c r="CK30" s="26">
        <v>23</v>
      </c>
      <c r="CL30" s="26">
        <v>21</v>
      </c>
      <c r="CM30" s="26">
        <v>9</v>
      </c>
      <c r="CN30" s="26">
        <v>9</v>
      </c>
      <c r="CO30" s="26">
        <v>24</v>
      </c>
      <c r="CP30" s="26">
        <v>24</v>
      </c>
      <c r="CQ30" s="26">
        <v>3</v>
      </c>
      <c r="CR30" s="26">
        <v>1000</v>
      </c>
      <c r="DA30" s="24" t="s">
        <v>159</v>
      </c>
      <c r="DB30" s="26">
        <v>2</v>
      </c>
      <c r="DC30" s="26">
        <v>19</v>
      </c>
      <c r="DD30" s="26">
        <v>23</v>
      </c>
      <c r="DE30" s="26">
        <v>22</v>
      </c>
      <c r="DF30" s="26">
        <v>1</v>
      </c>
      <c r="DG30" s="26">
        <v>1</v>
      </c>
      <c r="DH30" s="26">
        <v>1</v>
      </c>
      <c r="DI30" s="26">
        <v>14</v>
      </c>
      <c r="DJ30" s="26">
        <v>2</v>
      </c>
      <c r="DK30" s="26">
        <v>1</v>
      </c>
      <c r="DL30" s="26">
        <v>1</v>
      </c>
      <c r="DM30" s="26">
        <v>22</v>
      </c>
      <c r="DN30" s="26">
        <v>1000</v>
      </c>
      <c r="DQ30" s="6">
        <f t="shared" si="31"/>
        <v>23</v>
      </c>
      <c r="DR30" s="6">
        <f t="shared" si="32"/>
        <v>6</v>
      </c>
      <c r="DS30" s="6">
        <f t="shared" si="33"/>
        <v>2</v>
      </c>
      <c r="DT30" s="6">
        <f t="shared" si="34"/>
        <v>3</v>
      </c>
      <c r="DU30" s="6">
        <f t="shared" si="35"/>
        <v>24</v>
      </c>
      <c r="DV30" s="6">
        <f t="shared" si="36"/>
        <v>24</v>
      </c>
      <c r="DW30" s="6">
        <f t="shared" si="37"/>
        <v>24</v>
      </c>
      <c r="DX30" s="6">
        <f t="shared" si="38"/>
        <v>11</v>
      </c>
      <c r="DY30" s="6">
        <f t="shared" si="39"/>
        <v>23</v>
      </c>
      <c r="DZ30" s="6">
        <f t="shared" si="40"/>
        <v>24</v>
      </c>
      <c r="EA30" s="6">
        <f t="shared" si="41"/>
        <v>24</v>
      </c>
      <c r="EB30" s="6">
        <f t="shared" si="42"/>
        <v>3</v>
      </c>
      <c r="EC30" s="6">
        <v>1000</v>
      </c>
      <c r="EF30" s="24" t="s">
        <v>159</v>
      </c>
      <c r="EG30" s="26">
        <v>23</v>
      </c>
      <c r="EH30" s="26">
        <v>6</v>
      </c>
      <c r="EI30" s="26">
        <v>2</v>
      </c>
      <c r="EJ30" s="26">
        <v>3</v>
      </c>
      <c r="EK30" s="26">
        <v>24</v>
      </c>
      <c r="EL30" s="26">
        <v>24</v>
      </c>
      <c r="EM30" s="26">
        <v>24</v>
      </c>
      <c r="EN30" s="26">
        <v>11</v>
      </c>
      <c r="EO30" s="26">
        <v>23</v>
      </c>
      <c r="EP30" s="26">
        <v>24</v>
      </c>
      <c r="EQ30" s="26">
        <v>24</v>
      </c>
      <c r="ER30" s="26">
        <v>3</v>
      </c>
      <c r="ES30" s="26">
        <v>1000</v>
      </c>
    </row>
    <row r="31" spans="1:149" ht="15" thickBot="1" x14ac:dyDescent="0.35">
      <c r="A31" s="24" t="s">
        <v>160</v>
      </c>
      <c r="B31" s="77">
        <v>23</v>
      </c>
      <c r="C31" s="77">
        <v>22</v>
      </c>
      <c r="D31" s="26">
        <v>23</v>
      </c>
      <c r="E31" s="26">
        <v>24</v>
      </c>
      <c r="F31" s="26">
        <v>24</v>
      </c>
      <c r="G31" s="26">
        <v>24</v>
      </c>
      <c r="H31" s="26">
        <v>23</v>
      </c>
      <c r="I31" s="77">
        <v>23</v>
      </c>
      <c r="J31" s="77">
        <v>22</v>
      </c>
      <c r="K31" s="26">
        <v>22</v>
      </c>
      <c r="L31" s="77">
        <v>1</v>
      </c>
      <c r="M31" s="77">
        <v>1</v>
      </c>
      <c r="N31" s="77">
        <v>1</v>
      </c>
      <c r="O31" s="26">
        <v>14</v>
      </c>
      <c r="P31" s="26">
        <v>1</v>
      </c>
      <c r="Q31" s="26">
        <v>21</v>
      </c>
      <c r="R31" s="26">
        <v>3</v>
      </c>
      <c r="S31" s="26">
        <v>12</v>
      </c>
      <c r="T31" s="77">
        <v>14</v>
      </c>
      <c r="U31" s="26">
        <v>24</v>
      </c>
      <c r="V31" s="26">
        <v>1</v>
      </c>
      <c r="W31" s="26">
        <v>4</v>
      </c>
      <c r="X31" s="77">
        <v>15</v>
      </c>
      <c r="Y31" s="26">
        <v>4</v>
      </c>
      <c r="Z31" s="26">
        <v>16</v>
      </c>
      <c r="AA31" s="26">
        <v>16</v>
      </c>
      <c r="AB31" s="77">
        <v>1</v>
      </c>
      <c r="AC31" s="77">
        <v>1</v>
      </c>
      <c r="AD31" s="77">
        <v>23</v>
      </c>
      <c r="AE31" s="26">
        <v>1000</v>
      </c>
      <c r="AH31" s="6">
        <f t="shared" si="2"/>
        <v>2</v>
      </c>
      <c r="AI31" s="6">
        <f t="shared" si="3"/>
        <v>3</v>
      </c>
      <c r="AJ31" s="6">
        <f t="shared" si="4"/>
        <v>2</v>
      </c>
      <c r="AK31" s="6">
        <f t="shared" si="5"/>
        <v>1</v>
      </c>
      <c r="AL31" s="6">
        <f t="shared" si="6"/>
        <v>1</v>
      </c>
      <c r="AM31" s="6">
        <f t="shared" si="7"/>
        <v>1</v>
      </c>
      <c r="AN31" s="6">
        <f t="shared" si="8"/>
        <v>2</v>
      </c>
      <c r="AO31" s="6">
        <f t="shared" si="9"/>
        <v>2</v>
      </c>
      <c r="AP31" s="6">
        <f t="shared" si="10"/>
        <v>3</v>
      </c>
      <c r="AQ31" s="6">
        <f t="shared" si="11"/>
        <v>3</v>
      </c>
      <c r="AR31" s="6">
        <f t="shared" si="12"/>
        <v>24</v>
      </c>
      <c r="AS31" s="6">
        <f t="shared" si="13"/>
        <v>24</v>
      </c>
      <c r="AT31" s="6">
        <f t="shared" si="14"/>
        <v>24</v>
      </c>
      <c r="AU31" s="6">
        <f t="shared" si="15"/>
        <v>11</v>
      </c>
      <c r="AV31" s="6">
        <f t="shared" si="16"/>
        <v>24</v>
      </c>
      <c r="AW31" s="6">
        <f t="shared" si="17"/>
        <v>4</v>
      </c>
      <c r="AX31" s="6">
        <f t="shared" si="18"/>
        <v>22</v>
      </c>
      <c r="AY31" s="6">
        <f t="shared" si="19"/>
        <v>13</v>
      </c>
      <c r="AZ31" s="6">
        <f t="shared" si="20"/>
        <v>11</v>
      </c>
      <c r="BA31" s="6">
        <f t="shared" si="21"/>
        <v>1</v>
      </c>
      <c r="BB31" s="6">
        <f t="shared" si="22"/>
        <v>24</v>
      </c>
      <c r="BC31" s="6">
        <f t="shared" si="23"/>
        <v>21</v>
      </c>
      <c r="BD31" s="6">
        <f t="shared" si="24"/>
        <v>10</v>
      </c>
      <c r="BE31" s="6">
        <f t="shared" si="25"/>
        <v>21</v>
      </c>
      <c r="BF31" s="6">
        <f t="shared" si="26"/>
        <v>9</v>
      </c>
      <c r="BG31" s="6">
        <f t="shared" si="27"/>
        <v>9</v>
      </c>
      <c r="BH31" s="6">
        <f t="shared" si="28"/>
        <v>24</v>
      </c>
      <c r="BI31" s="6">
        <f t="shared" si="29"/>
        <v>24</v>
      </c>
      <c r="BJ31" s="6">
        <f t="shared" si="30"/>
        <v>2</v>
      </c>
      <c r="BK31" s="6">
        <v>1000</v>
      </c>
      <c r="BN31" s="24" t="s">
        <v>160</v>
      </c>
      <c r="BO31" s="26">
        <v>2</v>
      </c>
      <c r="BP31" s="26">
        <v>3</v>
      </c>
      <c r="BQ31" s="26">
        <v>2</v>
      </c>
      <c r="BR31" s="26">
        <v>1</v>
      </c>
      <c r="BS31" s="26">
        <v>1</v>
      </c>
      <c r="BT31" s="26">
        <v>1</v>
      </c>
      <c r="BU31" s="26">
        <v>2</v>
      </c>
      <c r="BV31" s="26">
        <v>2</v>
      </c>
      <c r="BW31" s="26">
        <v>3</v>
      </c>
      <c r="BX31" s="26">
        <v>3</v>
      </c>
      <c r="BY31" s="26">
        <v>24</v>
      </c>
      <c r="BZ31" s="26">
        <v>24</v>
      </c>
      <c r="CA31" s="26">
        <v>24</v>
      </c>
      <c r="CB31" s="26">
        <v>11</v>
      </c>
      <c r="CC31" s="26">
        <v>24</v>
      </c>
      <c r="CD31" s="26">
        <v>4</v>
      </c>
      <c r="CE31" s="26">
        <v>22</v>
      </c>
      <c r="CF31" s="26">
        <v>13</v>
      </c>
      <c r="CG31" s="26">
        <v>11</v>
      </c>
      <c r="CH31" s="26">
        <v>1</v>
      </c>
      <c r="CI31" s="26">
        <v>24</v>
      </c>
      <c r="CJ31" s="26">
        <v>21</v>
      </c>
      <c r="CK31" s="26">
        <v>10</v>
      </c>
      <c r="CL31" s="26">
        <v>21</v>
      </c>
      <c r="CM31" s="26">
        <v>9</v>
      </c>
      <c r="CN31" s="26">
        <v>9</v>
      </c>
      <c r="CO31" s="26">
        <v>24</v>
      </c>
      <c r="CP31" s="26">
        <v>24</v>
      </c>
      <c r="CQ31" s="26">
        <v>2</v>
      </c>
      <c r="CR31" s="26">
        <v>1000</v>
      </c>
      <c r="DA31" s="24" t="s">
        <v>160</v>
      </c>
      <c r="DB31" s="26">
        <v>23</v>
      </c>
      <c r="DC31" s="26">
        <v>22</v>
      </c>
      <c r="DD31" s="26">
        <v>23</v>
      </c>
      <c r="DE31" s="26">
        <v>22</v>
      </c>
      <c r="DF31" s="26">
        <v>1</v>
      </c>
      <c r="DG31" s="26">
        <v>1</v>
      </c>
      <c r="DH31" s="26">
        <v>1</v>
      </c>
      <c r="DI31" s="26">
        <v>14</v>
      </c>
      <c r="DJ31" s="26">
        <v>15</v>
      </c>
      <c r="DK31" s="26">
        <v>1</v>
      </c>
      <c r="DL31" s="26">
        <v>1</v>
      </c>
      <c r="DM31" s="26">
        <v>23</v>
      </c>
      <c r="DN31" s="26">
        <v>1000</v>
      </c>
      <c r="DQ31" s="6">
        <f t="shared" si="31"/>
        <v>2</v>
      </c>
      <c r="DR31" s="6">
        <f t="shared" si="32"/>
        <v>3</v>
      </c>
      <c r="DS31" s="6">
        <f t="shared" si="33"/>
        <v>2</v>
      </c>
      <c r="DT31" s="6">
        <f t="shared" si="34"/>
        <v>3</v>
      </c>
      <c r="DU31" s="6">
        <f t="shared" si="35"/>
        <v>24</v>
      </c>
      <c r="DV31" s="6">
        <f t="shared" si="36"/>
        <v>24</v>
      </c>
      <c r="DW31" s="6">
        <f t="shared" si="37"/>
        <v>24</v>
      </c>
      <c r="DX31" s="6">
        <f t="shared" si="38"/>
        <v>11</v>
      </c>
      <c r="DY31" s="6">
        <f t="shared" si="39"/>
        <v>10</v>
      </c>
      <c r="DZ31" s="6">
        <f t="shared" si="40"/>
        <v>24</v>
      </c>
      <c r="EA31" s="6">
        <f t="shared" si="41"/>
        <v>24</v>
      </c>
      <c r="EB31" s="6">
        <f t="shared" si="42"/>
        <v>2</v>
      </c>
      <c r="EC31" s="6">
        <v>1000</v>
      </c>
      <c r="EF31" s="24" t="s">
        <v>160</v>
      </c>
      <c r="EG31" s="26">
        <v>2</v>
      </c>
      <c r="EH31" s="26">
        <v>3</v>
      </c>
      <c r="EI31" s="26">
        <v>2</v>
      </c>
      <c r="EJ31" s="26">
        <v>3</v>
      </c>
      <c r="EK31" s="26">
        <v>24</v>
      </c>
      <c r="EL31" s="26">
        <v>24</v>
      </c>
      <c r="EM31" s="26">
        <v>24</v>
      </c>
      <c r="EN31" s="26">
        <v>11</v>
      </c>
      <c r="EO31" s="26">
        <v>10</v>
      </c>
      <c r="EP31" s="26">
        <v>24</v>
      </c>
      <c r="EQ31" s="26">
        <v>24</v>
      </c>
      <c r="ER31" s="26">
        <v>2</v>
      </c>
      <c r="ES31" s="26">
        <v>1000</v>
      </c>
    </row>
    <row r="32" spans="1:149" ht="18.600000000000001" thickBot="1" x14ac:dyDescent="0.35">
      <c r="A32" s="20"/>
      <c r="BN32" s="20"/>
      <c r="DA32" s="20"/>
      <c r="EF32" s="20"/>
    </row>
    <row r="33" spans="1:148" ht="15" thickBot="1" x14ac:dyDescent="0.35">
      <c r="A33" s="24" t="s">
        <v>1167</v>
      </c>
      <c r="B33" s="76" t="s">
        <v>72</v>
      </c>
      <c r="C33" s="76" t="s">
        <v>73</v>
      </c>
      <c r="D33" s="24" t="s">
        <v>74</v>
      </c>
      <c r="E33" s="24" t="s">
        <v>75</v>
      </c>
      <c r="F33" s="24" t="s">
        <v>76</v>
      </c>
      <c r="G33" s="24" t="s">
        <v>77</v>
      </c>
      <c r="H33" s="24" t="s">
        <v>78</v>
      </c>
      <c r="I33" s="76" t="s">
        <v>79</v>
      </c>
      <c r="J33" s="76" t="s">
        <v>80</v>
      </c>
      <c r="K33" s="24" t="s">
        <v>81</v>
      </c>
      <c r="L33" s="76" t="s">
        <v>82</v>
      </c>
      <c r="M33" s="76" t="s">
        <v>83</v>
      </c>
      <c r="N33" s="76" t="s">
        <v>84</v>
      </c>
      <c r="O33" s="24" t="s">
        <v>85</v>
      </c>
      <c r="P33" s="24" t="s">
        <v>86</v>
      </c>
      <c r="Q33" s="24" t="s">
        <v>187</v>
      </c>
      <c r="R33" s="24" t="s">
        <v>188</v>
      </c>
      <c r="S33" s="24" t="s">
        <v>189</v>
      </c>
      <c r="T33" s="76" t="s">
        <v>190</v>
      </c>
      <c r="U33" s="24" t="s">
        <v>750</v>
      </c>
      <c r="V33" s="24" t="s">
        <v>751</v>
      </c>
      <c r="W33" s="24" t="s">
        <v>752</v>
      </c>
      <c r="X33" s="76" t="s">
        <v>753</v>
      </c>
      <c r="Y33" s="24" t="s">
        <v>754</v>
      </c>
      <c r="Z33" s="24" t="s">
        <v>755</v>
      </c>
      <c r="AA33" s="24" t="s">
        <v>756</v>
      </c>
      <c r="AB33" s="76" t="s">
        <v>757</v>
      </c>
      <c r="AC33" s="76" t="s">
        <v>758</v>
      </c>
      <c r="AD33" s="76" t="s">
        <v>759</v>
      </c>
      <c r="BN33" s="24" t="s">
        <v>1167</v>
      </c>
      <c r="BO33" s="24" t="s">
        <v>72</v>
      </c>
      <c r="BP33" s="24" t="s">
        <v>73</v>
      </c>
      <c r="BQ33" s="24" t="s">
        <v>74</v>
      </c>
      <c r="BR33" s="24" t="s">
        <v>75</v>
      </c>
      <c r="BS33" s="24" t="s">
        <v>76</v>
      </c>
      <c r="BT33" s="24" t="s">
        <v>77</v>
      </c>
      <c r="BU33" s="24" t="s">
        <v>78</v>
      </c>
      <c r="BV33" s="24" t="s">
        <v>79</v>
      </c>
      <c r="BW33" s="24" t="s">
        <v>80</v>
      </c>
      <c r="BX33" s="24" t="s">
        <v>81</v>
      </c>
      <c r="BY33" s="24" t="s">
        <v>82</v>
      </c>
      <c r="BZ33" s="24" t="s">
        <v>83</v>
      </c>
      <c r="CA33" s="24" t="s">
        <v>84</v>
      </c>
      <c r="CB33" s="24" t="s">
        <v>85</v>
      </c>
      <c r="CC33" s="24" t="s">
        <v>86</v>
      </c>
      <c r="CD33" s="24" t="s">
        <v>187</v>
      </c>
      <c r="CE33" s="24" t="s">
        <v>188</v>
      </c>
      <c r="CF33" s="24" t="s">
        <v>189</v>
      </c>
      <c r="CG33" s="24" t="s">
        <v>190</v>
      </c>
      <c r="CH33" s="24" t="s">
        <v>750</v>
      </c>
      <c r="CI33" s="24" t="s">
        <v>751</v>
      </c>
      <c r="CJ33" s="24" t="s">
        <v>752</v>
      </c>
      <c r="CK33" s="24" t="s">
        <v>753</v>
      </c>
      <c r="CL33" s="24" t="s">
        <v>754</v>
      </c>
      <c r="CM33" s="24" t="s">
        <v>755</v>
      </c>
      <c r="CN33" s="24" t="s">
        <v>756</v>
      </c>
      <c r="CO33" s="24" t="s">
        <v>757</v>
      </c>
      <c r="CP33" s="24" t="s">
        <v>758</v>
      </c>
      <c r="CQ33" s="24" t="s">
        <v>759</v>
      </c>
      <c r="DA33" s="24" t="s">
        <v>1167</v>
      </c>
      <c r="DB33" s="24" t="s">
        <v>72</v>
      </c>
      <c r="DC33" s="24" t="s">
        <v>73</v>
      </c>
      <c r="DD33" s="24" t="s">
        <v>79</v>
      </c>
      <c r="DE33" s="24" t="s">
        <v>80</v>
      </c>
      <c r="DF33" s="24" t="s">
        <v>82</v>
      </c>
      <c r="DG33" s="24" t="s">
        <v>83</v>
      </c>
      <c r="DH33" s="24" t="s">
        <v>84</v>
      </c>
      <c r="DI33" s="24" t="s">
        <v>190</v>
      </c>
      <c r="DJ33" s="24" t="s">
        <v>753</v>
      </c>
      <c r="DK33" s="24" t="s">
        <v>757</v>
      </c>
      <c r="DL33" s="24" t="s">
        <v>758</v>
      </c>
      <c r="DM33" s="24" t="s">
        <v>759</v>
      </c>
      <c r="EF33" s="24" t="s">
        <v>367</v>
      </c>
      <c r="EG33" s="24" t="s">
        <v>72</v>
      </c>
      <c r="EH33" s="24" t="s">
        <v>73</v>
      </c>
      <c r="EI33" s="24" t="s">
        <v>74</v>
      </c>
      <c r="EJ33" s="24" t="s">
        <v>75</v>
      </c>
      <c r="EK33" s="24" t="s">
        <v>76</v>
      </c>
      <c r="EL33" s="24" t="s">
        <v>77</v>
      </c>
      <c r="EM33" s="24" t="s">
        <v>78</v>
      </c>
      <c r="EN33" s="24" t="s">
        <v>79</v>
      </c>
      <c r="EO33" s="24" t="s">
        <v>80</v>
      </c>
      <c r="EP33" s="24" t="s">
        <v>81</v>
      </c>
      <c r="EQ33" s="24" t="s">
        <v>82</v>
      </c>
      <c r="ER33" s="24" t="s">
        <v>83</v>
      </c>
    </row>
    <row r="34" spans="1:148" ht="15" thickBot="1" x14ac:dyDescent="0.35">
      <c r="A34" s="24" t="s">
        <v>88</v>
      </c>
      <c r="B34" s="77" t="s">
        <v>218</v>
      </c>
      <c r="C34" s="77" t="s">
        <v>218</v>
      </c>
      <c r="D34" s="26" t="s">
        <v>332</v>
      </c>
      <c r="E34" s="26" t="s">
        <v>1661</v>
      </c>
      <c r="F34" s="26" t="s">
        <v>1662</v>
      </c>
      <c r="G34" s="26" t="s">
        <v>535</v>
      </c>
      <c r="H34" s="26" t="s">
        <v>245</v>
      </c>
      <c r="I34" s="77" t="s">
        <v>218</v>
      </c>
      <c r="J34" s="77" t="s">
        <v>218</v>
      </c>
      <c r="K34" s="26" t="s">
        <v>549</v>
      </c>
      <c r="L34" s="77" t="s">
        <v>218</v>
      </c>
      <c r="M34" s="77" t="s">
        <v>218</v>
      </c>
      <c r="N34" s="77" t="s">
        <v>218</v>
      </c>
      <c r="O34" s="26" t="s">
        <v>574</v>
      </c>
      <c r="P34" s="26" t="s">
        <v>573</v>
      </c>
      <c r="Q34" s="26" t="s">
        <v>264</v>
      </c>
      <c r="R34" s="26" t="s">
        <v>527</v>
      </c>
      <c r="S34" s="26" t="s">
        <v>589</v>
      </c>
      <c r="T34" s="77" t="s">
        <v>218</v>
      </c>
      <c r="U34" s="26" t="s">
        <v>531</v>
      </c>
      <c r="V34" s="26" t="s">
        <v>1663</v>
      </c>
      <c r="W34" s="26" t="s">
        <v>529</v>
      </c>
      <c r="X34" s="77" t="s">
        <v>218</v>
      </c>
      <c r="Y34" s="26" t="s">
        <v>247</v>
      </c>
      <c r="Z34" s="26" t="s">
        <v>534</v>
      </c>
      <c r="AA34" s="26" t="s">
        <v>559</v>
      </c>
      <c r="AB34" s="77" t="s">
        <v>218</v>
      </c>
      <c r="AC34" s="77" t="s">
        <v>218</v>
      </c>
      <c r="AD34" s="77" t="s">
        <v>218</v>
      </c>
      <c r="BN34" s="24" t="s">
        <v>88</v>
      </c>
      <c r="BO34" s="26" t="s">
        <v>259</v>
      </c>
      <c r="BP34" s="26" t="s">
        <v>218</v>
      </c>
      <c r="BQ34" s="26" t="s">
        <v>304</v>
      </c>
      <c r="BR34" s="26" t="s">
        <v>1688</v>
      </c>
      <c r="BS34" s="26" t="s">
        <v>537</v>
      </c>
      <c r="BT34" s="26" t="s">
        <v>555</v>
      </c>
      <c r="BU34" s="26" t="s">
        <v>218</v>
      </c>
      <c r="BV34" s="26" t="s">
        <v>218</v>
      </c>
      <c r="BW34" s="26" t="s">
        <v>218</v>
      </c>
      <c r="BX34" s="26" t="s">
        <v>218</v>
      </c>
      <c r="BY34" s="26" t="s">
        <v>1242</v>
      </c>
      <c r="BZ34" s="26" t="s">
        <v>582</v>
      </c>
      <c r="CA34" s="26" t="s">
        <v>218</v>
      </c>
      <c r="CB34" s="26" t="s">
        <v>218</v>
      </c>
      <c r="CC34" s="26" t="s">
        <v>784</v>
      </c>
      <c r="CD34" s="26" t="s">
        <v>293</v>
      </c>
      <c r="CE34" s="26" t="s">
        <v>1677</v>
      </c>
      <c r="CF34" s="26" t="s">
        <v>218</v>
      </c>
      <c r="CG34" s="26" t="s">
        <v>218</v>
      </c>
      <c r="CH34" s="26" t="s">
        <v>304</v>
      </c>
      <c r="CI34" s="26" t="s">
        <v>1689</v>
      </c>
      <c r="CJ34" s="26" t="s">
        <v>218</v>
      </c>
      <c r="CK34" s="26" t="s">
        <v>1690</v>
      </c>
      <c r="CL34" s="26" t="s">
        <v>218</v>
      </c>
      <c r="CM34" s="26" t="s">
        <v>218</v>
      </c>
      <c r="CN34" s="26" t="s">
        <v>218</v>
      </c>
      <c r="CO34" s="26" t="s">
        <v>310</v>
      </c>
      <c r="CP34" s="26" t="s">
        <v>765</v>
      </c>
      <c r="CQ34" s="26" t="s">
        <v>597</v>
      </c>
      <c r="DA34" s="24" t="s">
        <v>88</v>
      </c>
      <c r="DB34" s="26" t="s">
        <v>1697</v>
      </c>
      <c r="DC34" s="26" t="s">
        <v>1698</v>
      </c>
      <c r="DD34" s="26" t="s">
        <v>1699</v>
      </c>
      <c r="DE34" s="26" t="s">
        <v>1700</v>
      </c>
      <c r="DF34" s="26" t="s">
        <v>1701</v>
      </c>
      <c r="DG34" s="26" t="s">
        <v>1702</v>
      </c>
      <c r="DH34" s="26" t="s">
        <v>1703</v>
      </c>
      <c r="DI34" s="26" t="s">
        <v>1704</v>
      </c>
      <c r="DJ34" s="26" t="s">
        <v>1705</v>
      </c>
      <c r="DK34" s="26" t="s">
        <v>1706</v>
      </c>
      <c r="DL34" s="26" t="s">
        <v>1707</v>
      </c>
      <c r="DM34" s="26" t="s">
        <v>1708</v>
      </c>
      <c r="EF34" s="24" t="s">
        <v>88</v>
      </c>
      <c r="EG34" s="26" t="s">
        <v>1916</v>
      </c>
      <c r="EH34" s="26" t="s">
        <v>1917</v>
      </c>
      <c r="EI34" s="26" t="s">
        <v>1918</v>
      </c>
      <c r="EJ34" s="26" t="s">
        <v>1919</v>
      </c>
      <c r="EK34" s="26" t="s">
        <v>1920</v>
      </c>
      <c r="EL34" s="26" t="s">
        <v>1921</v>
      </c>
      <c r="EM34" s="26" t="s">
        <v>1922</v>
      </c>
      <c r="EN34" s="26" t="s">
        <v>1923</v>
      </c>
      <c r="EO34" s="26" t="s">
        <v>1924</v>
      </c>
      <c r="EP34" s="26" t="s">
        <v>1925</v>
      </c>
      <c r="EQ34" s="26" t="s">
        <v>1926</v>
      </c>
      <c r="ER34" s="26" t="s">
        <v>1927</v>
      </c>
    </row>
    <row r="35" spans="1:148" ht="15" thickBot="1" x14ac:dyDescent="0.35">
      <c r="A35" s="24" t="s">
        <v>89</v>
      </c>
      <c r="B35" s="77" t="s">
        <v>161</v>
      </c>
      <c r="C35" s="77" t="s">
        <v>161</v>
      </c>
      <c r="D35" s="26" t="s">
        <v>227</v>
      </c>
      <c r="E35" s="26" t="s">
        <v>1246</v>
      </c>
      <c r="F35" s="26" t="s">
        <v>161</v>
      </c>
      <c r="G35" s="26" t="s">
        <v>540</v>
      </c>
      <c r="H35" s="26" t="s">
        <v>553</v>
      </c>
      <c r="I35" s="77" t="s">
        <v>161</v>
      </c>
      <c r="J35" s="77" t="s">
        <v>161</v>
      </c>
      <c r="K35" s="26" t="s">
        <v>555</v>
      </c>
      <c r="L35" s="77" t="s">
        <v>161</v>
      </c>
      <c r="M35" s="77" t="s">
        <v>161</v>
      </c>
      <c r="N35" s="77" t="s">
        <v>161</v>
      </c>
      <c r="O35" s="26" t="s">
        <v>161</v>
      </c>
      <c r="P35" s="26" t="s">
        <v>578</v>
      </c>
      <c r="Q35" s="26" t="s">
        <v>270</v>
      </c>
      <c r="R35" s="26" t="s">
        <v>534</v>
      </c>
      <c r="S35" s="26" t="s">
        <v>1664</v>
      </c>
      <c r="T35" s="77" t="s">
        <v>161</v>
      </c>
      <c r="U35" s="26" t="s">
        <v>537</v>
      </c>
      <c r="V35" s="26" t="s">
        <v>1242</v>
      </c>
      <c r="W35" s="26" t="s">
        <v>536</v>
      </c>
      <c r="X35" s="77" t="s">
        <v>161</v>
      </c>
      <c r="Y35" s="26" t="s">
        <v>161</v>
      </c>
      <c r="Z35" s="26" t="s">
        <v>161</v>
      </c>
      <c r="AA35" s="26" t="s">
        <v>564</v>
      </c>
      <c r="AB35" s="77" t="s">
        <v>161</v>
      </c>
      <c r="AC35" s="77" t="s">
        <v>161</v>
      </c>
      <c r="AD35" s="77" t="s">
        <v>161</v>
      </c>
      <c r="BN35" s="24" t="s">
        <v>89</v>
      </c>
      <c r="BO35" s="26" t="s">
        <v>549</v>
      </c>
      <c r="BP35" s="26" t="s">
        <v>161</v>
      </c>
      <c r="BQ35" s="26" t="s">
        <v>309</v>
      </c>
      <c r="BR35" s="26" t="s">
        <v>1691</v>
      </c>
      <c r="BS35" s="26" t="s">
        <v>237</v>
      </c>
      <c r="BT35" s="26" t="s">
        <v>560</v>
      </c>
      <c r="BU35" s="26" t="s">
        <v>161</v>
      </c>
      <c r="BV35" s="26" t="s">
        <v>161</v>
      </c>
      <c r="BW35" s="26" t="s">
        <v>161</v>
      </c>
      <c r="BX35" s="26" t="s">
        <v>161</v>
      </c>
      <c r="BY35" s="26" t="s">
        <v>768</v>
      </c>
      <c r="BZ35" s="26" t="s">
        <v>228</v>
      </c>
      <c r="CA35" s="26" t="s">
        <v>161</v>
      </c>
      <c r="CB35" s="26" t="s">
        <v>161</v>
      </c>
      <c r="CC35" s="26" t="s">
        <v>222</v>
      </c>
      <c r="CD35" s="26" t="s">
        <v>298</v>
      </c>
      <c r="CE35" s="26" t="s">
        <v>1678</v>
      </c>
      <c r="CF35" s="26" t="s">
        <v>161</v>
      </c>
      <c r="CG35" s="26" t="s">
        <v>161</v>
      </c>
      <c r="CH35" s="26" t="s">
        <v>309</v>
      </c>
      <c r="CI35" s="26" t="s">
        <v>558</v>
      </c>
      <c r="CJ35" s="26" t="s">
        <v>161</v>
      </c>
      <c r="CK35" s="26" t="s">
        <v>325</v>
      </c>
      <c r="CL35" s="26" t="s">
        <v>161</v>
      </c>
      <c r="CM35" s="26" t="s">
        <v>161</v>
      </c>
      <c r="CN35" s="26" t="s">
        <v>161</v>
      </c>
      <c r="CO35" s="26" t="s">
        <v>314</v>
      </c>
      <c r="CP35" s="26" t="s">
        <v>770</v>
      </c>
      <c r="CQ35" s="26" t="s">
        <v>591</v>
      </c>
      <c r="DA35" s="24" t="s">
        <v>89</v>
      </c>
      <c r="DB35" s="26" t="s">
        <v>1709</v>
      </c>
      <c r="DC35" s="26" t="s">
        <v>1710</v>
      </c>
      <c r="DD35" s="26" t="s">
        <v>1711</v>
      </c>
      <c r="DE35" s="26" t="s">
        <v>1712</v>
      </c>
      <c r="DF35" s="26" t="s">
        <v>1713</v>
      </c>
      <c r="DG35" s="26" t="s">
        <v>1714</v>
      </c>
      <c r="DH35" s="26" t="s">
        <v>1715</v>
      </c>
      <c r="DI35" s="26" t="s">
        <v>1408</v>
      </c>
      <c r="DJ35" s="26" t="s">
        <v>1716</v>
      </c>
      <c r="DK35" s="26" t="s">
        <v>1717</v>
      </c>
      <c r="DL35" s="26" t="s">
        <v>1718</v>
      </c>
      <c r="DM35" s="26" t="s">
        <v>1719</v>
      </c>
      <c r="EF35" s="24" t="s">
        <v>89</v>
      </c>
      <c r="EG35" s="26" t="s">
        <v>1928</v>
      </c>
      <c r="EH35" s="26" t="s">
        <v>1929</v>
      </c>
      <c r="EI35" s="26" t="s">
        <v>1928</v>
      </c>
      <c r="EJ35" s="26" t="s">
        <v>1930</v>
      </c>
      <c r="EK35" s="26" t="s">
        <v>1931</v>
      </c>
      <c r="EL35" s="26" t="s">
        <v>1932</v>
      </c>
      <c r="EM35" s="26" t="s">
        <v>1933</v>
      </c>
      <c r="EN35" s="26" t="s">
        <v>1934</v>
      </c>
      <c r="EO35" s="26" t="s">
        <v>1935</v>
      </c>
      <c r="EP35" s="26" t="s">
        <v>1936</v>
      </c>
      <c r="EQ35" s="26" t="s">
        <v>1937</v>
      </c>
      <c r="ER35" s="26" t="s">
        <v>1938</v>
      </c>
    </row>
    <row r="36" spans="1:148" ht="15" thickBot="1" x14ac:dyDescent="0.35">
      <c r="A36" s="24" t="s">
        <v>90</v>
      </c>
      <c r="B36" s="77" t="s">
        <v>238</v>
      </c>
      <c r="C36" s="77" t="s">
        <v>238</v>
      </c>
      <c r="D36" s="26" t="s">
        <v>327</v>
      </c>
      <c r="E36" s="26" t="s">
        <v>1248</v>
      </c>
      <c r="F36" s="26" t="s">
        <v>238</v>
      </c>
      <c r="G36" s="26" t="s">
        <v>1249</v>
      </c>
      <c r="H36" s="26" t="s">
        <v>238</v>
      </c>
      <c r="I36" s="77" t="s">
        <v>238</v>
      </c>
      <c r="J36" s="77" t="s">
        <v>238</v>
      </c>
      <c r="K36" s="26" t="s">
        <v>560</v>
      </c>
      <c r="L36" s="77" t="s">
        <v>238</v>
      </c>
      <c r="M36" s="77" t="s">
        <v>238</v>
      </c>
      <c r="N36" s="77" t="s">
        <v>238</v>
      </c>
      <c r="O36" s="26" t="s">
        <v>238</v>
      </c>
      <c r="P36" s="26" t="s">
        <v>582</v>
      </c>
      <c r="Q36" s="26" t="s">
        <v>276</v>
      </c>
      <c r="R36" s="26" t="s">
        <v>594</v>
      </c>
      <c r="S36" s="26" t="s">
        <v>1665</v>
      </c>
      <c r="T36" s="77" t="s">
        <v>238</v>
      </c>
      <c r="U36" s="26" t="s">
        <v>238</v>
      </c>
      <c r="V36" s="26" t="s">
        <v>768</v>
      </c>
      <c r="W36" s="26" t="s">
        <v>541</v>
      </c>
      <c r="X36" s="77" t="s">
        <v>238</v>
      </c>
      <c r="Y36" s="26" t="s">
        <v>238</v>
      </c>
      <c r="Z36" s="26" t="s">
        <v>238</v>
      </c>
      <c r="AA36" s="26" t="s">
        <v>569</v>
      </c>
      <c r="AB36" s="77" t="s">
        <v>238</v>
      </c>
      <c r="AC36" s="77" t="s">
        <v>238</v>
      </c>
      <c r="AD36" s="77" t="s">
        <v>238</v>
      </c>
      <c r="AH36" s="152" t="s">
        <v>2114</v>
      </c>
      <c r="AI36" s="153"/>
      <c r="AJ36" s="153"/>
      <c r="AK36" s="153"/>
      <c r="AL36" s="153"/>
      <c r="BN36" s="24" t="s">
        <v>90</v>
      </c>
      <c r="BO36" s="26" t="s">
        <v>555</v>
      </c>
      <c r="BP36" s="26" t="s">
        <v>238</v>
      </c>
      <c r="BQ36" s="26" t="s">
        <v>312</v>
      </c>
      <c r="BR36" s="26" t="s">
        <v>1692</v>
      </c>
      <c r="BS36" s="26" t="s">
        <v>245</v>
      </c>
      <c r="BT36" s="26" t="s">
        <v>565</v>
      </c>
      <c r="BU36" s="26" t="s">
        <v>238</v>
      </c>
      <c r="BV36" s="26" t="s">
        <v>238</v>
      </c>
      <c r="BW36" s="26" t="s">
        <v>238</v>
      </c>
      <c r="BX36" s="26" t="s">
        <v>238</v>
      </c>
      <c r="BY36" s="26" t="s">
        <v>773</v>
      </c>
      <c r="BZ36" s="26" t="s">
        <v>223</v>
      </c>
      <c r="CA36" s="26" t="s">
        <v>238</v>
      </c>
      <c r="CB36" s="26" t="s">
        <v>238</v>
      </c>
      <c r="CC36" s="26" t="s">
        <v>233</v>
      </c>
      <c r="CD36" s="26" t="s">
        <v>302</v>
      </c>
      <c r="CE36" s="26" t="s">
        <v>1679</v>
      </c>
      <c r="CF36" s="26" t="s">
        <v>238</v>
      </c>
      <c r="CG36" s="26" t="s">
        <v>238</v>
      </c>
      <c r="CH36" s="26" t="s">
        <v>312</v>
      </c>
      <c r="CI36" s="26" t="s">
        <v>563</v>
      </c>
      <c r="CJ36" s="26" t="s">
        <v>238</v>
      </c>
      <c r="CK36" s="26" t="s">
        <v>328</v>
      </c>
      <c r="CL36" s="26" t="s">
        <v>238</v>
      </c>
      <c r="CM36" s="26" t="s">
        <v>238</v>
      </c>
      <c r="CN36" s="26" t="s">
        <v>238</v>
      </c>
      <c r="CO36" s="26" t="s">
        <v>319</v>
      </c>
      <c r="CP36" s="26" t="s">
        <v>238</v>
      </c>
      <c r="CQ36" s="26" t="s">
        <v>778</v>
      </c>
      <c r="DA36" s="24" t="s">
        <v>90</v>
      </c>
      <c r="DB36" s="26" t="s">
        <v>1720</v>
      </c>
      <c r="DC36" s="26" t="s">
        <v>1721</v>
      </c>
      <c r="DD36" s="26" t="s">
        <v>1722</v>
      </c>
      <c r="DE36" s="26" t="s">
        <v>1723</v>
      </c>
      <c r="DF36" s="26" t="s">
        <v>1724</v>
      </c>
      <c r="DG36" s="26" t="s">
        <v>1725</v>
      </c>
      <c r="DH36" s="26" t="s">
        <v>1726</v>
      </c>
      <c r="DI36" s="26" t="s">
        <v>1727</v>
      </c>
      <c r="DJ36" s="26" t="s">
        <v>1728</v>
      </c>
      <c r="DK36" s="26" t="s">
        <v>1729</v>
      </c>
      <c r="DL36" s="26" t="s">
        <v>1730</v>
      </c>
      <c r="DM36" s="26" t="s">
        <v>1731</v>
      </c>
      <c r="EF36" s="24" t="s">
        <v>90</v>
      </c>
      <c r="EG36" s="26" t="s">
        <v>1445</v>
      </c>
      <c r="EH36" s="26" t="s">
        <v>1939</v>
      </c>
      <c r="EI36" s="26" t="s">
        <v>1445</v>
      </c>
      <c r="EJ36" s="26" t="s">
        <v>1940</v>
      </c>
      <c r="EK36" s="26" t="s">
        <v>1941</v>
      </c>
      <c r="EL36" s="26" t="s">
        <v>1942</v>
      </c>
      <c r="EM36" s="26" t="s">
        <v>1943</v>
      </c>
      <c r="EN36" s="26" t="s">
        <v>1944</v>
      </c>
      <c r="EO36" s="26" t="s">
        <v>1945</v>
      </c>
      <c r="EP36" s="26" t="s">
        <v>1946</v>
      </c>
      <c r="EQ36" s="26" t="s">
        <v>1947</v>
      </c>
      <c r="ER36" s="26" t="s">
        <v>1948</v>
      </c>
    </row>
    <row r="37" spans="1:148" ht="15" thickBot="1" x14ac:dyDescent="0.35">
      <c r="A37" s="24" t="s">
        <v>91</v>
      </c>
      <c r="B37" s="77" t="s">
        <v>246</v>
      </c>
      <c r="C37" s="77" t="s">
        <v>246</v>
      </c>
      <c r="D37" s="26" t="s">
        <v>330</v>
      </c>
      <c r="E37" s="26" t="s">
        <v>1251</v>
      </c>
      <c r="F37" s="26" t="s">
        <v>246</v>
      </c>
      <c r="G37" s="26" t="s">
        <v>1252</v>
      </c>
      <c r="H37" s="26" t="s">
        <v>246</v>
      </c>
      <c r="I37" s="77" t="s">
        <v>246</v>
      </c>
      <c r="J37" s="77" t="s">
        <v>246</v>
      </c>
      <c r="K37" s="26" t="s">
        <v>565</v>
      </c>
      <c r="L37" s="77" t="s">
        <v>246</v>
      </c>
      <c r="M37" s="77" t="s">
        <v>246</v>
      </c>
      <c r="N37" s="77" t="s">
        <v>246</v>
      </c>
      <c r="O37" s="26" t="s">
        <v>246</v>
      </c>
      <c r="P37" s="26" t="s">
        <v>228</v>
      </c>
      <c r="Q37" s="26" t="s">
        <v>282</v>
      </c>
      <c r="R37" s="26" t="s">
        <v>596</v>
      </c>
      <c r="S37" s="26" t="s">
        <v>1666</v>
      </c>
      <c r="T37" s="77" t="s">
        <v>246</v>
      </c>
      <c r="U37" s="26" t="s">
        <v>246</v>
      </c>
      <c r="V37" s="26" t="s">
        <v>773</v>
      </c>
      <c r="W37" s="26" t="s">
        <v>246</v>
      </c>
      <c r="X37" s="77" t="s">
        <v>246</v>
      </c>
      <c r="Y37" s="26" t="s">
        <v>246</v>
      </c>
      <c r="Z37" s="26" t="s">
        <v>246</v>
      </c>
      <c r="AA37" s="26" t="s">
        <v>257</v>
      </c>
      <c r="AB37" s="77" t="s">
        <v>246</v>
      </c>
      <c r="AC37" s="77" t="s">
        <v>246</v>
      </c>
      <c r="AD37" s="77" t="s">
        <v>246</v>
      </c>
      <c r="AH37" s="154"/>
      <c r="AI37" s="154"/>
      <c r="AJ37" s="154"/>
      <c r="AK37" s="154"/>
      <c r="AL37" s="154"/>
      <c r="BN37" s="24" t="s">
        <v>91</v>
      </c>
      <c r="BO37" s="26" t="s">
        <v>560</v>
      </c>
      <c r="BP37" s="26" t="s">
        <v>246</v>
      </c>
      <c r="BQ37" s="26" t="s">
        <v>317</v>
      </c>
      <c r="BR37" s="26" t="s">
        <v>246</v>
      </c>
      <c r="BS37" s="26" t="s">
        <v>553</v>
      </c>
      <c r="BT37" s="26" t="s">
        <v>570</v>
      </c>
      <c r="BU37" s="26" t="s">
        <v>246</v>
      </c>
      <c r="BV37" s="26" t="s">
        <v>246</v>
      </c>
      <c r="BW37" s="26" t="s">
        <v>246</v>
      </c>
      <c r="BX37" s="26" t="s">
        <v>246</v>
      </c>
      <c r="BY37" s="26" t="s">
        <v>777</v>
      </c>
      <c r="BZ37" s="26" t="s">
        <v>246</v>
      </c>
      <c r="CA37" s="26" t="s">
        <v>246</v>
      </c>
      <c r="CB37" s="26" t="s">
        <v>246</v>
      </c>
      <c r="CC37" s="26" t="s">
        <v>242</v>
      </c>
      <c r="CD37" s="26" t="s">
        <v>306</v>
      </c>
      <c r="CE37" s="26" t="s">
        <v>1680</v>
      </c>
      <c r="CF37" s="26" t="s">
        <v>246</v>
      </c>
      <c r="CG37" s="26" t="s">
        <v>246</v>
      </c>
      <c r="CH37" s="26" t="s">
        <v>317</v>
      </c>
      <c r="CI37" s="26" t="s">
        <v>568</v>
      </c>
      <c r="CJ37" s="26" t="s">
        <v>246</v>
      </c>
      <c r="CK37" s="26" t="s">
        <v>331</v>
      </c>
      <c r="CL37" s="26" t="s">
        <v>246</v>
      </c>
      <c r="CM37" s="26" t="s">
        <v>246</v>
      </c>
      <c r="CN37" s="26" t="s">
        <v>246</v>
      </c>
      <c r="CO37" s="26" t="s">
        <v>323</v>
      </c>
      <c r="CP37" s="26" t="s">
        <v>246</v>
      </c>
      <c r="CQ37" s="26" t="s">
        <v>531</v>
      </c>
      <c r="DA37" s="24" t="s">
        <v>91</v>
      </c>
      <c r="DB37" s="26" t="s">
        <v>1732</v>
      </c>
      <c r="DC37" s="26" t="s">
        <v>1295</v>
      </c>
      <c r="DD37" s="26" t="s">
        <v>1733</v>
      </c>
      <c r="DE37" s="26" t="s">
        <v>1734</v>
      </c>
      <c r="DF37" s="26" t="s">
        <v>1735</v>
      </c>
      <c r="DG37" s="26" t="s">
        <v>1736</v>
      </c>
      <c r="DH37" s="26" t="s">
        <v>1737</v>
      </c>
      <c r="DI37" s="26" t="s">
        <v>1738</v>
      </c>
      <c r="DJ37" s="26" t="s">
        <v>1739</v>
      </c>
      <c r="DK37" s="26" t="s">
        <v>1740</v>
      </c>
      <c r="DL37" s="26" t="s">
        <v>1741</v>
      </c>
      <c r="DM37" s="26" t="s">
        <v>1742</v>
      </c>
      <c r="EF37" s="24" t="s">
        <v>91</v>
      </c>
      <c r="EG37" s="26" t="s">
        <v>628</v>
      </c>
      <c r="EH37" s="26" t="s">
        <v>1949</v>
      </c>
      <c r="EI37" s="26" t="s">
        <v>628</v>
      </c>
      <c r="EJ37" s="26" t="s">
        <v>1950</v>
      </c>
      <c r="EK37" s="26" t="s">
        <v>1951</v>
      </c>
      <c r="EL37" s="26" t="s">
        <v>1952</v>
      </c>
      <c r="EM37" s="26" t="s">
        <v>628</v>
      </c>
      <c r="EN37" s="26" t="s">
        <v>1953</v>
      </c>
      <c r="EO37" s="26" t="s">
        <v>1954</v>
      </c>
      <c r="EP37" s="26" t="s">
        <v>1955</v>
      </c>
      <c r="EQ37" s="26" t="s">
        <v>1956</v>
      </c>
      <c r="ER37" s="26" t="s">
        <v>1957</v>
      </c>
    </row>
    <row r="38" spans="1:148" ht="15" thickBot="1" x14ac:dyDescent="0.35">
      <c r="A38" s="24" t="s">
        <v>92</v>
      </c>
      <c r="B38" s="77" t="s">
        <v>253</v>
      </c>
      <c r="C38" s="77" t="s">
        <v>253</v>
      </c>
      <c r="D38" s="26" t="s">
        <v>525</v>
      </c>
      <c r="E38" s="26" t="s">
        <v>1667</v>
      </c>
      <c r="F38" s="26" t="s">
        <v>253</v>
      </c>
      <c r="G38" s="26" t="s">
        <v>253</v>
      </c>
      <c r="H38" s="26" t="s">
        <v>253</v>
      </c>
      <c r="I38" s="77" t="s">
        <v>253</v>
      </c>
      <c r="J38" s="77" t="s">
        <v>253</v>
      </c>
      <c r="K38" s="26" t="s">
        <v>570</v>
      </c>
      <c r="L38" s="77" t="s">
        <v>253</v>
      </c>
      <c r="M38" s="77" t="s">
        <v>253</v>
      </c>
      <c r="N38" s="77" t="s">
        <v>253</v>
      </c>
      <c r="O38" s="26" t="s">
        <v>253</v>
      </c>
      <c r="P38" s="26" t="s">
        <v>778</v>
      </c>
      <c r="Q38" s="26" t="s">
        <v>288</v>
      </c>
      <c r="R38" s="26" t="s">
        <v>253</v>
      </c>
      <c r="S38" s="26" t="s">
        <v>1668</v>
      </c>
      <c r="T38" s="77" t="s">
        <v>253</v>
      </c>
      <c r="U38" s="26" t="s">
        <v>253</v>
      </c>
      <c r="V38" s="26" t="s">
        <v>576</v>
      </c>
      <c r="W38" s="26" t="s">
        <v>253</v>
      </c>
      <c r="X38" s="77" t="s">
        <v>253</v>
      </c>
      <c r="Y38" s="26" t="s">
        <v>253</v>
      </c>
      <c r="Z38" s="26" t="s">
        <v>253</v>
      </c>
      <c r="AA38" s="26" t="s">
        <v>264</v>
      </c>
      <c r="AB38" s="77" t="s">
        <v>253</v>
      </c>
      <c r="AC38" s="77" t="s">
        <v>253</v>
      </c>
      <c r="AD38" s="77" t="s">
        <v>253</v>
      </c>
      <c r="AH38" s="15" t="str">
        <f t="shared" ref="AH38:AH62" si="43">B7</f>
        <v>X(A1)</v>
      </c>
      <c r="AI38" s="15" t="str">
        <f t="shared" ref="AI38:AI62" si="44">C7</f>
        <v>X(A2)</v>
      </c>
      <c r="AJ38" s="15" t="str">
        <f t="shared" ref="AJ38:AJ62" si="45">I7</f>
        <v>X(A8)</v>
      </c>
      <c r="AK38" s="15" t="str">
        <f t="shared" ref="AK38:AK62" si="46">J7</f>
        <v>X(A9)</v>
      </c>
      <c r="AL38" s="15" t="str">
        <f>L7</f>
        <v>X(A11)</v>
      </c>
      <c r="AM38" s="15" t="str">
        <f>M7</f>
        <v>X(A12)</v>
      </c>
      <c r="AN38" s="15" t="str">
        <f>N7</f>
        <v>X(A13)</v>
      </c>
      <c r="AO38" s="15" t="str">
        <f>T7</f>
        <v>X(A19)</v>
      </c>
      <c r="AP38" s="15" t="str">
        <f>X7</f>
        <v>X(A23)</v>
      </c>
      <c r="AQ38" s="15" t="str">
        <f>AB7</f>
        <v>X(A27)</v>
      </c>
      <c r="AR38" s="15" t="str">
        <f>AC7</f>
        <v>X(A28)</v>
      </c>
      <c r="AS38" s="15" t="str">
        <f>AD7</f>
        <v>X(A29)</v>
      </c>
      <c r="AT38" s="15" t="s">
        <v>168</v>
      </c>
      <c r="BN38" s="24" t="s">
        <v>92</v>
      </c>
      <c r="BO38" s="26" t="s">
        <v>565</v>
      </c>
      <c r="BP38" s="26" t="s">
        <v>253</v>
      </c>
      <c r="BQ38" s="26" t="s">
        <v>321</v>
      </c>
      <c r="BR38" s="26" t="s">
        <v>253</v>
      </c>
      <c r="BS38" s="26" t="s">
        <v>224</v>
      </c>
      <c r="BT38" s="26" t="s">
        <v>253</v>
      </c>
      <c r="BU38" s="26" t="s">
        <v>253</v>
      </c>
      <c r="BV38" s="26" t="s">
        <v>253</v>
      </c>
      <c r="BW38" s="26" t="s">
        <v>253</v>
      </c>
      <c r="BX38" s="26" t="s">
        <v>253</v>
      </c>
      <c r="BY38" s="26" t="s">
        <v>530</v>
      </c>
      <c r="BZ38" s="26" t="s">
        <v>253</v>
      </c>
      <c r="CA38" s="26" t="s">
        <v>253</v>
      </c>
      <c r="CB38" s="26" t="s">
        <v>253</v>
      </c>
      <c r="CC38" s="26" t="s">
        <v>250</v>
      </c>
      <c r="CD38" s="26" t="s">
        <v>310</v>
      </c>
      <c r="CE38" s="26" t="s">
        <v>1681</v>
      </c>
      <c r="CF38" s="26" t="s">
        <v>253</v>
      </c>
      <c r="CG38" s="26" t="s">
        <v>253</v>
      </c>
      <c r="CH38" s="26" t="s">
        <v>321</v>
      </c>
      <c r="CI38" s="26" t="s">
        <v>572</v>
      </c>
      <c r="CJ38" s="26" t="s">
        <v>253</v>
      </c>
      <c r="CK38" s="26" t="s">
        <v>818</v>
      </c>
      <c r="CL38" s="26" t="s">
        <v>253</v>
      </c>
      <c r="CM38" s="26" t="s">
        <v>253</v>
      </c>
      <c r="CN38" s="26" t="s">
        <v>253</v>
      </c>
      <c r="CO38" s="26" t="s">
        <v>325</v>
      </c>
      <c r="CP38" s="26" t="s">
        <v>253</v>
      </c>
      <c r="CQ38" s="26" t="s">
        <v>537</v>
      </c>
      <c r="DA38" s="24" t="s">
        <v>92</v>
      </c>
      <c r="DB38" s="26" t="s">
        <v>1743</v>
      </c>
      <c r="DC38" s="26" t="s">
        <v>1744</v>
      </c>
      <c r="DD38" s="26" t="s">
        <v>1745</v>
      </c>
      <c r="DE38" s="26" t="s">
        <v>1746</v>
      </c>
      <c r="DF38" s="26" t="s">
        <v>1747</v>
      </c>
      <c r="DG38" s="26" t="s">
        <v>1748</v>
      </c>
      <c r="DH38" s="26" t="s">
        <v>1749</v>
      </c>
      <c r="DI38" s="26" t="s">
        <v>1744</v>
      </c>
      <c r="DJ38" s="26" t="s">
        <v>1750</v>
      </c>
      <c r="DK38" s="26" t="s">
        <v>1751</v>
      </c>
      <c r="DL38" s="26" t="s">
        <v>1752</v>
      </c>
      <c r="DM38" s="26" t="s">
        <v>1753</v>
      </c>
      <c r="EF38" s="24" t="s">
        <v>92</v>
      </c>
      <c r="EG38" s="26" t="s">
        <v>635</v>
      </c>
      <c r="EH38" s="26" t="s">
        <v>1958</v>
      </c>
      <c r="EI38" s="26" t="s">
        <v>635</v>
      </c>
      <c r="EJ38" s="26" t="s">
        <v>1959</v>
      </c>
      <c r="EK38" s="26" t="s">
        <v>1960</v>
      </c>
      <c r="EL38" s="26" t="s">
        <v>1961</v>
      </c>
      <c r="EM38" s="26" t="s">
        <v>635</v>
      </c>
      <c r="EN38" s="26" t="s">
        <v>1962</v>
      </c>
      <c r="EO38" s="26" t="s">
        <v>1963</v>
      </c>
      <c r="EP38" s="26" t="s">
        <v>1964</v>
      </c>
      <c r="EQ38" s="26" t="s">
        <v>1965</v>
      </c>
      <c r="ER38" s="26" t="s">
        <v>1966</v>
      </c>
    </row>
    <row r="39" spans="1:148" ht="15" thickBot="1" x14ac:dyDescent="0.35">
      <c r="A39" s="24" t="s">
        <v>93</v>
      </c>
      <c r="B39" s="77" t="s">
        <v>260</v>
      </c>
      <c r="C39" s="77" t="s">
        <v>260</v>
      </c>
      <c r="D39" s="26" t="s">
        <v>532</v>
      </c>
      <c r="E39" s="26" t="s">
        <v>1669</v>
      </c>
      <c r="F39" s="26" t="s">
        <v>260</v>
      </c>
      <c r="G39" s="26" t="s">
        <v>260</v>
      </c>
      <c r="H39" s="26" t="s">
        <v>260</v>
      </c>
      <c r="I39" s="77" t="s">
        <v>260</v>
      </c>
      <c r="J39" s="77" t="s">
        <v>260</v>
      </c>
      <c r="K39" s="26" t="s">
        <v>574</v>
      </c>
      <c r="L39" s="77" t="s">
        <v>260</v>
      </c>
      <c r="M39" s="77" t="s">
        <v>260</v>
      </c>
      <c r="N39" s="77" t="s">
        <v>260</v>
      </c>
      <c r="O39" s="26" t="s">
        <v>260</v>
      </c>
      <c r="P39" s="26" t="s">
        <v>531</v>
      </c>
      <c r="Q39" s="26" t="s">
        <v>294</v>
      </c>
      <c r="R39" s="26" t="s">
        <v>260</v>
      </c>
      <c r="S39" s="26" t="s">
        <v>1670</v>
      </c>
      <c r="T39" s="77" t="s">
        <v>260</v>
      </c>
      <c r="U39" s="26" t="s">
        <v>260</v>
      </c>
      <c r="V39" s="26" t="s">
        <v>580</v>
      </c>
      <c r="W39" s="26" t="s">
        <v>260</v>
      </c>
      <c r="X39" s="77" t="s">
        <v>260</v>
      </c>
      <c r="Y39" s="26" t="s">
        <v>260</v>
      </c>
      <c r="Z39" s="26" t="s">
        <v>260</v>
      </c>
      <c r="AA39" s="26" t="s">
        <v>270</v>
      </c>
      <c r="AB39" s="77" t="s">
        <v>260</v>
      </c>
      <c r="AC39" s="77" t="s">
        <v>260</v>
      </c>
      <c r="AD39" s="77" t="s">
        <v>260</v>
      </c>
      <c r="AH39" s="15">
        <f t="shared" si="43"/>
        <v>5</v>
      </c>
      <c r="AI39" s="15">
        <f t="shared" si="44"/>
        <v>19</v>
      </c>
      <c r="AJ39" s="15">
        <f t="shared" si="45"/>
        <v>7</v>
      </c>
      <c r="AK39" s="15">
        <f t="shared" si="46"/>
        <v>24</v>
      </c>
      <c r="AL39" s="15">
        <f t="shared" ref="AL39:AL62" si="47">L8</f>
        <v>1</v>
      </c>
      <c r="AM39" s="15">
        <f t="shared" ref="AM39:AM62" si="48">M8</f>
        <v>1</v>
      </c>
      <c r="AN39" s="15">
        <f t="shared" ref="AN39:AN62" si="49">N8</f>
        <v>1</v>
      </c>
      <c r="AO39" s="15">
        <f t="shared" ref="AO39:AO62" si="50">T8</f>
        <v>5</v>
      </c>
      <c r="AP39" s="15">
        <f t="shared" ref="AP39:AP62" si="51">X8</f>
        <v>1</v>
      </c>
      <c r="AQ39" s="15">
        <f t="shared" ref="AQ39:AQ62" si="52">AB8</f>
        <v>1</v>
      </c>
      <c r="AR39" s="15">
        <f t="shared" ref="AR39:AR62" si="53">AC8</f>
        <v>1</v>
      </c>
      <c r="AS39" s="15">
        <f t="shared" ref="AS39:AS62" si="54">AD8</f>
        <v>2</v>
      </c>
      <c r="AT39" s="15">
        <v>1000</v>
      </c>
      <c r="BN39" s="24" t="s">
        <v>93</v>
      </c>
      <c r="BO39" s="26" t="s">
        <v>570</v>
      </c>
      <c r="BP39" s="26" t="s">
        <v>260</v>
      </c>
      <c r="BQ39" s="26" t="s">
        <v>227</v>
      </c>
      <c r="BR39" s="26" t="s">
        <v>260</v>
      </c>
      <c r="BS39" s="26" t="s">
        <v>235</v>
      </c>
      <c r="BT39" s="26" t="s">
        <v>260</v>
      </c>
      <c r="BU39" s="26" t="s">
        <v>260</v>
      </c>
      <c r="BV39" s="26" t="s">
        <v>260</v>
      </c>
      <c r="BW39" s="26" t="s">
        <v>260</v>
      </c>
      <c r="BX39" s="26" t="s">
        <v>260</v>
      </c>
      <c r="BY39" s="26" t="s">
        <v>781</v>
      </c>
      <c r="BZ39" s="26" t="s">
        <v>260</v>
      </c>
      <c r="CA39" s="26" t="s">
        <v>260</v>
      </c>
      <c r="CB39" s="26" t="s">
        <v>260</v>
      </c>
      <c r="CC39" s="26" t="s">
        <v>257</v>
      </c>
      <c r="CD39" s="26" t="s">
        <v>314</v>
      </c>
      <c r="CE39" s="26" t="s">
        <v>260</v>
      </c>
      <c r="CF39" s="26" t="s">
        <v>260</v>
      </c>
      <c r="CG39" s="26" t="s">
        <v>260</v>
      </c>
      <c r="CH39" s="26" t="s">
        <v>227</v>
      </c>
      <c r="CI39" s="26" t="s">
        <v>823</v>
      </c>
      <c r="CJ39" s="26" t="s">
        <v>260</v>
      </c>
      <c r="CK39" s="26" t="s">
        <v>598</v>
      </c>
      <c r="CL39" s="26" t="s">
        <v>260</v>
      </c>
      <c r="CM39" s="26" t="s">
        <v>260</v>
      </c>
      <c r="CN39" s="26" t="s">
        <v>260</v>
      </c>
      <c r="CO39" s="26" t="s">
        <v>328</v>
      </c>
      <c r="CP39" s="26" t="s">
        <v>260</v>
      </c>
      <c r="CQ39" s="26" t="s">
        <v>237</v>
      </c>
      <c r="DA39" s="24" t="s">
        <v>93</v>
      </c>
      <c r="DB39" s="26" t="s">
        <v>1754</v>
      </c>
      <c r="DC39" s="26" t="s">
        <v>1755</v>
      </c>
      <c r="DD39" s="26" t="s">
        <v>1756</v>
      </c>
      <c r="DE39" s="26" t="s">
        <v>1757</v>
      </c>
      <c r="DF39" s="26" t="s">
        <v>1758</v>
      </c>
      <c r="DG39" s="26" t="s">
        <v>1759</v>
      </c>
      <c r="DH39" s="26" t="s">
        <v>1760</v>
      </c>
      <c r="DI39" s="26" t="s">
        <v>1755</v>
      </c>
      <c r="DJ39" s="26" t="s">
        <v>1761</v>
      </c>
      <c r="DK39" s="26" t="s">
        <v>1762</v>
      </c>
      <c r="DL39" s="26" t="s">
        <v>1763</v>
      </c>
      <c r="DM39" s="26" t="s">
        <v>1764</v>
      </c>
      <c r="EF39" s="24" t="s">
        <v>93</v>
      </c>
      <c r="EG39" s="26" t="s">
        <v>642</v>
      </c>
      <c r="EH39" s="26" t="s">
        <v>1967</v>
      </c>
      <c r="EI39" s="26" t="s">
        <v>642</v>
      </c>
      <c r="EJ39" s="26" t="s">
        <v>1968</v>
      </c>
      <c r="EK39" s="26" t="s">
        <v>1969</v>
      </c>
      <c r="EL39" s="26" t="s">
        <v>1970</v>
      </c>
      <c r="EM39" s="26" t="s">
        <v>642</v>
      </c>
      <c r="EN39" s="26" t="s">
        <v>1971</v>
      </c>
      <c r="EO39" s="26" t="s">
        <v>1972</v>
      </c>
      <c r="EP39" s="26" t="s">
        <v>1973</v>
      </c>
      <c r="EQ39" s="26" t="s">
        <v>1974</v>
      </c>
      <c r="ER39" s="26" t="s">
        <v>1975</v>
      </c>
    </row>
    <row r="40" spans="1:148" ht="15" thickBot="1" x14ac:dyDescent="0.35">
      <c r="A40" s="24" t="s">
        <v>94</v>
      </c>
      <c r="B40" s="77" t="s">
        <v>163</v>
      </c>
      <c r="C40" s="77" t="s">
        <v>163</v>
      </c>
      <c r="D40" s="26" t="s">
        <v>538</v>
      </c>
      <c r="E40" s="26" t="s">
        <v>524</v>
      </c>
      <c r="F40" s="26" t="s">
        <v>163</v>
      </c>
      <c r="G40" s="26" t="s">
        <v>163</v>
      </c>
      <c r="H40" s="26" t="s">
        <v>163</v>
      </c>
      <c r="I40" s="77" t="s">
        <v>163</v>
      </c>
      <c r="J40" s="77" t="s">
        <v>163</v>
      </c>
      <c r="K40" s="26" t="s">
        <v>162</v>
      </c>
      <c r="L40" s="77" t="s">
        <v>163</v>
      </c>
      <c r="M40" s="77" t="s">
        <v>163</v>
      </c>
      <c r="N40" s="77" t="s">
        <v>163</v>
      </c>
      <c r="O40" s="26" t="s">
        <v>163</v>
      </c>
      <c r="P40" s="26" t="s">
        <v>163</v>
      </c>
      <c r="Q40" s="26" t="s">
        <v>576</v>
      </c>
      <c r="R40" s="26" t="s">
        <v>163</v>
      </c>
      <c r="S40" s="26" t="s">
        <v>1671</v>
      </c>
      <c r="T40" s="77" t="s">
        <v>163</v>
      </c>
      <c r="U40" s="26" t="s">
        <v>163</v>
      </c>
      <c r="V40" s="26" t="s">
        <v>585</v>
      </c>
      <c r="W40" s="26" t="s">
        <v>163</v>
      </c>
      <c r="X40" s="77" t="s">
        <v>163</v>
      </c>
      <c r="Y40" s="26" t="s">
        <v>163</v>
      </c>
      <c r="Z40" s="26" t="s">
        <v>163</v>
      </c>
      <c r="AA40" s="26" t="s">
        <v>163</v>
      </c>
      <c r="AB40" s="77" t="s">
        <v>163</v>
      </c>
      <c r="AC40" s="77" t="s">
        <v>163</v>
      </c>
      <c r="AD40" s="77" t="s">
        <v>163</v>
      </c>
      <c r="AH40" s="15">
        <f t="shared" si="43"/>
        <v>14</v>
      </c>
      <c r="AI40" s="15">
        <f t="shared" si="44"/>
        <v>12</v>
      </c>
      <c r="AJ40" s="15">
        <f t="shared" si="45"/>
        <v>14</v>
      </c>
      <c r="AK40" s="15">
        <f t="shared" si="46"/>
        <v>11</v>
      </c>
      <c r="AL40" s="15">
        <f t="shared" si="47"/>
        <v>11</v>
      </c>
      <c r="AM40" s="15">
        <f t="shared" si="48"/>
        <v>19</v>
      </c>
      <c r="AN40" s="15">
        <f t="shared" si="49"/>
        <v>1</v>
      </c>
      <c r="AO40" s="15">
        <f t="shared" si="50"/>
        <v>14</v>
      </c>
      <c r="AP40" s="15">
        <f t="shared" si="51"/>
        <v>16</v>
      </c>
      <c r="AQ40" s="15">
        <f t="shared" si="52"/>
        <v>21</v>
      </c>
      <c r="AR40" s="15">
        <f t="shared" si="53"/>
        <v>23</v>
      </c>
      <c r="AS40" s="15">
        <f t="shared" si="54"/>
        <v>9</v>
      </c>
      <c r="AT40" s="15">
        <v>1000</v>
      </c>
      <c r="BN40" s="24" t="s">
        <v>94</v>
      </c>
      <c r="BO40" s="26" t="s">
        <v>574</v>
      </c>
      <c r="BP40" s="26" t="s">
        <v>163</v>
      </c>
      <c r="BQ40" s="26" t="s">
        <v>327</v>
      </c>
      <c r="BR40" s="26" t="s">
        <v>163</v>
      </c>
      <c r="BS40" s="26" t="s">
        <v>218</v>
      </c>
      <c r="BT40" s="26" t="s">
        <v>163</v>
      </c>
      <c r="BU40" s="26" t="s">
        <v>163</v>
      </c>
      <c r="BV40" s="26" t="s">
        <v>163</v>
      </c>
      <c r="BW40" s="26" t="s">
        <v>163</v>
      </c>
      <c r="BX40" s="26" t="s">
        <v>163</v>
      </c>
      <c r="BY40" s="26" t="s">
        <v>1257</v>
      </c>
      <c r="BZ40" s="26" t="s">
        <v>163</v>
      </c>
      <c r="CA40" s="26" t="s">
        <v>163</v>
      </c>
      <c r="CB40" s="26" t="s">
        <v>163</v>
      </c>
      <c r="CC40" s="26" t="s">
        <v>264</v>
      </c>
      <c r="CD40" s="26" t="s">
        <v>319</v>
      </c>
      <c r="CE40" s="26" t="s">
        <v>163</v>
      </c>
      <c r="CF40" s="26" t="s">
        <v>163</v>
      </c>
      <c r="CG40" s="26" t="s">
        <v>163</v>
      </c>
      <c r="CH40" s="26" t="s">
        <v>327</v>
      </c>
      <c r="CI40" s="26" t="s">
        <v>824</v>
      </c>
      <c r="CJ40" s="26" t="s">
        <v>163</v>
      </c>
      <c r="CK40" s="26" t="s">
        <v>599</v>
      </c>
      <c r="CL40" s="26" t="s">
        <v>163</v>
      </c>
      <c r="CM40" s="26" t="s">
        <v>163</v>
      </c>
      <c r="CN40" s="26" t="s">
        <v>163</v>
      </c>
      <c r="CO40" s="26" t="s">
        <v>331</v>
      </c>
      <c r="CP40" s="26" t="s">
        <v>163</v>
      </c>
      <c r="CQ40" s="26" t="s">
        <v>245</v>
      </c>
      <c r="DA40" s="24" t="s">
        <v>94</v>
      </c>
      <c r="DB40" s="26" t="s">
        <v>1765</v>
      </c>
      <c r="DC40" s="26" t="s">
        <v>1766</v>
      </c>
      <c r="DD40" s="26" t="s">
        <v>1767</v>
      </c>
      <c r="DE40" s="26" t="s">
        <v>1768</v>
      </c>
      <c r="DF40" s="26" t="s">
        <v>1769</v>
      </c>
      <c r="DG40" s="26" t="s">
        <v>1770</v>
      </c>
      <c r="DH40" s="26" t="s">
        <v>1771</v>
      </c>
      <c r="DI40" s="26" t="s">
        <v>1766</v>
      </c>
      <c r="DJ40" s="26" t="s">
        <v>1772</v>
      </c>
      <c r="DK40" s="26" t="s">
        <v>1773</v>
      </c>
      <c r="DL40" s="26" t="s">
        <v>1774</v>
      </c>
      <c r="DM40" s="26" t="s">
        <v>1775</v>
      </c>
      <c r="EF40" s="24" t="s">
        <v>94</v>
      </c>
      <c r="EG40" s="26" t="s">
        <v>649</v>
      </c>
      <c r="EH40" s="26" t="s">
        <v>1976</v>
      </c>
      <c r="EI40" s="26" t="s">
        <v>649</v>
      </c>
      <c r="EJ40" s="26" t="s">
        <v>1977</v>
      </c>
      <c r="EK40" s="26" t="s">
        <v>1978</v>
      </c>
      <c r="EL40" s="26" t="s">
        <v>1979</v>
      </c>
      <c r="EM40" s="26" t="s">
        <v>649</v>
      </c>
      <c r="EN40" s="26" t="s">
        <v>1980</v>
      </c>
      <c r="EO40" s="26" t="s">
        <v>1981</v>
      </c>
      <c r="EP40" s="26" t="s">
        <v>1982</v>
      </c>
      <c r="EQ40" s="26" t="s">
        <v>1983</v>
      </c>
      <c r="ER40" s="26" t="s">
        <v>1984</v>
      </c>
    </row>
    <row r="41" spans="1:148" ht="15" thickBot="1" x14ac:dyDescent="0.35">
      <c r="A41" s="24" t="s">
        <v>95</v>
      </c>
      <c r="B41" s="77" t="s">
        <v>272</v>
      </c>
      <c r="C41" s="77" t="s">
        <v>272</v>
      </c>
      <c r="D41" s="26" t="s">
        <v>544</v>
      </c>
      <c r="E41" s="26" t="s">
        <v>1672</v>
      </c>
      <c r="F41" s="26" t="s">
        <v>272</v>
      </c>
      <c r="G41" s="26" t="s">
        <v>272</v>
      </c>
      <c r="H41" s="26" t="s">
        <v>272</v>
      </c>
      <c r="I41" s="77" t="s">
        <v>272</v>
      </c>
      <c r="J41" s="77" t="s">
        <v>272</v>
      </c>
      <c r="K41" s="26" t="s">
        <v>583</v>
      </c>
      <c r="L41" s="77" t="s">
        <v>272</v>
      </c>
      <c r="M41" s="77" t="s">
        <v>272</v>
      </c>
      <c r="N41" s="77" t="s">
        <v>272</v>
      </c>
      <c r="O41" s="26" t="s">
        <v>272</v>
      </c>
      <c r="P41" s="26" t="s">
        <v>272</v>
      </c>
      <c r="Q41" s="26" t="s">
        <v>580</v>
      </c>
      <c r="R41" s="26" t="s">
        <v>272</v>
      </c>
      <c r="S41" s="26" t="s">
        <v>798</v>
      </c>
      <c r="T41" s="77" t="s">
        <v>272</v>
      </c>
      <c r="U41" s="26" t="s">
        <v>272</v>
      </c>
      <c r="V41" s="26" t="s">
        <v>527</v>
      </c>
      <c r="W41" s="26" t="s">
        <v>272</v>
      </c>
      <c r="X41" s="77" t="s">
        <v>272</v>
      </c>
      <c r="Y41" s="26" t="s">
        <v>272</v>
      </c>
      <c r="Z41" s="26" t="s">
        <v>272</v>
      </c>
      <c r="AA41" s="26" t="s">
        <v>272</v>
      </c>
      <c r="AB41" s="77" t="s">
        <v>272</v>
      </c>
      <c r="AC41" s="77" t="s">
        <v>272</v>
      </c>
      <c r="AD41" s="77" t="s">
        <v>272</v>
      </c>
      <c r="AH41" s="15">
        <f t="shared" si="43"/>
        <v>18</v>
      </c>
      <c r="AI41" s="15">
        <f t="shared" si="44"/>
        <v>19</v>
      </c>
      <c r="AJ41" s="15">
        <f t="shared" si="45"/>
        <v>19</v>
      </c>
      <c r="AK41" s="15">
        <f t="shared" si="46"/>
        <v>16</v>
      </c>
      <c r="AL41" s="15">
        <f t="shared" si="47"/>
        <v>24</v>
      </c>
      <c r="AM41" s="15">
        <f t="shared" si="48"/>
        <v>6</v>
      </c>
      <c r="AN41" s="15">
        <f t="shared" si="49"/>
        <v>1</v>
      </c>
      <c r="AO41" s="15">
        <f t="shared" si="50"/>
        <v>14</v>
      </c>
      <c r="AP41" s="15">
        <f t="shared" si="51"/>
        <v>22</v>
      </c>
      <c r="AQ41" s="15">
        <f t="shared" si="52"/>
        <v>23</v>
      </c>
      <c r="AR41" s="15">
        <f t="shared" si="53"/>
        <v>22</v>
      </c>
      <c r="AS41" s="15">
        <f t="shared" si="54"/>
        <v>7</v>
      </c>
      <c r="AT41" s="15">
        <v>1000</v>
      </c>
      <c r="BN41" s="24" t="s">
        <v>95</v>
      </c>
      <c r="BO41" s="26" t="s">
        <v>162</v>
      </c>
      <c r="BP41" s="26" t="s">
        <v>272</v>
      </c>
      <c r="BQ41" s="26" t="s">
        <v>330</v>
      </c>
      <c r="BR41" s="26" t="s">
        <v>272</v>
      </c>
      <c r="BS41" s="26" t="s">
        <v>161</v>
      </c>
      <c r="BT41" s="26" t="s">
        <v>272</v>
      </c>
      <c r="BU41" s="26" t="s">
        <v>272</v>
      </c>
      <c r="BV41" s="26" t="s">
        <v>272</v>
      </c>
      <c r="BW41" s="26" t="s">
        <v>272</v>
      </c>
      <c r="BX41" s="26" t="s">
        <v>272</v>
      </c>
      <c r="BY41" s="26" t="s">
        <v>1258</v>
      </c>
      <c r="BZ41" s="26" t="s">
        <v>272</v>
      </c>
      <c r="CA41" s="26" t="s">
        <v>272</v>
      </c>
      <c r="CB41" s="26" t="s">
        <v>272</v>
      </c>
      <c r="CC41" s="26" t="s">
        <v>270</v>
      </c>
      <c r="CD41" s="26" t="s">
        <v>323</v>
      </c>
      <c r="CE41" s="26" t="s">
        <v>272</v>
      </c>
      <c r="CF41" s="26" t="s">
        <v>272</v>
      </c>
      <c r="CG41" s="26" t="s">
        <v>272</v>
      </c>
      <c r="CH41" s="26" t="s">
        <v>330</v>
      </c>
      <c r="CI41" s="26" t="s">
        <v>1693</v>
      </c>
      <c r="CJ41" s="26" t="s">
        <v>272</v>
      </c>
      <c r="CK41" s="26" t="s">
        <v>600</v>
      </c>
      <c r="CL41" s="26" t="s">
        <v>272</v>
      </c>
      <c r="CM41" s="26" t="s">
        <v>272</v>
      </c>
      <c r="CN41" s="26" t="s">
        <v>272</v>
      </c>
      <c r="CO41" s="26" t="s">
        <v>818</v>
      </c>
      <c r="CP41" s="26" t="s">
        <v>272</v>
      </c>
      <c r="CQ41" s="26" t="s">
        <v>553</v>
      </c>
      <c r="DA41" s="24" t="s">
        <v>95</v>
      </c>
      <c r="DB41" s="26" t="s">
        <v>1776</v>
      </c>
      <c r="DC41" s="26" t="s">
        <v>1777</v>
      </c>
      <c r="DD41" s="26" t="s">
        <v>1778</v>
      </c>
      <c r="DE41" s="26" t="s">
        <v>1779</v>
      </c>
      <c r="DF41" s="26" t="s">
        <v>1780</v>
      </c>
      <c r="DG41" s="26" t="s">
        <v>1781</v>
      </c>
      <c r="DH41" s="26" t="s">
        <v>1782</v>
      </c>
      <c r="DI41" s="26" t="s">
        <v>1777</v>
      </c>
      <c r="DJ41" s="26" t="s">
        <v>1783</v>
      </c>
      <c r="DK41" s="26" t="s">
        <v>1784</v>
      </c>
      <c r="DL41" s="26" t="s">
        <v>1785</v>
      </c>
      <c r="DM41" s="26" t="s">
        <v>1786</v>
      </c>
      <c r="EF41" s="24" t="s">
        <v>95</v>
      </c>
      <c r="EG41" s="26" t="s">
        <v>656</v>
      </c>
      <c r="EH41" s="26" t="s">
        <v>1985</v>
      </c>
      <c r="EI41" s="26" t="s">
        <v>656</v>
      </c>
      <c r="EJ41" s="26" t="s">
        <v>656</v>
      </c>
      <c r="EK41" s="26" t="s">
        <v>1986</v>
      </c>
      <c r="EL41" s="26" t="s">
        <v>1987</v>
      </c>
      <c r="EM41" s="26" t="s">
        <v>656</v>
      </c>
      <c r="EN41" s="26" t="s">
        <v>1988</v>
      </c>
      <c r="EO41" s="26" t="s">
        <v>1989</v>
      </c>
      <c r="EP41" s="26" t="s">
        <v>1990</v>
      </c>
      <c r="EQ41" s="26" t="s">
        <v>1991</v>
      </c>
      <c r="ER41" s="26" t="s">
        <v>1992</v>
      </c>
    </row>
    <row r="42" spans="1:148" ht="15" thickBot="1" x14ac:dyDescent="0.35">
      <c r="A42" s="24" t="s">
        <v>96</v>
      </c>
      <c r="B42" s="77" t="s">
        <v>278</v>
      </c>
      <c r="C42" s="77" t="s">
        <v>278</v>
      </c>
      <c r="D42" s="26" t="s">
        <v>549</v>
      </c>
      <c r="E42" s="26" t="s">
        <v>1673</v>
      </c>
      <c r="F42" s="26" t="s">
        <v>278</v>
      </c>
      <c r="G42" s="26" t="s">
        <v>278</v>
      </c>
      <c r="H42" s="26" t="s">
        <v>278</v>
      </c>
      <c r="I42" s="77" t="s">
        <v>278</v>
      </c>
      <c r="J42" s="77" t="s">
        <v>278</v>
      </c>
      <c r="K42" s="26" t="s">
        <v>587</v>
      </c>
      <c r="L42" s="77" t="s">
        <v>278</v>
      </c>
      <c r="M42" s="77" t="s">
        <v>278</v>
      </c>
      <c r="N42" s="77" t="s">
        <v>278</v>
      </c>
      <c r="O42" s="26" t="s">
        <v>278</v>
      </c>
      <c r="P42" s="26" t="s">
        <v>278</v>
      </c>
      <c r="Q42" s="26" t="s">
        <v>585</v>
      </c>
      <c r="R42" s="26" t="s">
        <v>278</v>
      </c>
      <c r="S42" s="26" t="s">
        <v>802</v>
      </c>
      <c r="T42" s="77" t="s">
        <v>278</v>
      </c>
      <c r="U42" s="26" t="s">
        <v>278</v>
      </c>
      <c r="V42" s="26" t="s">
        <v>534</v>
      </c>
      <c r="W42" s="26" t="s">
        <v>278</v>
      </c>
      <c r="X42" s="77" t="s">
        <v>278</v>
      </c>
      <c r="Y42" s="26" t="s">
        <v>278</v>
      </c>
      <c r="Z42" s="26" t="s">
        <v>278</v>
      </c>
      <c r="AA42" s="26" t="s">
        <v>278</v>
      </c>
      <c r="AB42" s="77" t="s">
        <v>278</v>
      </c>
      <c r="AC42" s="77" t="s">
        <v>278</v>
      </c>
      <c r="AD42" s="77" t="s">
        <v>278</v>
      </c>
      <c r="AH42" s="15">
        <f t="shared" si="43"/>
        <v>7</v>
      </c>
      <c r="AI42" s="15">
        <f t="shared" si="44"/>
        <v>6</v>
      </c>
      <c r="AJ42" s="15">
        <f t="shared" si="45"/>
        <v>7</v>
      </c>
      <c r="AK42" s="15">
        <f t="shared" si="46"/>
        <v>3</v>
      </c>
      <c r="AL42" s="15">
        <f t="shared" si="47"/>
        <v>19</v>
      </c>
      <c r="AM42" s="15">
        <f t="shared" si="48"/>
        <v>19</v>
      </c>
      <c r="AN42" s="15">
        <f t="shared" si="49"/>
        <v>1</v>
      </c>
      <c r="AO42" s="15">
        <f t="shared" si="50"/>
        <v>1</v>
      </c>
      <c r="AP42" s="15">
        <f t="shared" si="51"/>
        <v>12</v>
      </c>
      <c r="AQ42" s="15">
        <f t="shared" si="52"/>
        <v>11</v>
      </c>
      <c r="AR42" s="15">
        <f t="shared" si="53"/>
        <v>18</v>
      </c>
      <c r="AS42" s="15">
        <f t="shared" si="54"/>
        <v>13</v>
      </c>
      <c r="AT42" s="15">
        <v>1000</v>
      </c>
      <c r="BN42" s="24" t="s">
        <v>96</v>
      </c>
      <c r="BO42" s="26" t="s">
        <v>583</v>
      </c>
      <c r="BP42" s="26" t="s">
        <v>278</v>
      </c>
      <c r="BQ42" s="26" t="s">
        <v>525</v>
      </c>
      <c r="BR42" s="26" t="s">
        <v>278</v>
      </c>
      <c r="BS42" s="26" t="s">
        <v>238</v>
      </c>
      <c r="BT42" s="26" t="s">
        <v>278</v>
      </c>
      <c r="BU42" s="26" t="s">
        <v>278</v>
      </c>
      <c r="BV42" s="26" t="s">
        <v>278</v>
      </c>
      <c r="BW42" s="26" t="s">
        <v>278</v>
      </c>
      <c r="BX42" s="26" t="s">
        <v>278</v>
      </c>
      <c r="BY42" s="26" t="s">
        <v>1259</v>
      </c>
      <c r="BZ42" s="26" t="s">
        <v>278</v>
      </c>
      <c r="CA42" s="26" t="s">
        <v>278</v>
      </c>
      <c r="CB42" s="26" t="s">
        <v>278</v>
      </c>
      <c r="CC42" s="26" t="s">
        <v>525</v>
      </c>
      <c r="CD42" s="26" t="s">
        <v>325</v>
      </c>
      <c r="CE42" s="26" t="s">
        <v>278</v>
      </c>
      <c r="CF42" s="26" t="s">
        <v>278</v>
      </c>
      <c r="CG42" s="26" t="s">
        <v>278</v>
      </c>
      <c r="CH42" s="26" t="s">
        <v>525</v>
      </c>
      <c r="CI42" s="26" t="s">
        <v>1683</v>
      </c>
      <c r="CJ42" s="26" t="s">
        <v>278</v>
      </c>
      <c r="CK42" s="26" t="s">
        <v>602</v>
      </c>
      <c r="CL42" s="26" t="s">
        <v>278</v>
      </c>
      <c r="CM42" s="26" t="s">
        <v>278</v>
      </c>
      <c r="CN42" s="26" t="s">
        <v>278</v>
      </c>
      <c r="CO42" s="26" t="s">
        <v>820</v>
      </c>
      <c r="CP42" s="26" t="s">
        <v>278</v>
      </c>
      <c r="CQ42" s="26" t="s">
        <v>224</v>
      </c>
      <c r="DA42" s="24" t="s">
        <v>96</v>
      </c>
      <c r="DB42" s="26" t="s">
        <v>1787</v>
      </c>
      <c r="DC42" s="26" t="s">
        <v>1788</v>
      </c>
      <c r="DD42" s="26" t="s">
        <v>1789</v>
      </c>
      <c r="DE42" s="26" t="s">
        <v>1790</v>
      </c>
      <c r="DF42" s="26" t="s">
        <v>1791</v>
      </c>
      <c r="DG42" s="26" t="s">
        <v>1792</v>
      </c>
      <c r="DH42" s="26" t="s">
        <v>1793</v>
      </c>
      <c r="DI42" s="26" t="s">
        <v>1788</v>
      </c>
      <c r="DJ42" s="26" t="s">
        <v>1794</v>
      </c>
      <c r="DK42" s="26" t="s">
        <v>1795</v>
      </c>
      <c r="DL42" s="26" t="s">
        <v>1796</v>
      </c>
      <c r="DM42" s="26" t="s">
        <v>1797</v>
      </c>
      <c r="EF42" s="24" t="s">
        <v>96</v>
      </c>
      <c r="EG42" s="26" t="s">
        <v>662</v>
      </c>
      <c r="EH42" s="26" t="s">
        <v>1993</v>
      </c>
      <c r="EI42" s="26" t="s">
        <v>662</v>
      </c>
      <c r="EJ42" s="26" t="s">
        <v>662</v>
      </c>
      <c r="EK42" s="26" t="s">
        <v>1994</v>
      </c>
      <c r="EL42" s="26" t="s">
        <v>1995</v>
      </c>
      <c r="EM42" s="26" t="s">
        <v>662</v>
      </c>
      <c r="EN42" s="26" t="s">
        <v>1996</v>
      </c>
      <c r="EO42" s="26" t="s">
        <v>1997</v>
      </c>
      <c r="EP42" s="26" t="s">
        <v>1998</v>
      </c>
      <c r="EQ42" s="26" t="s">
        <v>1999</v>
      </c>
      <c r="ER42" s="26" t="s">
        <v>2000</v>
      </c>
    </row>
    <row r="43" spans="1:148" ht="15" thickBot="1" x14ac:dyDescent="0.35">
      <c r="A43" s="24" t="s">
        <v>98</v>
      </c>
      <c r="B43" s="77" t="s">
        <v>284</v>
      </c>
      <c r="C43" s="77" t="s">
        <v>284</v>
      </c>
      <c r="D43" s="26" t="s">
        <v>555</v>
      </c>
      <c r="E43" s="26" t="s">
        <v>1674</v>
      </c>
      <c r="F43" s="26" t="s">
        <v>284</v>
      </c>
      <c r="G43" s="26" t="s">
        <v>284</v>
      </c>
      <c r="H43" s="26" t="s">
        <v>284</v>
      </c>
      <c r="I43" s="77" t="s">
        <v>284</v>
      </c>
      <c r="J43" s="77" t="s">
        <v>284</v>
      </c>
      <c r="K43" s="26" t="s">
        <v>226</v>
      </c>
      <c r="L43" s="77" t="s">
        <v>284</v>
      </c>
      <c r="M43" s="77" t="s">
        <v>284</v>
      </c>
      <c r="N43" s="77" t="s">
        <v>284</v>
      </c>
      <c r="O43" s="26" t="s">
        <v>284</v>
      </c>
      <c r="P43" s="26" t="s">
        <v>284</v>
      </c>
      <c r="Q43" s="26" t="s">
        <v>284</v>
      </c>
      <c r="R43" s="26" t="s">
        <v>284</v>
      </c>
      <c r="S43" s="26" t="s">
        <v>805</v>
      </c>
      <c r="T43" s="77" t="s">
        <v>284</v>
      </c>
      <c r="U43" s="26" t="s">
        <v>284</v>
      </c>
      <c r="V43" s="26" t="s">
        <v>594</v>
      </c>
      <c r="W43" s="26" t="s">
        <v>284</v>
      </c>
      <c r="X43" s="77" t="s">
        <v>284</v>
      </c>
      <c r="Y43" s="26" t="s">
        <v>284</v>
      </c>
      <c r="Z43" s="26" t="s">
        <v>284</v>
      </c>
      <c r="AA43" s="26" t="s">
        <v>284</v>
      </c>
      <c r="AB43" s="77" t="s">
        <v>284</v>
      </c>
      <c r="AC43" s="77" t="s">
        <v>284</v>
      </c>
      <c r="AD43" s="77" t="s">
        <v>284</v>
      </c>
      <c r="AH43" s="15">
        <f t="shared" si="43"/>
        <v>19</v>
      </c>
      <c r="AI43" s="15">
        <f t="shared" si="44"/>
        <v>15</v>
      </c>
      <c r="AJ43" s="15">
        <f t="shared" si="45"/>
        <v>14</v>
      </c>
      <c r="AK43" s="15">
        <f t="shared" si="46"/>
        <v>18</v>
      </c>
      <c r="AL43" s="15">
        <f t="shared" si="47"/>
        <v>6</v>
      </c>
      <c r="AM43" s="15">
        <f t="shared" si="48"/>
        <v>6</v>
      </c>
      <c r="AN43" s="15">
        <f t="shared" si="49"/>
        <v>1</v>
      </c>
      <c r="AO43" s="15">
        <f t="shared" si="50"/>
        <v>14</v>
      </c>
      <c r="AP43" s="15">
        <f t="shared" si="51"/>
        <v>14</v>
      </c>
      <c r="AQ43" s="15">
        <f t="shared" si="52"/>
        <v>17</v>
      </c>
      <c r="AR43" s="15">
        <f t="shared" si="53"/>
        <v>1</v>
      </c>
      <c r="AS43" s="15">
        <f t="shared" si="54"/>
        <v>19</v>
      </c>
      <c r="AT43" s="15">
        <v>1000</v>
      </c>
      <c r="BN43" s="24" t="s">
        <v>98</v>
      </c>
      <c r="BO43" s="26" t="s">
        <v>587</v>
      </c>
      <c r="BP43" s="26" t="s">
        <v>284</v>
      </c>
      <c r="BQ43" s="26" t="s">
        <v>284</v>
      </c>
      <c r="BR43" s="26" t="s">
        <v>284</v>
      </c>
      <c r="BS43" s="26" t="s">
        <v>246</v>
      </c>
      <c r="BT43" s="26" t="s">
        <v>284</v>
      </c>
      <c r="BU43" s="26" t="s">
        <v>284</v>
      </c>
      <c r="BV43" s="26" t="s">
        <v>284</v>
      </c>
      <c r="BW43" s="26" t="s">
        <v>284</v>
      </c>
      <c r="BX43" s="26" t="s">
        <v>284</v>
      </c>
      <c r="BY43" s="26" t="s">
        <v>1260</v>
      </c>
      <c r="BZ43" s="26" t="s">
        <v>284</v>
      </c>
      <c r="CA43" s="26" t="s">
        <v>284</v>
      </c>
      <c r="CB43" s="26" t="s">
        <v>284</v>
      </c>
      <c r="CC43" s="26" t="s">
        <v>532</v>
      </c>
      <c r="CD43" s="26" t="s">
        <v>328</v>
      </c>
      <c r="CE43" s="26" t="s">
        <v>284</v>
      </c>
      <c r="CF43" s="26" t="s">
        <v>284</v>
      </c>
      <c r="CG43" s="26" t="s">
        <v>284</v>
      </c>
      <c r="CH43" s="26" t="s">
        <v>532</v>
      </c>
      <c r="CI43" s="26" t="s">
        <v>1684</v>
      </c>
      <c r="CJ43" s="26" t="s">
        <v>284</v>
      </c>
      <c r="CK43" s="26" t="s">
        <v>246</v>
      </c>
      <c r="CL43" s="26" t="s">
        <v>284</v>
      </c>
      <c r="CM43" s="26" t="s">
        <v>284</v>
      </c>
      <c r="CN43" s="26" t="s">
        <v>284</v>
      </c>
      <c r="CO43" s="26" t="s">
        <v>1694</v>
      </c>
      <c r="CP43" s="26" t="s">
        <v>284</v>
      </c>
      <c r="CQ43" s="26" t="s">
        <v>235</v>
      </c>
      <c r="DA43" s="24" t="s">
        <v>98</v>
      </c>
      <c r="DB43" s="26" t="s">
        <v>1798</v>
      </c>
      <c r="DC43" s="26" t="s">
        <v>1347</v>
      </c>
      <c r="DD43" s="26" t="s">
        <v>1799</v>
      </c>
      <c r="DE43" s="26" t="s">
        <v>1800</v>
      </c>
      <c r="DF43" s="26" t="s">
        <v>1801</v>
      </c>
      <c r="DG43" s="26" t="s">
        <v>1802</v>
      </c>
      <c r="DH43" s="26" t="s">
        <v>1803</v>
      </c>
      <c r="DI43" s="26" t="s">
        <v>1347</v>
      </c>
      <c r="DJ43" s="26" t="s">
        <v>1804</v>
      </c>
      <c r="DK43" s="26" t="s">
        <v>1805</v>
      </c>
      <c r="DL43" s="26" t="s">
        <v>1806</v>
      </c>
      <c r="DM43" s="26" t="s">
        <v>1807</v>
      </c>
      <c r="EF43" s="24" t="s">
        <v>98</v>
      </c>
      <c r="EG43" s="26" t="s">
        <v>668</v>
      </c>
      <c r="EH43" s="26" t="s">
        <v>2001</v>
      </c>
      <c r="EI43" s="26" t="s">
        <v>668</v>
      </c>
      <c r="EJ43" s="26" t="s">
        <v>668</v>
      </c>
      <c r="EK43" s="26" t="s">
        <v>2002</v>
      </c>
      <c r="EL43" s="26" t="s">
        <v>2003</v>
      </c>
      <c r="EM43" s="26" t="s">
        <v>668</v>
      </c>
      <c r="EN43" s="26" t="s">
        <v>2004</v>
      </c>
      <c r="EO43" s="26" t="s">
        <v>2005</v>
      </c>
      <c r="EP43" s="26" t="s">
        <v>2006</v>
      </c>
      <c r="EQ43" s="26" t="s">
        <v>2007</v>
      </c>
      <c r="ER43" s="26" t="s">
        <v>2008</v>
      </c>
    </row>
    <row r="44" spans="1:148" ht="15" thickBot="1" x14ac:dyDescent="0.35">
      <c r="A44" s="24" t="s">
        <v>99</v>
      </c>
      <c r="B44" s="77" t="s">
        <v>290</v>
      </c>
      <c r="C44" s="77" t="s">
        <v>290</v>
      </c>
      <c r="D44" s="26" t="s">
        <v>560</v>
      </c>
      <c r="E44" s="26" t="s">
        <v>1675</v>
      </c>
      <c r="F44" s="26" t="s">
        <v>290</v>
      </c>
      <c r="G44" s="26" t="s">
        <v>290</v>
      </c>
      <c r="H44" s="26" t="s">
        <v>290</v>
      </c>
      <c r="I44" s="77" t="s">
        <v>290</v>
      </c>
      <c r="J44" s="77" t="s">
        <v>290</v>
      </c>
      <c r="K44" s="26" t="s">
        <v>592</v>
      </c>
      <c r="L44" s="77" t="s">
        <v>290</v>
      </c>
      <c r="M44" s="77" t="s">
        <v>290</v>
      </c>
      <c r="N44" s="77" t="s">
        <v>290</v>
      </c>
      <c r="O44" s="26" t="s">
        <v>290</v>
      </c>
      <c r="P44" s="26" t="s">
        <v>290</v>
      </c>
      <c r="Q44" s="26" t="s">
        <v>290</v>
      </c>
      <c r="R44" s="26" t="s">
        <v>290</v>
      </c>
      <c r="S44" s="26" t="s">
        <v>307</v>
      </c>
      <c r="T44" s="77" t="s">
        <v>290</v>
      </c>
      <c r="U44" s="26" t="s">
        <v>290</v>
      </c>
      <c r="V44" s="26" t="s">
        <v>596</v>
      </c>
      <c r="W44" s="26" t="s">
        <v>290</v>
      </c>
      <c r="X44" s="77" t="s">
        <v>290</v>
      </c>
      <c r="Y44" s="26" t="s">
        <v>290</v>
      </c>
      <c r="Z44" s="26" t="s">
        <v>290</v>
      </c>
      <c r="AA44" s="26" t="s">
        <v>290</v>
      </c>
      <c r="AB44" s="77" t="s">
        <v>290</v>
      </c>
      <c r="AC44" s="77" t="s">
        <v>290</v>
      </c>
      <c r="AD44" s="77" t="s">
        <v>290</v>
      </c>
      <c r="AH44" s="15">
        <f t="shared" si="43"/>
        <v>6</v>
      </c>
      <c r="AI44" s="15">
        <f t="shared" si="44"/>
        <v>4</v>
      </c>
      <c r="AJ44" s="15">
        <f t="shared" si="45"/>
        <v>1</v>
      </c>
      <c r="AK44" s="15">
        <f t="shared" si="46"/>
        <v>2</v>
      </c>
      <c r="AL44" s="15">
        <f t="shared" si="47"/>
        <v>11</v>
      </c>
      <c r="AM44" s="15">
        <f t="shared" si="48"/>
        <v>13</v>
      </c>
      <c r="AN44" s="15">
        <f t="shared" si="49"/>
        <v>1</v>
      </c>
      <c r="AO44" s="15">
        <f t="shared" si="50"/>
        <v>5</v>
      </c>
      <c r="AP44" s="15">
        <f t="shared" si="51"/>
        <v>3</v>
      </c>
      <c r="AQ44" s="15">
        <f t="shared" si="52"/>
        <v>14</v>
      </c>
      <c r="AR44" s="15">
        <f t="shared" si="53"/>
        <v>13</v>
      </c>
      <c r="AS44" s="15">
        <f t="shared" si="54"/>
        <v>4</v>
      </c>
      <c r="AT44" s="15">
        <v>1000</v>
      </c>
      <c r="BN44" s="24" t="s">
        <v>99</v>
      </c>
      <c r="BO44" s="26" t="s">
        <v>226</v>
      </c>
      <c r="BP44" s="26" t="s">
        <v>290</v>
      </c>
      <c r="BQ44" s="26" t="s">
        <v>290</v>
      </c>
      <c r="BR44" s="26" t="s">
        <v>290</v>
      </c>
      <c r="BS44" s="26" t="s">
        <v>253</v>
      </c>
      <c r="BT44" s="26" t="s">
        <v>290</v>
      </c>
      <c r="BU44" s="26" t="s">
        <v>290</v>
      </c>
      <c r="BV44" s="26" t="s">
        <v>290</v>
      </c>
      <c r="BW44" s="26" t="s">
        <v>290</v>
      </c>
      <c r="BX44" s="26" t="s">
        <v>290</v>
      </c>
      <c r="BY44" s="26" t="s">
        <v>793</v>
      </c>
      <c r="BZ44" s="26" t="s">
        <v>290</v>
      </c>
      <c r="CA44" s="26" t="s">
        <v>290</v>
      </c>
      <c r="CB44" s="26" t="s">
        <v>290</v>
      </c>
      <c r="CC44" s="26" t="s">
        <v>538</v>
      </c>
      <c r="CD44" s="26" t="s">
        <v>331</v>
      </c>
      <c r="CE44" s="26" t="s">
        <v>290</v>
      </c>
      <c r="CF44" s="26" t="s">
        <v>290</v>
      </c>
      <c r="CG44" s="26" t="s">
        <v>290</v>
      </c>
      <c r="CH44" s="26" t="s">
        <v>538</v>
      </c>
      <c r="CI44" s="26" t="s">
        <v>1685</v>
      </c>
      <c r="CJ44" s="26" t="s">
        <v>290</v>
      </c>
      <c r="CK44" s="26" t="s">
        <v>253</v>
      </c>
      <c r="CL44" s="26" t="s">
        <v>290</v>
      </c>
      <c r="CM44" s="26" t="s">
        <v>290</v>
      </c>
      <c r="CN44" s="26" t="s">
        <v>290</v>
      </c>
      <c r="CO44" s="26" t="s">
        <v>1662</v>
      </c>
      <c r="CP44" s="26" t="s">
        <v>290</v>
      </c>
      <c r="CQ44" s="26" t="s">
        <v>218</v>
      </c>
      <c r="DA44" s="24" t="s">
        <v>99</v>
      </c>
      <c r="DB44" s="26" t="s">
        <v>1808</v>
      </c>
      <c r="DC44" s="26" t="s">
        <v>1355</v>
      </c>
      <c r="DD44" s="26" t="s">
        <v>1809</v>
      </c>
      <c r="DE44" s="26" t="s">
        <v>1810</v>
      </c>
      <c r="DF44" s="26" t="s">
        <v>1811</v>
      </c>
      <c r="DG44" s="26" t="s">
        <v>1812</v>
      </c>
      <c r="DH44" s="26" t="s">
        <v>1813</v>
      </c>
      <c r="DI44" s="26" t="s">
        <v>1355</v>
      </c>
      <c r="DJ44" s="26" t="s">
        <v>1814</v>
      </c>
      <c r="DK44" s="26" t="s">
        <v>1815</v>
      </c>
      <c r="DL44" s="26" t="s">
        <v>1355</v>
      </c>
      <c r="DM44" s="26" t="s">
        <v>1816</v>
      </c>
      <c r="EF44" s="24" t="s">
        <v>99</v>
      </c>
      <c r="EG44" s="26" t="s">
        <v>674</v>
      </c>
      <c r="EH44" s="26" t="s">
        <v>2009</v>
      </c>
      <c r="EI44" s="26" t="s">
        <v>674</v>
      </c>
      <c r="EJ44" s="26" t="s">
        <v>674</v>
      </c>
      <c r="EK44" s="26" t="s">
        <v>2010</v>
      </c>
      <c r="EL44" s="26" t="s">
        <v>2011</v>
      </c>
      <c r="EM44" s="26" t="s">
        <v>674</v>
      </c>
      <c r="EN44" s="26" t="s">
        <v>2012</v>
      </c>
      <c r="EO44" s="26" t="s">
        <v>2013</v>
      </c>
      <c r="EP44" s="26" t="s">
        <v>2014</v>
      </c>
      <c r="EQ44" s="26" t="s">
        <v>2015</v>
      </c>
      <c r="ER44" s="26" t="s">
        <v>2016</v>
      </c>
    </row>
    <row r="45" spans="1:148" ht="15" thickBot="1" x14ac:dyDescent="0.35">
      <c r="A45" s="24" t="s">
        <v>100</v>
      </c>
      <c r="B45" s="77" t="s">
        <v>296</v>
      </c>
      <c r="C45" s="77" t="s">
        <v>296</v>
      </c>
      <c r="D45" s="26" t="s">
        <v>296</v>
      </c>
      <c r="E45" s="26" t="s">
        <v>1676</v>
      </c>
      <c r="F45" s="26" t="s">
        <v>296</v>
      </c>
      <c r="G45" s="26" t="s">
        <v>296</v>
      </c>
      <c r="H45" s="26" t="s">
        <v>296</v>
      </c>
      <c r="I45" s="77" t="s">
        <v>296</v>
      </c>
      <c r="J45" s="77" t="s">
        <v>296</v>
      </c>
      <c r="K45" s="26" t="s">
        <v>296</v>
      </c>
      <c r="L45" s="77" t="s">
        <v>296</v>
      </c>
      <c r="M45" s="77" t="s">
        <v>296</v>
      </c>
      <c r="N45" s="77" t="s">
        <v>296</v>
      </c>
      <c r="O45" s="26" t="s">
        <v>296</v>
      </c>
      <c r="P45" s="26" t="s">
        <v>296</v>
      </c>
      <c r="Q45" s="26" t="s">
        <v>296</v>
      </c>
      <c r="R45" s="26" t="s">
        <v>296</v>
      </c>
      <c r="S45" s="26" t="s">
        <v>311</v>
      </c>
      <c r="T45" s="77" t="s">
        <v>296</v>
      </c>
      <c r="U45" s="26" t="s">
        <v>296</v>
      </c>
      <c r="V45" s="26" t="s">
        <v>296</v>
      </c>
      <c r="W45" s="26" t="s">
        <v>296</v>
      </c>
      <c r="X45" s="77" t="s">
        <v>296</v>
      </c>
      <c r="Y45" s="26" t="s">
        <v>296</v>
      </c>
      <c r="Z45" s="26" t="s">
        <v>296</v>
      </c>
      <c r="AA45" s="26" t="s">
        <v>296</v>
      </c>
      <c r="AB45" s="77" t="s">
        <v>296</v>
      </c>
      <c r="AC45" s="77" t="s">
        <v>296</v>
      </c>
      <c r="AD45" s="77" t="s">
        <v>296</v>
      </c>
      <c r="AH45" s="15">
        <f t="shared" si="43"/>
        <v>24</v>
      </c>
      <c r="AI45" s="15">
        <f t="shared" si="44"/>
        <v>9</v>
      </c>
      <c r="AJ45" s="15">
        <f t="shared" si="45"/>
        <v>7</v>
      </c>
      <c r="AK45" s="15">
        <f t="shared" si="46"/>
        <v>12</v>
      </c>
      <c r="AL45" s="15">
        <f t="shared" si="47"/>
        <v>11</v>
      </c>
      <c r="AM45" s="15">
        <f t="shared" si="48"/>
        <v>13</v>
      </c>
      <c r="AN45" s="15">
        <f t="shared" si="49"/>
        <v>1</v>
      </c>
      <c r="AO45" s="15">
        <f t="shared" si="50"/>
        <v>5</v>
      </c>
      <c r="AP45" s="15">
        <f t="shared" si="51"/>
        <v>6</v>
      </c>
      <c r="AQ45" s="15">
        <f t="shared" si="52"/>
        <v>11</v>
      </c>
      <c r="AR45" s="15">
        <f t="shared" si="53"/>
        <v>10</v>
      </c>
      <c r="AS45" s="15">
        <f t="shared" si="54"/>
        <v>17</v>
      </c>
      <c r="AT45" s="15">
        <v>1000</v>
      </c>
      <c r="BN45" s="24" t="s">
        <v>100</v>
      </c>
      <c r="BO45" s="26" t="s">
        <v>592</v>
      </c>
      <c r="BP45" s="26" t="s">
        <v>296</v>
      </c>
      <c r="BQ45" s="26" t="s">
        <v>296</v>
      </c>
      <c r="BR45" s="26" t="s">
        <v>296</v>
      </c>
      <c r="BS45" s="26" t="s">
        <v>296</v>
      </c>
      <c r="BT45" s="26" t="s">
        <v>296</v>
      </c>
      <c r="BU45" s="26" t="s">
        <v>296</v>
      </c>
      <c r="BV45" s="26" t="s">
        <v>296</v>
      </c>
      <c r="BW45" s="26" t="s">
        <v>296</v>
      </c>
      <c r="BX45" s="26" t="s">
        <v>296</v>
      </c>
      <c r="BY45" s="26" t="s">
        <v>799</v>
      </c>
      <c r="BZ45" s="26" t="s">
        <v>296</v>
      </c>
      <c r="CA45" s="26" t="s">
        <v>296</v>
      </c>
      <c r="CB45" s="26" t="s">
        <v>296</v>
      </c>
      <c r="CC45" s="26" t="s">
        <v>544</v>
      </c>
      <c r="CD45" s="26" t="s">
        <v>818</v>
      </c>
      <c r="CE45" s="26" t="s">
        <v>296</v>
      </c>
      <c r="CF45" s="26" t="s">
        <v>296</v>
      </c>
      <c r="CG45" s="26" t="s">
        <v>296</v>
      </c>
      <c r="CH45" s="26" t="s">
        <v>296</v>
      </c>
      <c r="CI45" s="26" t="s">
        <v>296</v>
      </c>
      <c r="CJ45" s="26" t="s">
        <v>296</v>
      </c>
      <c r="CK45" s="26" t="s">
        <v>260</v>
      </c>
      <c r="CL45" s="26" t="s">
        <v>296</v>
      </c>
      <c r="CM45" s="26" t="s">
        <v>296</v>
      </c>
      <c r="CN45" s="26" t="s">
        <v>296</v>
      </c>
      <c r="CO45" s="26" t="s">
        <v>288</v>
      </c>
      <c r="CP45" s="26" t="s">
        <v>296</v>
      </c>
      <c r="CQ45" s="26" t="s">
        <v>161</v>
      </c>
      <c r="DA45" s="24" t="s">
        <v>100</v>
      </c>
      <c r="DB45" s="26" t="s">
        <v>1817</v>
      </c>
      <c r="DC45" s="26" t="s">
        <v>1363</v>
      </c>
      <c r="DD45" s="26" t="s">
        <v>1818</v>
      </c>
      <c r="DE45" s="26" t="s">
        <v>1819</v>
      </c>
      <c r="DF45" s="26" t="s">
        <v>1820</v>
      </c>
      <c r="DG45" s="26" t="s">
        <v>1821</v>
      </c>
      <c r="DH45" s="26" t="s">
        <v>1822</v>
      </c>
      <c r="DI45" s="26" t="s">
        <v>1363</v>
      </c>
      <c r="DJ45" s="26" t="s">
        <v>1823</v>
      </c>
      <c r="DK45" s="26" t="s">
        <v>1824</v>
      </c>
      <c r="DL45" s="26" t="s">
        <v>1363</v>
      </c>
      <c r="DM45" s="26" t="s">
        <v>1825</v>
      </c>
      <c r="EF45" s="24" t="s">
        <v>100</v>
      </c>
      <c r="EG45" s="26" t="s">
        <v>680</v>
      </c>
      <c r="EH45" s="26" t="s">
        <v>2017</v>
      </c>
      <c r="EI45" s="26" t="s">
        <v>680</v>
      </c>
      <c r="EJ45" s="26" t="s">
        <v>680</v>
      </c>
      <c r="EK45" s="26" t="s">
        <v>2018</v>
      </c>
      <c r="EL45" s="26" t="s">
        <v>2019</v>
      </c>
      <c r="EM45" s="26" t="s">
        <v>680</v>
      </c>
      <c r="EN45" s="26" t="s">
        <v>2020</v>
      </c>
      <c r="EO45" s="26" t="s">
        <v>2021</v>
      </c>
      <c r="EP45" s="26" t="s">
        <v>2022</v>
      </c>
      <c r="EQ45" s="26" t="s">
        <v>1065</v>
      </c>
      <c r="ER45" s="26" t="s">
        <v>2023</v>
      </c>
    </row>
    <row r="46" spans="1:148" ht="15" thickBot="1" x14ac:dyDescent="0.35">
      <c r="A46" s="24" t="s">
        <v>102</v>
      </c>
      <c r="B46" s="77" t="s">
        <v>300</v>
      </c>
      <c r="C46" s="77" t="s">
        <v>300</v>
      </c>
      <c r="D46" s="26" t="s">
        <v>300</v>
      </c>
      <c r="E46" s="26" t="s">
        <v>1677</v>
      </c>
      <c r="F46" s="26" t="s">
        <v>300</v>
      </c>
      <c r="G46" s="26" t="s">
        <v>300</v>
      </c>
      <c r="H46" s="26" t="s">
        <v>300</v>
      </c>
      <c r="I46" s="77" t="s">
        <v>300</v>
      </c>
      <c r="J46" s="77" t="s">
        <v>300</v>
      </c>
      <c r="K46" s="26" t="s">
        <v>300</v>
      </c>
      <c r="L46" s="77" t="s">
        <v>300</v>
      </c>
      <c r="M46" s="77" t="s">
        <v>300</v>
      </c>
      <c r="N46" s="77" t="s">
        <v>300</v>
      </c>
      <c r="O46" s="26" t="s">
        <v>300</v>
      </c>
      <c r="P46" s="26" t="s">
        <v>300</v>
      </c>
      <c r="Q46" s="26" t="s">
        <v>300</v>
      </c>
      <c r="R46" s="26" t="s">
        <v>300</v>
      </c>
      <c r="S46" s="26" t="s">
        <v>300</v>
      </c>
      <c r="T46" s="77" t="s">
        <v>300</v>
      </c>
      <c r="U46" s="26" t="s">
        <v>300</v>
      </c>
      <c r="V46" s="26" t="s">
        <v>300</v>
      </c>
      <c r="W46" s="26" t="s">
        <v>300</v>
      </c>
      <c r="X46" s="77" t="s">
        <v>300</v>
      </c>
      <c r="Y46" s="26" t="s">
        <v>300</v>
      </c>
      <c r="Z46" s="26" t="s">
        <v>300</v>
      </c>
      <c r="AA46" s="26" t="s">
        <v>300</v>
      </c>
      <c r="AB46" s="77" t="s">
        <v>300</v>
      </c>
      <c r="AC46" s="77" t="s">
        <v>300</v>
      </c>
      <c r="AD46" s="77" t="s">
        <v>300</v>
      </c>
      <c r="AH46" s="15">
        <f t="shared" si="43"/>
        <v>11</v>
      </c>
      <c r="AI46" s="15">
        <f t="shared" si="44"/>
        <v>12</v>
      </c>
      <c r="AJ46" s="15">
        <f t="shared" si="45"/>
        <v>14</v>
      </c>
      <c r="AK46" s="15">
        <f t="shared" si="46"/>
        <v>7</v>
      </c>
      <c r="AL46" s="15">
        <f t="shared" si="47"/>
        <v>11</v>
      </c>
      <c r="AM46" s="15">
        <f t="shared" si="48"/>
        <v>13</v>
      </c>
      <c r="AN46" s="15">
        <f t="shared" si="49"/>
        <v>1</v>
      </c>
      <c r="AO46" s="15">
        <f t="shared" si="50"/>
        <v>14</v>
      </c>
      <c r="AP46" s="15">
        <f t="shared" si="51"/>
        <v>18</v>
      </c>
      <c r="AQ46" s="15">
        <f t="shared" si="52"/>
        <v>14</v>
      </c>
      <c r="AR46" s="15">
        <f t="shared" si="53"/>
        <v>14</v>
      </c>
      <c r="AS46" s="15">
        <f t="shared" si="54"/>
        <v>5</v>
      </c>
      <c r="AT46" s="15">
        <v>1000</v>
      </c>
      <c r="BN46" s="24" t="s">
        <v>102</v>
      </c>
      <c r="BO46" s="26" t="s">
        <v>595</v>
      </c>
      <c r="BP46" s="26" t="s">
        <v>300</v>
      </c>
      <c r="BQ46" s="26" t="s">
        <v>300</v>
      </c>
      <c r="BR46" s="26" t="s">
        <v>300</v>
      </c>
      <c r="BS46" s="26" t="s">
        <v>300</v>
      </c>
      <c r="BT46" s="26" t="s">
        <v>300</v>
      </c>
      <c r="BU46" s="26" t="s">
        <v>300</v>
      </c>
      <c r="BV46" s="26" t="s">
        <v>300</v>
      </c>
      <c r="BW46" s="26" t="s">
        <v>300</v>
      </c>
      <c r="BX46" s="26" t="s">
        <v>300</v>
      </c>
      <c r="BY46" s="26" t="s">
        <v>803</v>
      </c>
      <c r="BZ46" s="26" t="s">
        <v>300</v>
      </c>
      <c r="CA46" s="26" t="s">
        <v>300</v>
      </c>
      <c r="CB46" s="26" t="s">
        <v>300</v>
      </c>
      <c r="CC46" s="26" t="s">
        <v>549</v>
      </c>
      <c r="CD46" s="26" t="s">
        <v>820</v>
      </c>
      <c r="CE46" s="26" t="s">
        <v>300</v>
      </c>
      <c r="CF46" s="26" t="s">
        <v>300</v>
      </c>
      <c r="CG46" s="26" t="s">
        <v>300</v>
      </c>
      <c r="CH46" s="26" t="s">
        <v>300</v>
      </c>
      <c r="CI46" s="26" t="s">
        <v>300</v>
      </c>
      <c r="CJ46" s="26" t="s">
        <v>300</v>
      </c>
      <c r="CK46" s="26" t="s">
        <v>163</v>
      </c>
      <c r="CL46" s="26" t="s">
        <v>300</v>
      </c>
      <c r="CM46" s="26" t="s">
        <v>300</v>
      </c>
      <c r="CN46" s="26" t="s">
        <v>300</v>
      </c>
      <c r="CO46" s="26" t="s">
        <v>294</v>
      </c>
      <c r="CP46" s="26" t="s">
        <v>300</v>
      </c>
      <c r="CQ46" s="26" t="s">
        <v>238</v>
      </c>
      <c r="DA46" s="24" t="s">
        <v>102</v>
      </c>
      <c r="DB46" s="26" t="s">
        <v>1826</v>
      </c>
      <c r="DC46" s="26" t="s">
        <v>1371</v>
      </c>
      <c r="DD46" s="26" t="s">
        <v>1827</v>
      </c>
      <c r="DE46" s="26" t="s">
        <v>1828</v>
      </c>
      <c r="DF46" s="26" t="s">
        <v>1829</v>
      </c>
      <c r="DG46" s="26" t="s">
        <v>1830</v>
      </c>
      <c r="DH46" s="26" t="s">
        <v>1831</v>
      </c>
      <c r="DI46" s="26" t="s">
        <v>1371</v>
      </c>
      <c r="DJ46" s="26" t="s">
        <v>1832</v>
      </c>
      <c r="DK46" s="26" t="s">
        <v>1833</v>
      </c>
      <c r="DL46" s="26" t="s">
        <v>1371</v>
      </c>
      <c r="DM46" s="26" t="s">
        <v>1834</v>
      </c>
      <c r="EF46" s="24" t="s">
        <v>102</v>
      </c>
      <c r="EG46" s="26" t="s">
        <v>1515</v>
      </c>
      <c r="EH46" s="26" t="s">
        <v>2024</v>
      </c>
      <c r="EI46" s="26" t="s">
        <v>1515</v>
      </c>
      <c r="EJ46" s="26" t="s">
        <v>1515</v>
      </c>
      <c r="EK46" s="26" t="s">
        <v>2025</v>
      </c>
      <c r="EL46" s="26" t="s">
        <v>2026</v>
      </c>
      <c r="EM46" s="26" t="s">
        <v>1515</v>
      </c>
      <c r="EN46" s="26" t="s">
        <v>2027</v>
      </c>
      <c r="EO46" s="26" t="s">
        <v>2028</v>
      </c>
      <c r="EP46" s="26" t="s">
        <v>2029</v>
      </c>
      <c r="EQ46" s="26" t="s">
        <v>2030</v>
      </c>
      <c r="ER46" s="26" t="s">
        <v>2031</v>
      </c>
    </row>
    <row r="47" spans="1:148" ht="15" thickBot="1" x14ac:dyDescent="0.35">
      <c r="A47" s="24" t="s">
        <v>103</v>
      </c>
      <c r="B47" s="77" t="s">
        <v>97</v>
      </c>
      <c r="C47" s="77" t="s">
        <v>97</v>
      </c>
      <c r="D47" s="26" t="s">
        <v>97</v>
      </c>
      <c r="E47" s="26" t="s">
        <v>1678</v>
      </c>
      <c r="F47" s="26" t="s">
        <v>97</v>
      </c>
      <c r="G47" s="26" t="s">
        <v>97</v>
      </c>
      <c r="H47" s="26" t="s">
        <v>97</v>
      </c>
      <c r="I47" s="77" t="s">
        <v>97</v>
      </c>
      <c r="J47" s="77" t="s">
        <v>97</v>
      </c>
      <c r="K47" s="26" t="s">
        <v>97</v>
      </c>
      <c r="L47" s="77" t="s">
        <v>97</v>
      </c>
      <c r="M47" s="77" t="s">
        <v>97</v>
      </c>
      <c r="N47" s="77" t="s">
        <v>97</v>
      </c>
      <c r="O47" s="26" t="s">
        <v>97</v>
      </c>
      <c r="P47" s="26" t="s">
        <v>97</v>
      </c>
      <c r="Q47" s="26" t="s">
        <v>97</v>
      </c>
      <c r="R47" s="26" t="s">
        <v>97</v>
      </c>
      <c r="S47" s="26" t="s">
        <v>97</v>
      </c>
      <c r="T47" s="77" t="s">
        <v>97</v>
      </c>
      <c r="U47" s="26" t="s">
        <v>97</v>
      </c>
      <c r="V47" s="26" t="s">
        <v>97</v>
      </c>
      <c r="W47" s="26" t="s">
        <v>97</v>
      </c>
      <c r="X47" s="77" t="s">
        <v>97</v>
      </c>
      <c r="Y47" s="26" t="s">
        <v>97</v>
      </c>
      <c r="Z47" s="26" t="s">
        <v>97</v>
      </c>
      <c r="AA47" s="26" t="s">
        <v>97</v>
      </c>
      <c r="AB47" s="77" t="s">
        <v>97</v>
      </c>
      <c r="AC47" s="77" t="s">
        <v>97</v>
      </c>
      <c r="AD47" s="77" t="s">
        <v>97</v>
      </c>
      <c r="AH47" s="15">
        <f t="shared" si="43"/>
        <v>17</v>
      </c>
      <c r="AI47" s="15">
        <f t="shared" si="44"/>
        <v>15</v>
      </c>
      <c r="AJ47" s="15">
        <f t="shared" si="45"/>
        <v>7</v>
      </c>
      <c r="AK47" s="15">
        <f t="shared" si="46"/>
        <v>16</v>
      </c>
      <c r="AL47" s="15">
        <f t="shared" si="47"/>
        <v>6</v>
      </c>
      <c r="AM47" s="15">
        <f t="shared" si="48"/>
        <v>23</v>
      </c>
      <c r="AN47" s="15">
        <f t="shared" si="49"/>
        <v>1</v>
      </c>
      <c r="AO47" s="15">
        <f t="shared" si="50"/>
        <v>14</v>
      </c>
      <c r="AP47" s="15">
        <f t="shared" si="51"/>
        <v>11</v>
      </c>
      <c r="AQ47" s="15">
        <f t="shared" si="52"/>
        <v>17</v>
      </c>
      <c r="AR47" s="15">
        <f t="shared" si="53"/>
        <v>18</v>
      </c>
      <c r="AS47" s="15">
        <f t="shared" si="54"/>
        <v>13</v>
      </c>
      <c r="AT47" s="15">
        <v>1000</v>
      </c>
      <c r="BN47" s="24" t="s">
        <v>103</v>
      </c>
      <c r="BO47" s="26" t="s">
        <v>97</v>
      </c>
      <c r="BP47" s="26" t="s">
        <v>97</v>
      </c>
      <c r="BQ47" s="26" t="s">
        <v>97</v>
      </c>
      <c r="BR47" s="26" t="s">
        <v>97</v>
      </c>
      <c r="BS47" s="26" t="s">
        <v>97</v>
      </c>
      <c r="BT47" s="26" t="s">
        <v>97</v>
      </c>
      <c r="BU47" s="26" t="s">
        <v>97</v>
      </c>
      <c r="BV47" s="26" t="s">
        <v>97</v>
      </c>
      <c r="BW47" s="26" t="s">
        <v>97</v>
      </c>
      <c r="BX47" s="26" t="s">
        <v>97</v>
      </c>
      <c r="BY47" s="26" t="s">
        <v>806</v>
      </c>
      <c r="BZ47" s="26" t="s">
        <v>97</v>
      </c>
      <c r="CA47" s="26" t="s">
        <v>97</v>
      </c>
      <c r="CB47" s="26" t="s">
        <v>97</v>
      </c>
      <c r="CC47" s="26" t="s">
        <v>555</v>
      </c>
      <c r="CD47" s="26" t="s">
        <v>97</v>
      </c>
      <c r="CE47" s="26" t="s">
        <v>97</v>
      </c>
      <c r="CF47" s="26" t="s">
        <v>97</v>
      </c>
      <c r="CG47" s="26" t="s">
        <v>97</v>
      </c>
      <c r="CH47" s="26" t="s">
        <v>97</v>
      </c>
      <c r="CI47" s="26" t="s">
        <v>97</v>
      </c>
      <c r="CJ47" s="26" t="s">
        <v>97</v>
      </c>
      <c r="CK47" s="26" t="s">
        <v>272</v>
      </c>
      <c r="CL47" s="26" t="s">
        <v>97</v>
      </c>
      <c r="CM47" s="26" t="s">
        <v>97</v>
      </c>
      <c r="CN47" s="26" t="s">
        <v>97</v>
      </c>
      <c r="CO47" s="26" t="s">
        <v>576</v>
      </c>
      <c r="CP47" s="26" t="s">
        <v>97</v>
      </c>
      <c r="CQ47" s="26" t="s">
        <v>246</v>
      </c>
      <c r="DA47" s="24" t="s">
        <v>103</v>
      </c>
      <c r="DB47" s="26" t="s">
        <v>1835</v>
      </c>
      <c r="DC47" s="26" t="s">
        <v>1234</v>
      </c>
      <c r="DD47" s="26" t="s">
        <v>1836</v>
      </c>
      <c r="DE47" s="26" t="s">
        <v>1837</v>
      </c>
      <c r="DF47" s="26" t="s">
        <v>1838</v>
      </c>
      <c r="DG47" s="26" t="s">
        <v>1839</v>
      </c>
      <c r="DH47" s="26" t="s">
        <v>1840</v>
      </c>
      <c r="DI47" s="26" t="s">
        <v>1234</v>
      </c>
      <c r="DJ47" s="26" t="s">
        <v>1841</v>
      </c>
      <c r="DK47" s="26" t="s">
        <v>1842</v>
      </c>
      <c r="DL47" s="26" t="s">
        <v>1234</v>
      </c>
      <c r="DM47" s="26" t="s">
        <v>1843</v>
      </c>
      <c r="EF47" s="24" t="s">
        <v>103</v>
      </c>
      <c r="EG47" s="26" t="s">
        <v>196</v>
      </c>
      <c r="EH47" s="26" t="s">
        <v>2032</v>
      </c>
      <c r="EI47" s="26" t="s">
        <v>196</v>
      </c>
      <c r="EJ47" s="26" t="s">
        <v>196</v>
      </c>
      <c r="EK47" s="26" t="s">
        <v>2033</v>
      </c>
      <c r="EL47" s="26" t="s">
        <v>2034</v>
      </c>
      <c r="EM47" s="26" t="s">
        <v>196</v>
      </c>
      <c r="EN47" s="26" t="s">
        <v>2035</v>
      </c>
      <c r="EO47" s="26" t="s">
        <v>2036</v>
      </c>
      <c r="EP47" s="26" t="s">
        <v>2037</v>
      </c>
      <c r="EQ47" s="26" t="s">
        <v>2038</v>
      </c>
      <c r="ER47" s="26" t="s">
        <v>2039</v>
      </c>
    </row>
    <row r="48" spans="1:148" ht="15" thickBot="1" x14ac:dyDescent="0.35">
      <c r="A48" s="24" t="s">
        <v>104</v>
      </c>
      <c r="B48" s="77" t="s">
        <v>308</v>
      </c>
      <c r="C48" s="77" t="s">
        <v>308</v>
      </c>
      <c r="D48" s="26" t="s">
        <v>308</v>
      </c>
      <c r="E48" s="26" t="s">
        <v>1679</v>
      </c>
      <c r="F48" s="26" t="s">
        <v>308</v>
      </c>
      <c r="G48" s="26" t="s">
        <v>308</v>
      </c>
      <c r="H48" s="26" t="s">
        <v>308</v>
      </c>
      <c r="I48" s="77" t="s">
        <v>308</v>
      </c>
      <c r="J48" s="77" t="s">
        <v>308</v>
      </c>
      <c r="K48" s="26" t="s">
        <v>308</v>
      </c>
      <c r="L48" s="77" t="s">
        <v>308</v>
      </c>
      <c r="M48" s="77" t="s">
        <v>308</v>
      </c>
      <c r="N48" s="77" t="s">
        <v>308</v>
      </c>
      <c r="O48" s="26" t="s">
        <v>308</v>
      </c>
      <c r="P48" s="26" t="s">
        <v>308</v>
      </c>
      <c r="Q48" s="26" t="s">
        <v>308</v>
      </c>
      <c r="R48" s="26" t="s">
        <v>308</v>
      </c>
      <c r="S48" s="26" t="s">
        <v>308</v>
      </c>
      <c r="T48" s="77" t="s">
        <v>308</v>
      </c>
      <c r="U48" s="26" t="s">
        <v>308</v>
      </c>
      <c r="V48" s="26" t="s">
        <v>308</v>
      </c>
      <c r="W48" s="26" t="s">
        <v>308</v>
      </c>
      <c r="X48" s="77" t="s">
        <v>308</v>
      </c>
      <c r="Y48" s="26" t="s">
        <v>308</v>
      </c>
      <c r="Z48" s="26" t="s">
        <v>308</v>
      </c>
      <c r="AA48" s="26" t="s">
        <v>308</v>
      </c>
      <c r="AB48" s="77" t="s">
        <v>308</v>
      </c>
      <c r="AC48" s="77" t="s">
        <v>308</v>
      </c>
      <c r="AD48" s="77" t="s">
        <v>308</v>
      </c>
      <c r="AH48" s="15">
        <f t="shared" si="43"/>
        <v>1</v>
      </c>
      <c r="AI48" s="15">
        <f t="shared" si="44"/>
        <v>12</v>
      </c>
      <c r="AJ48" s="15">
        <f t="shared" si="45"/>
        <v>3</v>
      </c>
      <c r="AK48" s="15">
        <f t="shared" si="46"/>
        <v>1</v>
      </c>
      <c r="AL48" s="15">
        <f t="shared" si="47"/>
        <v>9</v>
      </c>
      <c r="AM48" s="15">
        <f t="shared" si="48"/>
        <v>9</v>
      </c>
      <c r="AN48" s="15">
        <f t="shared" si="49"/>
        <v>1</v>
      </c>
      <c r="AO48" s="15">
        <f t="shared" si="50"/>
        <v>14</v>
      </c>
      <c r="AP48" s="15">
        <f t="shared" si="51"/>
        <v>10</v>
      </c>
      <c r="AQ48" s="15">
        <f t="shared" si="52"/>
        <v>13</v>
      </c>
      <c r="AR48" s="15">
        <f t="shared" si="53"/>
        <v>11</v>
      </c>
      <c r="AS48" s="15">
        <f t="shared" si="54"/>
        <v>6</v>
      </c>
      <c r="AT48" s="15">
        <v>1000</v>
      </c>
      <c r="BN48" s="24" t="s">
        <v>104</v>
      </c>
      <c r="BO48" s="26" t="s">
        <v>308</v>
      </c>
      <c r="BP48" s="26" t="s">
        <v>308</v>
      </c>
      <c r="BQ48" s="26" t="s">
        <v>308</v>
      </c>
      <c r="BR48" s="26" t="s">
        <v>308</v>
      </c>
      <c r="BS48" s="26" t="s">
        <v>308</v>
      </c>
      <c r="BT48" s="26" t="s">
        <v>308</v>
      </c>
      <c r="BU48" s="26" t="s">
        <v>308</v>
      </c>
      <c r="BV48" s="26" t="s">
        <v>308</v>
      </c>
      <c r="BW48" s="26" t="s">
        <v>308</v>
      </c>
      <c r="BX48" s="26" t="s">
        <v>308</v>
      </c>
      <c r="BY48" s="26" t="s">
        <v>1664</v>
      </c>
      <c r="BZ48" s="26" t="s">
        <v>308</v>
      </c>
      <c r="CA48" s="26" t="s">
        <v>308</v>
      </c>
      <c r="CB48" s="26" t="s">
        <v>308</v>
      </c>
      <c r="CC48" s="26" t="s">
        <v>308</v>
      </c>
      <c r="CD48" s="26" t="s">
        <v>308</v>
      </c>
      <c r="CE48" s="26" t="s">
        <v>308</v>
      </c>
      <c r="CF48" s="26" t="s">
        <v>308</v>
      </c>
      <c r="CG48" s="26" t="s">
        <v>308</v>
      </c>
      <c r="CH48" s="26" t="s">
        <v>308</v>
      </c>
      <c r="CI48" s="26" t="s">
        <v>308</v>
      </c>
      <c r="CJ48" s="26" t="s">
        <v>308</v>
      </c>
      <c r="CK48" s="26" t="s">
        <v>278</v>
      </c>
      <c r="CL48" s="26" t="s">
        <v>308</v>
      </c>
      <c r="CM48" s="26" t="s">
        <v>308</v>
      </c>
      <c r="CN48" s="26" t="s">
        <v>308</v>
      </c>
      <c r="CO48" s="26" t="s">
        <v>580</v>
      </c>
      <c r="CP48" s="26" t="s">
        <v>308</v>
      </c>
      <c r="CQ48" s="26" t="s">
        <v>253</v>
      </c>
      <c r="DA48" s="24" t="s">
        <v>104</v>
      </c>
      <c r="DB48" s="26" t="s">
        <v>1844</v>
      </c>
      <c r="DC48" s="26" t="s">
        <v>197</v>
      </c>
      <c r="DD48" s="26" t="s">
        <v>1845</v>
      </c>
      <c r="DE48" s="26" t="s">
        <v>1846</v>
      </c>
      <c r="DF48" s="26" t="s">
        <v>1847</v>
      </c>
      <c r="DG48" s="26" t="s">
        <v>1848</v>
      </c>
      <c r="DH48" s="26" t="s">
        <v>1849</v>
      </c>
      <c r="DI48" s="26" t="s">
        <v>197</v>
      </c>
      <c r="DJ48" s="26" t="s">
        <v>1850</v>
      </c>
      <c r="DK48" s="26" t="s">
        <v>1851</v>
      </c>
      <c r="DL48" s="26" t="s">
        <v>197</v>
      </c>
      <c r="DM48" s="26" t="s">
        <v>1852</v>
      </c>
      <c r="EF48" s="24" t="s">
        <v>104</v>
      </c>
      <c r="EG48" s="26" t="s">
        <v>197</v>
      </c>
      <c r="EH48" s="26" t="s">
        <v>2040</v>
      </c>
      <c r="EI48" s="26" t="s">
        <v>197</v>
      </c>
      <c r="EJ48" s="26" t="s">
        <v>197</v>
      </c>
      <c r="EK48" s="26" t="s">
        <v>2041</v>
      </c>
      <c r="EL48" s="26" t="s">
        <v>2042</v>
      </c>
      <c r="EM48" s="26" t="s">
        <v>197</v>
      </c>
      <c r="EN48" s="26" t="s">
        <v>2043</v>
      </c>
      <c r="EO48" s="26" t="s">
        <v>2044</v>
      </c>
      <c r="EP48" s="26" t="s">
        <v>2045</v>
      </c>
      <c r="EQ48" s="26" t="s">
        <v>197</v>
      </c>
      <c r="ER48" s="26" t="s">
        <v>2046</v>
      </c>
    </row>
    <row r="49" spans="1:148" ht="15" thickBot="1" x14ac:dyDescent="0.35">
      <c r="A49" s="24" t="s">
        <v>106</v>
      </c>
      <c r="B49" s="77" t="s">
        <v>101</v>
      </c>
      <c r="C49" s="77" t="s">
        <v>101</v>
      </c>
      <c r="D49" s="26" t="s">
        <v>101</v>
      </c>
      <c r="E49" s="26" t="s">
        <v>1680</v>
      </c>
      <c r="F49" s="26" t="s">
        <v>101</v>
      </c>
      <c r="G49" s="26" t="s">
        <v>101</v>
      </c>
      <c r="H49" s="26" t="s">
        <v>101</v>
      </c>
      <c r="I49" s="77" t="s">
        <v>101</v>
      </c>
      <c r="J49" s="77" t="s">
        <v>101</v>
      </c>
      <c r="K49" s="26" t="s">
        <v>101</v>
      </c>
      <c r="L49" s="77" t="s">
        <v>101</v>
      </c>
      <c r="M49" s="77" t="s">
        <v>101</v>
      </c>
      <c r="N49" s="77" t="s">
        <v>101</v>
      </c>
      <c r="O49" s="26" t="s">
        <v>101</v>
      </c>
      <c r="P49" s="26" t="s">
        <v>101</v>
      </c>
      <c r="Q49" s="26" t="s">
        <v>101</v>
      </c>
      <c r="R49" s="26" t="s">
        <v>101</v>
      </c>
      <c r="S49" s="26" t="s">
        <v>101</v>
      </c>
      <c r="T49" s="77" t="s">
        <v>101</v>
      </c>
      <c r="U49" s="26" t="s">
        <v>101</v>
      </c>
      <c r="V49" s="26" t="s">
        <v>101</v>
      </c>
      <c r="W49" s="26" t="s">
        <v>101</v>
      </c>
      <c r="X49" s="77" t="s">
        <v>101</v>
      </c>
      <c r="Y49" s="26" t="s">
        <v>101</v>
      </c>
      <c r="Z49" s="26" t="s">
        <v>101</v>
      </c>
      <c r="AA49" s="26" t="s">
        <v>101</v>
      </c>
      <c r="AB49" s="77" t="s">
        <v>101</v>
      </c>
      <c r="AC49" s="77" t="s">
        <v>101</v>
      </c>
      <c r="AD49" s="77" t="s">
        <v>101</v>
      </c>
      <c r="AH49" s="15">
        <f t="shared" si="43"/>
        <v>20</v>
      </c>
      <c r="AI49" s="15">
        <f t="shared" si="44"/>
        <v>22</v>
      </c>
      <c r="AJ49" s="15">
        <f t="shared" si="45"/>
        <v>21</v>
      </c>
      <c r="AK49" s="15">
        <f t="shared" si="46"/>
        <v>19</v>
      </c>
      <c r="AL49" s="15">
        <f t="shared" si="47"/>
        <v>1</v>
      </c>
      <c r="AM49" s="15">
        <f t="shared" si="48"/>
        <v>1</v>
      </c>
      <c r="AN49" s="15">
        <f t="shared" si="49"/>
        <v>1</v>
      </c>
      <c r="AO49" s="15">
        <f t="shared" si="50"/>
        <v>5</v>
      </c>
      <c r="AP49" s="15">
        <f t="shared" si="51"/>
        <v>23</v>
      </c>
      <c r="AQ49" s="15">
        <f t="shared" si="52"/>
        <v>1</v>
      </c>
      <c r="AR49" s="15">
        <f t="shared" si="53"/>
        <v>1</v>
      </c>
      <c r="AS49" s="15">
        <f t="shared" si="54"/>
        <v>10</v>
      </c>
      <c r="AT49" s="15">
        <v>1000</v>
      </c>
      <c r="BN49" s="24" t="s">
        <v>106</v>
      </c>
      <c r="BO49" s="26" t="s">
        <v>101</v>
      </c>
      <c r="BP49" s="26" t="s">
        <v>101</v>
      </c>
      <c r="BQ49" s="26" t="s">
        <v>101</v>
      </c>
      <c r="BR49" s="26" t="s">
        <v>101</v>
      </c>
      <c r="BS49" s="26" t="s">
        <v>101</v>
      </c>
      <c r="BT49" s="26" t="s">
        <v>101</v>
      </c>
      <c r="BU49" s="26" t="s">
        <v>101</v>
      </c>
      <c r="BV49" s="26" t="s">
        <v>101</v>
      </c>
      <c r="BW49" s="26" t="s">
        <v>101</v>
      </c>
      <c r="BX49" s="26" t="s">
        <v>101</v>
      </c>
      <c r="BY49" s="26" t="s">
        <v>1665</v>
      </c>
      <c r="BZ49" s="26" t="s">
        <v>101</v>
      </c>
      <c r="CA49" s="26" t="s">
        <v>101</v>
      </c>
      <c r="CB49" s="26" t="s">
        <v>101</v>
      </c>
      <c r="CC49" s="26" t="s">
        <v>101</v>
      </c>
      <c r="CD49" s="26" t="s">
        <v>101</v>
      </c>
      <c r="CE49" s="26" t="s">
        <v>101</v>
      </c>
      <c r="CF49" s="26" t="s">
        <v>101</v>
      </c>
      <c r="CG49" s="26" t="s">
        <v>101</v>
      </c>
      <c r="CH49" s="26" t="s">
        <v>101</v>
      </c>
      <c r="CI49" s="26" t="s">
        <v>101</v>
      </c>
      <c r="CJ49" s="26" t="s">
        <v>101</v>
      </c>
      <c r="CK49" s="26" t="s">
        <v>284</v>
      </c>
      <c r="CL49" s="26" t="s">
        <v>101</v>
      </c>
      <c r="CM49" s="26" t="s">
        <v>101</v>
      </c>
      <c r="CN49" s="26" t="s">
        <v>101</v>
      </c>
      <c r="CO49" s="26" t="s">
        <v>585</v>
      </c>
      <c r="CP49" s="26" t="s">
        <v>101</v>
      </c>
      <c r="CQ49" s="26" t="s">
        <v>101</v>
      </c>
      <c r="DA49" s="24" t="s">
        <v>106</v>
      </c>
      <c r="DB49" s="26" t="s">
        <v>1853</v>
      </c>
      <c r="DC49" s="26" t="s">
        <v>198</v>
      </c>
      <c r="DD49" s="26" t="s">
        <v>1854</v>
      </c>
      <c r="DE49" s="26" t="s">
        <v>1855</v>
      </c>
      <c r="DF49" s="26" t="s">
        <v>1856</v>
      </c>
      <c r="DG49" s="26" t="s">
        <v>1857</v>
      </c>
      <c r="DH49" s="26" t="s">
        <v>1858</v>
      </c>
      <c r="DI49" s="26" t="s">
        <v>198</v>
      </c>
      <c r="DJ49" s="26" t="s">
        <v>1859</v>
      </c>
      <c r="DK49" s="26" t="s">
        <v>1860</v>
      </c>
      <c r="DL49" s="26" t="s">
        <v>198</v>
      </c>
      <c r="DM49" s="26" t="s">
        <v>1861</v>
      </c>
      <c r="EF49" s="24" t="s">
        <v>106</v>
      </c>
      <c r="EG49" s="26" t="s">
        <v>198</v>
      </c>
      <c r="EH49" s="26" t="s">
        <v>2047</v>
      </c>
      <c r="EI49" s="26" t="s">
        <v>198</v>
      </c>
      <c r="EJ49" s="26" t="s">
        <v>198</v>
      </c>
      <c r="EK49" s="26" t="s">
        <v>2048</v>
      </c>
      <c r="EL49" s="26" t="s">
        <v>2049</v>
      </c>
      <c r="EM49" s="26" t="s">
        <v>198</v>
      </c>
      <c r="EN49" s="26" t="s">
        <v>2050</v>
      </c>
      <c r="EO49" s="26" t="s">
        <v>2051</v>
      </c>
      <c r="EP49" s="26" t="s">
        <v>198</v>
      </c>
      <c r="EQ49" s="26" t="s">
        <v>198</v>
      </c>
      <c r="ER49" s="26" t="s">
        <v>2052</v>
      </c>
    </row>
    <row r="50" spans="1:148" ht="15" thickBot="1" x14ac:dyDescent="0.35">
      <c r="A50" s="24" t="s">
        <v>107</v>
      </c>
      <c r="B50" s="77" t="s">
        <v>316</v>
      </c>
      <c r="C50" s="77" t="s">
        <v>316</v>
      </c>
      <c r="D50" s="26" t="s">
        <v>316</v>
      </c>
      <c r="E50" s="26" t="s">
        <v>1681</v>
      </c>
      <c r="F50" s="26" t="s">
        <v>316</v>
      </c>
      <c r="G50" s="26" t="s">
        <v>316</v>
      </c>
      <c r="H50" s="26" t="s">
        <v>316</v>
      </c>
      <c r="I50" s="77" t="s">
        <v>316</v>
      </c>
      <c r="J50" s="77" t="s">
        <v>316</v>
      </c>
      <c r="K50" s="26" t="s">
        <v>316</v>
      </c>
      <c r="L50" s="77" t="s">
        <v>316</v>
      </c>
      <c r="M50" s="77" t="s">
        <v>316</v>
      </c>
      <c r="N50" s="77" t="s">
        <v>316</v>
      </c>
      <c r="O50" s="26" t="s">
        <v>316</v>
      </c>
      <c r="P50" s="26" t="s">
        <v>316</v>
      </c>
      <c r="Q50" s="26" t="s">
        <v>316</v>
      </c>
      <c r="R50" s="26" t="s">
        <v>316</v>
      </c>
      <c r="S50" s="26" t="s">
        <v>316</v>
      </c>
      <c r="T50" s="77" t="s">
        <v>316</v>
      </c>
      <c r="U50" s="26" t="s">
        <v>316</v>
      </c>
      <c r="V50" s="26" t="s">
        <v>316</v>
      </c>
      <c r="W50" s="26" t="s">
        <v>316</v>
      </c>
      <c r="X50" s="77" t="s">
        <v>316</v>
      </c>
      <c r="Y50" s="26" t="s">
        <v>316</v>
      </c>
      <c r="Z50" s="26" t="s">
        <v>316</v>
      </c>
      <c r="AA50" s="26" t="s">
        <v>316</v>
      </c>
      <c r="AB50" s="77" t="s">
        <v>316</v>
      </c>
      <c r="AC50" s="77" t="s">
        <v>316</v>
      </c>
      <c r="AD50" s="77" t="s">
        <v>316</v>
      </c>
      <c r="AH50" s="15">
        <f t="shared" si="43"/>
        <v>16</v>
      </c>
      <c r="AI50" s="15">
        <f t="shared" si="44"/>
        <v>8</v>
      </c>
      <c r="AJ50" s="15">
        <f t="shared" si="45"/>
        <v>7</v>
      </c>
      <c r="AK50" s="15">
        <f t="shared" si="46"/>
        <v>14</v>
      </c>
      <c r="AL50" s="15">
        <f t="shared" si="47"/>
        <v>23</v>
      </c>
      <c r="AM50" s="15">
        <f t="shared" si="48"/>
        <v>12</v>
      </c>
      <c r="AN50" s="15">
        <f t="shared" si="49"/>
        <v>1</v>
      </c>
      <c r="AO50" s="15">
        <f t="shared" si="50"/>
        <v>3</v>
      </c>
      <c r="AP50" s="15">
        <f t="shared" si="51"/>
        <v>20</v>
      </c>
      <c r="AQ50" s="15">
        <f t="shared" si="52"/>
        <v>1</v>
      </c>
      <c r="AR50" s="15">
        <f t="shared" si="53"/>
        <v>1</v>
      </c>
      <c r="AS50" s="15">
        <f t="shared" si="54"/>
        <v>19</v>
      </c>
      <c r="AT50" s="15">
        <v>1000</v>
      </c>
      <c r="BN50" s="24" t="s">
        <v>107</v>
      </c>
      <c r="BO50" s="26" t="s">
        <v>316</v>
      </c>
      <c r="BP50" s="26" t="s">
        <v>316</v>
      </c>
      <c r="BQ50" s="26" t="s">
        <v>316</v>
      </c>
      <c r="BR50" s="26" t="s">
        <v>316</v>
      </c>
      <c r="BS50" s="26" t="s">
        <v>316</v>
      </c>
      <c r="BT50" s="26" t="s">
        <v>316</v>
      </c>
      <c r="BU50" s="26" t="s">
        <v>316</v>
      </c>
      <c r="BV50" s="26" t="s">
        <v>316</v>
      </c>
      <c r="BW50" s="26" t="s">
        <v>316</v>
      </c>
      <c r="BX50" s="26" t="s">
        <v>316</v>
      </c>
      <c r="BY50" s="26" t="s">
        <v>1666</v>
      </c>
      <c r="BZ50" s="26" t="s">
        <v>316</v>
      </c>
      <c r="CA50" s="26" t="s">
        <v>316</v>
      </c>
      <c r="CB50" s="26" t="s">
        <v>316</v>
      </c>
      <c r="CC50" s="26" t="s">
        <v>316</v>
      </c>
      <c r="CD50" s="26" t="s">
        <v>316</v>
      </c>
      <c r="CE50" s="26" t="s">
        <v>316</v>
      </c>
      <c r="CF50" s="26" t="s">
        <v>316</v>
      </c>
      <c r="CG50" s="26" t="s">
        <v>316</v>
      </c>
      <c r="CH50" s="26" t="s">
        <v>316</v>
      </c>
      <c r="CI50" s="26" t="s">
        <v>316</v>
      </c>
      <c r="CJ50" s="26" t="s">
        <v>316</v>
      </c>
      <c r="CK50" s="26" t="s">
        <v>316</v>
      </c>
      <c r="CL50" s="26" t="s">
        <v>316</v>
      </c>
      <c r="CM50" s="26" t="s">
        <v>316</v>
      </c>
      <c r="CN50" s="26" t="s">
        <v>316</v>
      </c>
      <c r="CO50" s="26" t="s">
        <v>527</v>
      </c>
      <c r="CP50" s="26" t="s">
        <v>316</v>
      </c>
      <c r="CQ50" s="26" t="s">
        <v>316</v>
      </c>
      <c r="DA50" s="24" t="s">
        <v>107</v>
      </c>
      <c r="DB50" s="26" t="s">
        <v>1862</v>
      </c>
      <c r="DC50" s="26" t="s">
        <v>199</v>
      </c>
      <c r="DD50" s="26" t="s">
        <v>1863</v>
      </c>
      <c r="DE50" s="26" t="s">
        <v>1864</v>
      </c>
      <c r="DF50" s="26" t="s">
        <v>1865</v>
      </c>
      <c r="DG50" s="26" t="s">
        <v>1866</v>
      </c>
      <c r="DH50" s="26" t="s">
        <v>1867</v>
      </c>
      <c r="DI50" s="26" t="s">
        <v>199</v>
      </c>
      <c r="DJ50" s="26" t="s">
        <v>1868</v>
      </c>
      <c r="DK50" s="26" t="s">
        <v>1869</v>
      </c>
      <c r="DL50" s="26" t="s">
        <v>199</v>
      </c>
      <c r="DM50" s="26" t="s">
        <v>1870</v>
      </c>
      <c r="EF50" s="24" t="s">
        <v>107</v>
      </c>
      <c r="EG50" s="26" t="s">
        <v>199</v>
      </c>
      <c r="EH50" s="26" t="s">
        <v>2053</v>
      </c>
      <c r="EI50" s="26" t="s">
        <v>199</v>
      </c>
      <c r="EJ50" s="26" t="s">
        <v>199</v>
      </c>
      <c r="EK50" s="26" t="s">
        <v>2054</v>
      </c>
      <c r="EL50" s="26" t="s">
        <v>199</v>
      </c>
      <c r="EM50" s="26" t="s">
        <v>199</v>
      </c>
      <c r="EN50" s="26" t="s">
        <v>2055</v>
      </c>
      <c r="EO50" s="26" t="s">
        <v>2056</v>
      </c>
      <c r="EP50" s="26" t="s">
        <v>199</v>
      </c>
      <c r="EQ50" s="26" t="s">
        <v>199</v>
      </c>
      <c r="ER50" s="26" t="s">
        <v>2057</v>
      </c>
    </row>
    <row r="51" spans="1:148" ht="15" thickBot="1" x14ac:dyDescent="0.35">
      <c r="A51" s="24" t="s">
        <v>108</v>
      </c>
      <c r="B51" s="77" t="s">
        <v>105</v>
      </c>
      <c r="C51" s="77" t="s">
        <v>105</v>
      </c>
      <c r="D51" s="26" t="s">
        <v>105</v>
      </c>
      <c r="E51" s="26" t="s">
        <v>1682</v>
      </c>
      <c r="F51" s="26" t="s">
        <v>105</v>
      </c>
      <c r="G51" s="26" t="s">
        <v>105</v>
      </c>
      <c r="H51" s="26" t="s">
        <v>105</v>
      </c>
      <c r="I51" s="77" t="s">
        <v>105</v>
      </c>
      <c r="J51" s="77" t="s">
        <v>105</v>
      </c>
      <c r="K51" s="26" t="s">
        <v>105</v>
      </c>
      <c r="L51" s="77" t="s">
        <v>105</v>
      </c>
      <c r="M51" s="77" t="s">
        <v>105</v>
      </c>
      <c r="N51" s="77" t="s">
        <v>105</v>
      </c>
      <c r="O51" s="26" t="s">
        <v>105</v>
      </c>
      <c r="P51" s="26" t="s">
        <v>105</v>
      </c>
      <c r="Q51" s="26" t="s">
        <v>105</v>
      </c>
      <c r="R51" s="26" t="s">
        <v>105</v>
      </c>
      <c r="S51" s="26" t="s">
        <v>105</v>
      </c>
      <c r="T51" s="77" t="s">
        <v>105</v>
      </c>
      <c r="U51" s="26" t="s">
        <v>105</v>
      </c>
      <c r="V51" s="26" t="s">
        <v>105</v>
      </c>
      <c r="W51" s="26" t="s">
        <v>105</v>
      </c>
      <c r="X51" s="77" t="s">
        <v>105</v>
      </c>
      <c r="Y51" s="26" t="s">
        <v>105</v>
      </c>
      <c r="Z51" s="26" t="s">
        <v>105</v>
      </c>
      <c r="AA51" s="26" t="s">
        <v>105</v>
      </c>
      <c r="AB51" s="77" t="s">
        <v>105</v>
      </c>
      <c r="AC51" s="77" t="s">
        <v>105</v>
      </c>
      <c r="AD51" s="77" t="s">
        <v>105</v>
      </c>
      <c r="AH51" s="15">
        <f t="shared" si="43"/>
        <v>22</v>
      </c>
      <c r="AI51" s="15">
        <f t="shared" si="44"/>
        <v>22</v>
      </c>
      <c r="AJ51" s="15">
        <f t="shared" si="45"/>
        <v>21</v>
      </c>
      <c r="AK51" s="15">
        <f t="shared" si="46"/>
        <v>19</v>
      </c>
      <c r="AL51" s="15">
        <f t="shared" si="47"/>
        <v>1</v>
      </c>
      <c r="AM51" s="15">
        <f t="shared" si="48"/>
        <v>1</v>
      </c>
      <c r="AN51" s="15">
        <f t="shared" si="49"/>
        <v>1</v>
      </c>
      <c r="AO51" s="15">
        <f t="shared" si="50"/>
        <v>14</v>
      </c>
      <c r="AP51" s="15">
        <f t="shared" si="51"/>
        <v>24</v>
      </c>
      <c r="AQ51" s="15">
        <f t="shared" si="52"/>
        <v>1</v>
      </c>
      <c r="AR51" s="15">
        <f t="shared" si="53"/>
        <v>1</v>
      </c>
      <c r="AS51" s="15">
        <f t="shared" si="54"/>
        <v>19</v>
      </c>
      <c r="AT51" s="15">
        <v>1000</v>
      </c>
      <c r="BN51" s="24" t="s">
        <v>108</v>
      </c>
      <c r="BO51" s="26" t="s">
        <v>105</v>
      </c>
      <c r="BP51" s="26" t="s">
        <v>105</v>
      </c>
      <c r="BQ51" s="26" t="s">
        <v>105</v>
      </c>
      <c r="BR51" s="26" t="s">
        <v>105</v>
      </c>
      <c r="BS51" s="26" t="s">
        <v>105</v>
      </c>
      <c r="BT51" s="26" t="s">
        <v>105</v>
      </c>
      <c r="BU51" s="26" t="s">
        <v>105</v>
      </c>
      <c r="BV51" s="26" t="s">
        <v>105</v>
      </c>
      <c r="BW51" s="26" t="s">
        <v>105</v>
      </c>
      <c r="BX51" s="26" t="s">
        <v>105</v>
      </c>
      <c r="BY51" s="26" t="s">
        <v>1668</v>
      </c>
      <c r="BZ51" s="26" t="s">
        <v>105</v>
      </c>
      <c r="CA51" s="26" t="s">
        <v>105</v>
      </c>
      <c r="CB51" s="26" t="s">
        <v>105</v>
      </c>
      <c r="CC51" s="26" t="s">
        <v>105</v>
      </c>
      <c r="CD51" s="26" t="s">
        <v>105</v>
      </c>
      <c r="CE51" s="26" t="s">
        <v>105</v>
      </c>
      <c r="CF51" s="26" t="s">
        <v>105</v>
      </c>
      <c r="CG51" s="26" t="s">
        <v>105</v>
      </c>
      <c r="CH51" s="26" t="s">
        <v>105</v>
      </c>
      <c r="CI51" s="26" t="s">
        <v>105</v>
      </c>
      <c r="CJ51" s="26" t="s">
        <v>105</v>
      </c>
      <c r="CK51" s="26" t="s">
        <v>105</v>
      </c>
      <c r="CL51" s="26" t="s">
        <v>105</v>
      </c>
      <c r="CM51" s="26" t="s">
        <v>105</v>
      </c>
      <c r="CN51" s="26" t="s">
        <v>105</v>
      </c>
      <c r="CO51" s="26" t="s">
        <v>105</v>
      </c>
      <c r="CP51" s="26" t="s">
        <v>105</v>
      </c>
      <c r="CQ51" s="26" t="s">
        <v>105</v>
      </c>
      <c r="DA51" s="24" t="s">
        <v>108</v>
      </c>
      <c r="DB51" s="26" t="s">
        <v>1871</v>
      </c>
      <c r="DC51" s="26" t="s">
        <v>200</v>
      </c>
      <c r="DD51" s="26" t="s">
        <v>1872</v>
      </c>
      <c r="DE51" s="26" t="s">
        <v>1873</v>
      </c>
      <c r="DF51" s="26" t="s">
        <v>1874</v>
      </c>
      <c r="DG51" s="26" t="s">
        <v>1875</v>
      </c>
      <c r="DH51" s="26" t="s">
        <v>1876</v>
      </c>
      <c r="DI51" s="26" t="s">
        <v>200</v>
      </c>
      <c r="DJ51" s="26" t="s">
        <v>1877</v>
      </c>
      <c r="DK51" s="26" t="s">
        <v>1878</v>
      </c>
      <c r="DL51" s="26" t="s">
        <v>200</v>
      </c>
      <c r="DM51" s="26" t="s">
        <v>1879</v>
      </c>
      <c r="EF51" s="24" t="s">
        <v>108</v>
      </c>
      <c r="EG51" s="26" t="s">
        <v>200</v>
      </c>
      <c r="EH51" s="26" t="s">
        <v>2058</v>
      </c>
      <c r="EI51" s="26" t="s">
        <v>200</v>
      </c>
      <c r="EJ51" s="26" t="s">
        <v>200</v>
      </c>
      <c r="EK51" s="26" t="s">
        <v>2059</v>
      </c>
      <c r="EL51" s="26" t="s">
        <v>200</v>
      </c>
      <c r="EM51" s="26" t="s">
        <v>200</v>
      </c>
      <c r="EN51" s="26" t="s">
        <v>2060</v>
      </c>
      <c r="EO51" s="26" t="s">
        <v>2061</v>
      </c>
      <c r="EP51" s="26" t="s">
        <v>200</v>
      </c>
      <c r="EQ51" s="26" t="s">
        <v>200</v>
      </c>
      <c r="ER51" s="26" t="s">
        <v>2062</v>
      </c>
    </row>
    <row r="52" spans="1:148" ht="15" thickBot="1" x14ac:dyDescent="0.35">
      <c r="A52" s="24" t="s">
        <v>110</v>
      </c>
      <c r="B52" s="77" t="s">
        <v>164</v>
      </c>
      <c r="C52" s="77" t="s">
        <v>164</v>
      </c>
      <c r="D52" s="26" t="s">
        <v>164</v>
      </c>
      <c r="E52" s="26" t="s">
        <v>1683</v>
      </c>
      <c r="F52" s="26" t="s">
        <v>164</v>
      </c>
      <c r="G52" s="26" t="s">
        <v>164</v>
      </c>
      <c r="H52" s="26" t="s">
        <v>164</v>
      </c>
      <c r="I52" s="77" t="s">
        <v>164</v>
      </c>
      <c r="J52" s="77" t="s">
        <v>164</v>
      </c>
      <c r="K52" s="26" t="s">
        <v>164</v>
      </c>
      <c r="L52" s="77" t="s">
        <v>164</v>
      </c>
      <c r="M52" s="77" t="s">
        <v>164</v>
      </c>
      <c r="N52" s="77" t="s">
        <v>164</v>
      </c>
      <c r="O52" s="26" t="s">
        <v>164</v>
      </c>
      <c r="P52" s="26" t="s">
        <v>164</v>
      </c>
      <c r="Q52" s="26" t="s">
        <v>164</v>
      </c>
      <c r="R52" s="26" t="s">
        <v>164</v>
      </c>
      <c r="S52" s="26" t="s">
        <v>164</v>
      </c>
      <c r="T52" s="77" t="s">
        <v>164</v>
      </c>
      <c r="U52" s="26" t="s">
        <v>164</v>
      </c>
      <c r="V52" s="26" t="s">
        <v>164</v>
      </c>
      <c r="W52" s="26" t="s">
        <v>164</v>
      </c>
      <c r="X52" s="77" t="s">
        <v>164</v>
      </c>
      <c r="Y52" s="26" t="s">
        <v>164</v>
      </c>
      <c r="Z52" s="26" t="s">
        <v>164</v>
      </c>
      <c r="AA52" s="26" t="s">
        <v>164</v>
      </c>
      <c r="AB52" s="77" t="s">
        <v>164</v>
      </c>
      <c r="AC52" s="77" t="s">
        <v>164</v>
      </c>
      <c r="AD52" s="77" t="s">
        <v>164</v>
      </c>
      <c r="AH52" s="15">
        <f t="shared" si="43"/>
        <v>20</v>
      </c>
      <c r="AI52" s="15">
        <f t="shared" si="44"/>
        <v>3</v>
      </c>
      <c r="AJ52" s="15">
        <f t="shared" si="45"/>
        <v>20</v>
      </c>
      <c r="AK52" s="15">
        <f t="shared" si="46"/>
        <v>19</v>
      </c>
      <c r="AL52" s="15">
        <f t="shared" si="47"/>
        <v>6</v>
      </c>
      <c r="AM52" s="15">
        <f t="shared" si="48"/>
        <v>6</v>
      </c>
      <c r="AN52" s="15">
        <f t="shared" si="49"/>
        <v>1</v>
      </c>
      <c r="AO52" s="15">
        <f t="shared" si="50"/>
        <v>14</v>
      </c>
      <c r="AP52" s="15">
        <f t="shared" si="51"/>
        <v>8</v>
      </c>
      <c r="AQ52" s="15">
        <f t="shared" si="52"/>
        <v>1</v>
      </c>
      <c r="AR52" s="15">
        <f t="shared" si="53"/>
        <v>1</v>
      </c>
      <c r="AS52" s="15">
        <f t="shared" si="54"/>
        <v>23</v>
      </c>
      <c r="AT52" s="15">
        <v>1000</v>
      </c>
      <c r="BN52" s="24" t="s">
        <v>110</v>
      </c>
      <c r="BO52" s="26" t="s">
        <v>164</v>
      </c>
      <c r="BP52" s="26" t="s">
        <v>164</v>
      </c>
      <c r="BQ52" s="26" t="s">
        <v>164</v>
      </c>
      <c r="BR52" s="26" t="s">
        <v>164</v>
      </c>
      <c r="BS52" s="26" t="s">
        <v>164</v>
      </c>
      <c r="BT52" s="26" t="s">
        <v>164</v>
      </c>
      <c r="BU52" s="26" t="s">
        <v>164</v>
      </c>
      <c r="BV52" s="26" t="s">
        <v>164</v>
      </c>
      <c r="BW52" s="26" t="s">
        <v>164</v>
      </c>
      <c r="BX52" s="26" t="s">
        <v>164</v>
      </c>
      <c r="BY52" s="26" t="s">
        <v>1670</v>
      </c>
      <c r="BZ52" s="26" t="s">
        <v>164</v>
      </c>
      <c r="CA52" s="26" t="s">
        <v>164</v>
      </c>
      <c r="CB52" s="26" t="s">
        <v>164</v>
      </c>
      <c r="CC52" s="26" t="s">
        <v>164</v>
      </c>
      <c r="CD52" s="26" t="s">
        <v>164</v>
      </c>
      <c r="CE52" s="26" t="s">
        <v>164</v>
      </c>
      <c r="CF52" s="26" t="s">
        <v>164</v>
      </c>
      <c r="CG52" s="26" t="s">
        <v>164</v>
      </c>
      <c r="CH52" s="26" t="s">
        <v>164</v>
      </c>
      <c r="CI52" s="26" t="s">
        <v>164</v>
      </c>
      <c r="CJ52" s="26" t="s">
        <v>164</v>
      </c>
      <c r="CK52" s="26" t="s">
        <v>164</v>
      </c>
      <c r="CL52" s="26" t="s">
        <v>164</v>
      </c>
      <c r="CM52" s="26" t="s">
        <v>164</v>
      </c>
      <c r="CN52" s="26" t="s">
        <v>164</v>
      </c>
      <c r="CO52" s="26" t="s">
        <v>164</v>
      </c>
      <c r="CP52" s="26" t="s">
        <v>164</v>
      </c>
      <c r="CQ52" s="26" t="s">
        <v>164</v>
      </c>
      <c r="DA52" s="24" t="s">
        <v>110</v>
      </c>
      <c r="DB52" s="26" t="s">
        <v>1880</v>
      </c>
      <c r="DC52" s="26" t="s">
        <v>201</v>
      </c>
      <c r="DD52" s="26" t="s">
        <v>201</v>
      </c>
      <c r="DE52" s="26" t="s">
        <v>1881</v>
      </c>
      <c r="DF52" s="26" t="s">
        <v>1882</v>
      </c>
      <c r="DG52" s="26" t="s">
        <v>1883</v>
      </c>
      <c r="DH52" s="26" t="s">
        <v>1884</v>
      </c>
      <c r="DI52" s="26" t="s">
        <v>201</v>
      </c>
      <c r="DJ52" s="26" t="s">
        <v>1885</v>
      </c>
      <c r="DK52" s="26" t="s">
        <v>1886</v>
      </c>
      <c r="DL52" s="26" t="s">
        <v>201</v>
      </c>
      <c r="DM52" s="26" t="s">
        <v>1887</v>
      </c>
      <c r="EF52" s="24" t="s">
        <v>110</v>
      </c>
      <c r="EG52" s="26" t="s">
        <v>201</v>
      </c>
      <c r="EH52" s="26" t="s">
        <v>2063</v>
      </c>
      <c r="EI52" s="26" t="s">
        <v>201</v>
      </c>
      <c r="EJ52" s="26" t="s">
        <v>201</v>
      </c>
      <c r="EK52" s="26" t="s">
        <v>2064</v>
      </c>
      <c r="EL52" s="26" t="s">
        <v>201</v>
      </c>
      <c r="EM52" s="26" t="s">
        <v>201</v>
      </c>
      <c r="EN52" s="26" t="s">
        <v>2065</v>
      </c>
      <c r="EO52" s="26" t="s">
        <v>2066</v>
      </c>
      <c r="EP52" s="26" t="s">
        <v>201</v>
      </c>
      <c r="EQ52" s="26" t="s">
        <v>201</v>
      </c>
      <c r="ER52" s="26" t="s">
        <v>2067</v>
      </c>
    </row>
    <row r="53" spans="1:148" ht="15" thickBot="1" x14ac:dyDescent="0.35">
      <c r="A53" s="24" t="s">
        <v>111</v>
      </c>
      <c r="B53" s="77" t="s">
        <v>109</v>
      </c>
      <c r="C53" s="77" t="s">
        <v>109</v>
      </c>
      <c r="D53" s="26" t="s">
        <v>109</v>
      </c>
      <c r="E53" s="26" t="s">
        <v>1684</v>
      </c>
      <c r="F53" s="26" t="s">
        <v>109</v>
      </c>
      <c r="G53" s="26" t="s">
        <v>109</v>
      </c>
      <c r="H53" s="26" t="s">
        <v>109</v>
      </c>
      <c r="I53" s="77" t="s">
        <v>109</v>
      </c>
      <c r="J53" s="77" t="s">
        <v>109</v>
      </c>
      <c r="K53" s="26" t="s">
        <v>109</v>
      </c>
      <c r="L53" s="77" t="s">
        <v>109</v>
      </c>
      <c r="M53" s="77" t="s">
        <v>109</v>
      </c>
      <c r="N53" s="77" t="s">
        <v>109</v>
      </c>
      <c r="O53" s="26" t="s">
        <v>109</v>
      </c>
      <c r="P53" s="26" t="s">
        <v>109</v>
      </c>
      <c r="Q53" s="26" t="s">
        <v>109</v>
      </c>
      <c r="R53" s="26" t="s">
        <v>109</v>
      </c>
      <c r="S53" s="26" t="s">
        <v>109</v>
      </c>
      <c r="T53" s="77" t="s">
        <v>109</v>
      </c>
      <c r="U53" s="26" t="s">
        <v>109</v>
      </c>
      <c r="V53" s="26" t="s">
        <v>109</v>
      </c>
      <c r="W53" s="26" t="s">
        <v>109</v>
      </c>
      <c r="X53" s="77" t="s">
        <v>109</v>
      </c>
      <c r="Y53" s="26" t="s">
        <v>109</v>
      </c>
      <c r="Z53" s="26" t="s">
        <v>109</v>
      </c>
      <c r="AA53" s="26" t="s">
        <v>109</v>
      </c>
      <c r="AB53" s="77" t="s">
        <v>109</v>
      </c>
      <c r="AC53" s="77" t="s">
        <v>109</v>
      </c>
      <c r="AD53" s="77" t="s">
        <v>109</v>
      </c>
      <c r="AH53" s="15">
        <f t="shared" si="43"/>
        <v>4</v>
      </c>
      <c r="AI53" s="15">
        <f t="shared" si="44"/>
        <v>5</v>
      </c>
      <c r="AJ53" s="15">
        <f t="shared" si="45"/>
        <v>1</v>
      </c>
      <c r="AK53" s="15">
        <f t="shared" si="46"/>
        <v>7</v>
      </c>
      <c r="AL53" s="15">
        <f t="shared" si="47"/>
        <v>11</v>
      </c>
      <c r="AM53" s="15">
        <f t="shared" si="48"/>
        <v>9</v>
      </c>
      <c r="AN53" s="15">
        <f t="shared" si="49"/>
        <v>1</v>
      </c>
      <c r="AO53" s="15">
        <f t="shared" si="50"/>
        <v>4</v>
      </c>
      <c r="AP53" s="15">
        <f t="shared" si="51"/>
        <v>4</v>
      </c>
      <c r="AQ53" s="15">
        <f t="shared" si="52"/>
        <v>22</v>
      </c>
      <c r="AR53" s="15">
        <f t="shared" si="53"/>
        <v>24</v>
      </c>
      <c r="AS53" s="15">
        <f t="shared" si="54"/>
        <v>18</v>
      </c>
      <c r="AT53" s="15">
        <v>1000</v>
      </c>
      <c r="BN53" s="24" t="s">
        <v>111</v>
      </c>
      <c r="BO53" s="26" t="s">
        <v>109</v>
      </c>
      <c r="BP53" s="26" t="s">
        <v>109</v>
      </c>
      <c r="BQ53" s="26" t="s">
        <v>109</v>
      </c>
      <c r="BR53" s="26" t="s">
        <v>109</v>
      </c>
      <c r="BS53" s="26" t="s">
        <v>109</v>
      </c>
      <c r="BT53" s="26" t="s">
        <v>109</v>
      </c>
      <c r="BU53" s="26" t="s">
        <v>109</v>
      </c>
      <c r="BV53" s="26" t="s">
        <v>109</v>
      </c>
      <c r="BW53" s="26" t="s">
        <v>109</v>
      </c>
      <c r="BX53" s="26" t="s">
        <v>109</v>
      </c>
      <c r="BY53" s="26" t="s">
        <v>109</v>
      </c>
      <c r="BZ53" s="26" t="s">
        <v>109</v>
      </c>
      <c r="CA53" s="26" t="s">
        <v>109</v>
      </c>
      <c r="CB53" s="26" t="s">
        <v>109</v>
      </c>
      <c r="CC53" s="26" t="s">
        <v>109</v>
      </c>
      <c r="CD53" s="26" t="s">
        <v>109</v>
      </c>
      <c r="CE53" s="26" t="s">
        <v>109</v>
      </c>
      <c r="CF53" s="26" t="s">
        <v>109</v>
      </c>
      <c r="CG53" s="26" t="s">
        <v>109</v>
      </c>
      <c r="CH53" s="26" t="s">
        <v>109</v>
      </c>
      <c r="CI53" s="26" t="s">
        <v>109</v>
      </c>
      <c r="CJ53" s="26" t="s">
        <v>109</v>
      </c>
      <c r="CK53" s="26" t="s">
        <v>109</v>
      </c>
      <c r="CL53" s="26" t="s">
        <v>109</v>
      </c>
      <c r="CM53" s="26" t="s">
        <v>109</v>
      </c>
      <c r="CN53" s="26" t="s">
        <v>109</v>
      </c>
      <c r="CO53" s="26" t="s">
        <v>109</v>
      </c>
      <c r="CP53" s="26" t="s">
        <v>109</v>
      </c>
      <c r="CQ53" s="26" t="s">
        <v>109</v>
      </c>
      <c r="DA53" s="24" t="s">
        <v>111</v>
      </c>
      <c r="DB53" s="26" t="s">
        <v>1888</v>
      </c>
      <c r="DC53" s="26" t="s">
        <v>202</v>
      </c>
      <c r="DD53" s="26" t="s">
        <v>202</v>
      </c>
      <c r="DE53" s="26" t="s">
        <v>1889</v>
      </c>
      <c r="DF53" s="26" t="s">
        <v>202</v>
      </c>
      <c r="DG53" s="26" t="s">
        <v>1890</v>
      </c>
      <c r="DH53" s="26" t="s">
        <v>1891</v>
      </c>
      <c r="DI53" s="26" t="s">
        <v>202</v>
      </c>
      <c r="DJ53" s="26" t="s">
        <v>1892</v>
      </c>
      <c r="DK53" s="26" t="s">
        <v>1893</v>
      </c>
      <c r="DL53" s="26" t="s">
        <v>202</v>
      </c>
      <c r="DM53" s="26" t="s">
        <v>1894</v>
      </c>
      <c r="EF53" s="24" t="s">
        <v>111</v>
      </c>
      <c r="EG53" s="26" t="s">
        <v>202</v>
      </c>
      <c r="EH53" s="26" t="s">
        <v>2068</v>
      </c>
      <c r="EI53" s="26" t="s">
        <v>202</v>
      </c>
      <c r="EJ53" s="26" t="s">
        <v>202</v>
      </c>
      <c r="EK53" s="26" t="s">
        <v>202</v>
      </c>
      <c r="EL53" s="26" t="s">
        <v>202</v>
      </c>
      <c r="EM53" s="26" t="s">
        <v>202</v>
      </c>
      <c r="EN53" s="26" t="s">
        <v>2069</v>
      </c>
      <c r="EO53" s="26" t="s">
        <v>2070</v>
      </c>
      <c r="EP53" s="26" t="s">
        <v>202</v>
      </c>
      <c r="EQ53" s="26" t="s">
        <v>202</v>
      </c>
      <c r="ER53" s="26" t="s">
        <v>2071</v>
      </c>
    </row>
    <row r="54" spans="1:148" ht="15" thickBot="1" x14ac:dyDescent="0.35">
      <c r="A54" s="24" t="s">
        <v>112</v>
      </c>
      <c r="B54" s="77" t="s">
        <v>329</v>
      </c>
      <c r="C54" s="77" t="s">
        <v>329</v>
      </c>
      <c r="D54" s="26" t="s">
        <v>329</v>
      </c>
      <c r="E54" s="26" t="s">
        <v>1685</v>
      </c>
      <c r="F54" s="26" t="s">
        <v>329</v>
      </c>
      <c r="G54" s="26" t="s">
        <v>329</v>
      </c>
      <c r="H54" s="26" t="s">
        <v>329</v>
      </c>
      <c r="I54" s="77" t="s">
        <v>329</v>
      </c>
      <c r="J54" s="77" t="s">
        <v>329</v>
      </c>
      <c r="K54" s="26" t="s">
        <v>329</v>
      </c>
      <c r="L54" s="77" t="s">
        <v>329</v>
      </c>
      <c r="M54" s="77" t="s">
        <v>329</v>
      </c>
      <c r="N54" s="77" t="s">
        <v>329</v>
      </c>
      <c r="O54" s="26" t="s">
        <v>329</v>
      </c>
      <c r="P54" s="26" t="s">
        <v>329</v>
      </c>
      <c r="Q54" s="26" t="s">
        <v>329</v>
      </c>
      <c r="R54" s="26" t="s">
        <v>329</v>
      </c>
      <c r="S54" s="26" t="s">
        <v>329</v>
      </c>
      <c r="T54" s="77" t="s">
        <v>329</v>
      </c>
      <c r="U54" s="26" t="s">
        <v>329</v>
      </c>
      <c r="V54" s="26" t="s">
        <v>329</v>
      </c>
      <c r="W54" s="26" t="s">
        <v>329</v>
      </c>
      <c r="X54" s="77" t="s">
        <v>329</v>
      </c>
      <c r="Y54" s="26" t="s">
        <v>329</v>
      </c>
      <c r="Z54" s="26" t="s">
        <v>329</v>
      </c>
      <c r="AA54" s="26" t="s">
        <v>329</v>
      </c>
      <c r="AB54" s="77" t="s">
        <v>329</v>
      </c>
      <c r="AC54" s="77" t="s">
        <v>329</v>
      </c>
      <c r="AD54" s="77" t="s">
        <v>329</v>
      </c>
      <c r="AH54" s="15">
        <f t="shared" si="43"/>
        <v>12</v>
      </c>
      <c r="AI54" s="15">
        <f t="shared" si="44"/>
        <v>2</v>
      </c>
      <c r="AJ54" s="15">
        <f t="shared" si="45"/>
        <v>4</v>
      </c>
      <c r="AK54" s="15">
        <f t="shared" si="46"/>
        <v>9</v>
      </c>
      <c r="AL54" s="15">
        <f t="shared" si="47"/>
        <v>19</v>
      </c>
      <c r="AM54" s="15">
        <f t="shared" si="48"/>
        <v>19</v>
      </c>
      <c r="AN54" s="15">
        <f t="shared" si="49"/>
        <v>22</v>
      </c>
      <c r="AO54" s="15">
        <f t="shared" si="50"/>
        <v>5</v>
      </c>
      <c r="AP54" s="15">
        <f t="shared" si="51"/>
        <v>9</v>
      </c>
      <c r="AQ54" s="15">
        <f t="shared" si="52"/>
        <v>9</v>
      </c>
      <c r="AR54" s="15">
        <f t="shared" si="53"/>
        <v>14</v>
      </c>
      <c r="AS54" s="15">
        <f t="shared" si="54"/>
        <v>1</v>
      </c>
      <c r="AT54" s="15">
        <v>1000</v>
      </c>
      <c r="BN54" s="24" t="s">
        <v>112</v>
      </c>
      <c r="BO54" s="26" t="s">
        <v>329</v>
      </c>
      <c r="BP54" s="26" t="s">
        <v>329</v>
      </c>
      <c r="BQ54" s="26" t="s">
        <v>329</v>
      </c>
      <c r="BR54" s="26" t="s">
        <v>329</v>
      </c>
      <c r="BS54" s="26" t="s">
        <v>329</v>
      </c>
      <c r="BT54" s="26" t="s">
        <v>329</v>
      </c>
      <c r="BU54" s="26" t="s">
        <v>329</v>
      </c>
      <c r="BV54" s="26" t="s">
        <v>329</v>
      </c>
      <c r="BW54" s="26" t="s">
        <v>329</v>
      </c>
      <c r="BX54" s="26" t="s">
        <v>329</v>
      </c>
      <c r="BY54" s="26" t="s">
        <v>329</v>
      </c>
      <c r="BZ54" s="26" t="s">
        <v>329</v>
      </c>
      <c r="CA54" s="26" t="s">
        <v>329</v>
      </c>
      <c r="CB54" s="26" t="s">
        <v>329</v>
      </c>
      <c r="CC54" s="26" t="s">
        <v>329</v>
      </c>
      <c r="CD54" s="26" t="s">
        <v>329</v>
      </c>
      <c r="CE54" s="26" t="s">
        <v>329</v>
      </c>
      <c r="CF54" s="26" t="s">
        <v>329</v>
      </c>
      <c r="CG54" s="26" t="s">
        <v>329</v>
      </c>
      <c r="CH54" s="26" t="s">
        <v>329</v>
      </c>
      <c r="CI54" s="26" t="s">
        <v>329</v>
      </c>
      <c r="CJ54" s="26" t="s">
        <v>329</v>
      </c>
      <c r="CK54" s="26" t="s">
        <v>329</v>
      </c>
      <c r="CL54" s="26" t="s">
        <v>329</v>
      </c>
      <c r="CM54" s="26" t="s">
        <v>329</v>
      </c>
      <c r="CN54" s="26" t="s">
        <v>329</v>
      </c>
      <c r="CO54" s="26" t="s">
        <v>329</v>
      </c>
      <c r="CP54" s="26" t="s">
        <v>329</v>
      </c>
      <c r="CQ54" s="26" t="s">
        <v>329</v>
      </c>
      <c r="DA54" s="24" t="s">
        <v>112</v>
      </c>
      <c r="DB54" s="26" t="s">
        <v>1895</v>
      </c>
      <c r="DC54" s="26" t="s">
        <v>203</v>
      </c>
      <c r="DD54" s="26" t="s">
        <v>203</v>
      </c>
      <c r="DE54" s="26" t="s">
        <v>1896</v>
      </c>
      <c r="DF54" s="26" t="s">
        <v>203</v>
      </c>
      <c r="DG54" s="26" t="s">
        <v>1897</v>
      </c>
      <c r="DH54" s="26" t="s">
        <v>1898</v>
      </c>
      <c r="DI54" s="26" t="s">
        <v>203</v>
      </c>
      <c r="DJ54" s="26" t="s">
        <v>1899</v>
      </c>
      <c r="DK54" s="26" t="s">
        <v>1900</v>
      </c>
      <c r="DL54" s="26" t="s">
        <v>203</v>
      </c>
      <c r="DM54" s="26" t="s">
        <v>1901</v>
      </c>
      <c r="EF54" s="24" t="s">
        <v>112</v>
      </c>
      <c r="EG54" s="26" t="s">
        <v>203</v>
      </c>
      <c r="EH54" s="26" t="s">
        <v>2072</v>
      </c>
      <c r="EI54" s="26" t="s">
        <v>203</v>
      </c>
      <c r="EJ54" s="26" t="s">
        <v>203</v>
      </c>
      <c r="EK54" s="26" t="s">
        <v>203</v>
      </c>
      <c r="EL54" s="26" t="s">
        <v>203</v>
      </c>
      <c r="EM54" s="26" t="s">
        <v>203</v>
      </c>
      <c r="EN54" s="26" t="s">
        <v>203</v>
      </c>
      <c r="EO54" s="26" t="s">
        <v>2073</v>
      </c>
      <c r="EP54" s="26" t="s">
        <v>203</v>
      </c>
      <c r="EQ54" s="26" t="s">
        <v>203</v>
      </c>
      <c r="ER54" s="26" t="s">
        <v>2074</v>
      </c>
    </row>
    <row r="55" spans="1:148" ht="15" thickBot="1" x14ac:dyDescent="0.35">
      <c r="A55" s="24" t="s">
        <v>114</v>
      </c>
      <c r="B55" s="77" t="s">
        <v>113</v>
      </c>
      <c r="C55" s="77" t="s">
        <v>113</v>
      </c>
      <c r="D55" s="26" t="s">
        <v>113</v>
      </c>
      <c r="E55" s="26" t="s">
        <v>113</v>
      </c>
      <c r="F55" s="26" t="s">
        <v>113</v>
      </c>
      <c r="G55" s="26" t="s">
        <v>113</v>
      </c>
      <c r="H55" s="26" t="s">
        <v>113</v>
      </c>
      <c r="I55" s="77" t="s">
        <v>113</v>
      </c>
      <c r="J55" s="77" t="s">
        <v>113</v>
      </c>
      <c r="K55" s="26" t="s">
        <v>113</v>
      </c>
      <c r="L55" s="77" t="s">
        <v>113</v>
      </c>
      <c r="M55" s="77" t="s">
        <v>113</v>
      </c>
      <c r="N55" s="77" t="s">
        <v>113</v>
      </c>
      <c r="O55" s="26" t="s">
        <v>113</v>
      </c>
      <c r="P55" s="26" t="s">
        <v>113</v>
      </c>
      <c r="Q55" s="26" t="s">
        <v>113</v>
      </c>
      <c r="R55" s="26" t="s">
        <v>113</v>
      </c>
      <c r="S55" s="26" t="s">
        <v>113</v>
      </c>
      <c r="T55" s="77" t="s">
        <v>113</v>
      </c>
      <c r="U55" s="26" t="s">
        <v>113</v>
      </c>
      <c r="V55" s="26" t="s">
        <v>113</v>
      </c>
      <c r="W55" s="26" t="s">
        <v>113</v>
      </c>
      <c r="X55" s="77" t="s">
        <v>113</v>
      </c>
      <c r="Y55" s="26" t="s">
        <v>113</v>
      </c>
      <c r="Z55" s="26" t="s">
        <v>113</v>
      </c>
      <c r="AA55" s="26" t="s">
        <v>113</v>
      </c>
      <c r="AB55" s="77" t="s">
        <v>113</v>
      </c>
      <c r="AC55" s="77" t="s">
        <v>113</v>
      </c>
      <c r="AD55" s="77" t="s">
        <v>113</v>
      </c>
      <c r="AH55" s="15">
        <f t="shared" si="43"/>
        <v>8</v>
      </c>
      <c r="AI55" s="15">
        <f t="shared" si="44"/>
        <v>6</v>
      </c>
      <c r="AJ55" s="15">
        <f t="shared" si="45"/>
        <v>7</v>
      </c>
      <c r="AK55" s="15">
        <f t="shared" si="46"/>
        <v>4</v>
      </c>
      <c r="AL55" s="15">
        <f t="shared" si="47"/>
        <v>11</v>
      </c>
      <c r="AM55" s="15">
        <f t="shared" si="48"/>
        <v>13</v>
      </c>
      <c r="AN55" s="15">
        <f t="shared" si="49"/>
        <v>22</v>
      </c>
      <c r="AO55" s="15">
        <f t="shared" si="50"/>
        <v>5</v>
      </c>
      <c r="AP55" s="15">
        <f t="shared" si="51"/>
        <v>5</v>
      </c>
      <c r="AQ55" s="15">
        <f t="shared" si="52"/>
        <v>9</v>
      </c>
      <c r="AR55" s="15">
        <f t="shared" si="53"/>
        <v>18</v>
      </c>
      <c r="AS55" s="15">
        <f t="shared" si="54"/>
        <v>16</v>
      </c>
      <c r="AT55" s="15">
        <v>1000</v>
      </c>
      <c r="BN55" s="24" t="s">
        <v>114</v>
      </c>
      <c r="BO55" s="26" t="s">
        <v>113</v>
      </c>
      <c r="BP55" s="26" t="s">
        <v>113</v>
      </c>
      <c r="BQ55" s="26" t="s">
        <v>113</v>
      </c>
      <c r="BR55" s="26" t="s">
        <v>113</v>
      </c>
      <c r="BS55" s="26" t="s">
        <v>113</v>
      </c>
      <c r="BT55" s="26" t="s">
        <v>113</v>
      </c>
      <c r="BU55" s="26" t="s">
        <v>113</v>
      </c>
      <c r="BV55" s="26" t="s">
        <v>113</v>
      </c>
      <c r="BW55" s="26" t="s">
        <v>113</v>
      </c>
      <c r="BX55" s="26" t="s">
        <v>113</v>
      </c>
      <c r="BY55" s="26" t="s">
        <v>113</v>
      </c>
      <c r="BZ55" s="26" t="s">
        <v>113</v>
      </c>
      <c r="CA55" s="26" t="s">
        <v>113</v>
      </c>
      <c r="CB55" s="26" t="s">
        <v>113</v>
      </c>
      <c r="CC55" s="26" t="s">
        <v>113</v>
      </c>
      <c r="CD55" s="26" t="s">
        <v>113</v>
      </c>
      <c r="CE55" s="26" t="s">
        <v>113</v>
      </c>
      <c r="CF55" s="26" t="s">
        <v>113</v>
      </c>
      <c r="CG55" s="26" t="s">
        <v>113</v>
      </c>
      <c r="CH55" s="26" t="s">
        <v>113</v>
      </c>
      <c r="CI55" s="26" t="s">
        <v>113</v>
      </c>
      <c r="CJ55" s="26" t="s">
        <v>113</v>
      </c>
      <c r="CK55" s="26" t="s">
        <v>113</v>
      </c>
      <c r="CL55" s="26" t="s">
        <v>113</v>
      </c>
      <c r="CM55" s="26" t="s">
        <v>113</v>
      </c>
      <c r="CN55" s="26" t="s">
        <v>113</v>
      </c>
      <c r="CO55" s="26" t="s">
        <v>113</v>
      </c>
      <c r="CP55" s="26" t="s">
        <v>113</v>
      </c>
      <c r="CQ55" s="26" t="s">
        <v>113</v>
      </c>
      <c r="DA55" s="24" t="s">
        <v>114</v>
      </c>
      <c r="DB55" s="26" t="s">
        <v>1902</v>
      </c>
      <c r="DC55" s="26" t="s">
        <v>204</v>
      </c>
      <c r="DD55" s="26" t="s">
        <v>204</v>
      </c>
      <c r="DE55" s="26" t="s">
        <v>1903</v>
      </c>
      <c r="DF55" s="26" t="s">
        <v>204</v>
      </c>
      <c r="DG55" s="26" t="s">
        <v>1904</v>
      </c>
      <c r="DH55" s="26" t="s">
        <v>204</v>
      </c>
      <c r="DI55" s="26" t="s">
        <v>204</v>
      </c>
      <c r="DJ55" s="26" t="s">
        <v>1905</v>
      </c>
      <c r="DK55" s="26" t="s">
        <v>204</v>
      </c>
      <c r="DL55" s="26" t="s">
        <v>204</v>
      </c>
      <c r="DM55" s="26" t="s">
        <v>204</v>
      </c>
      <c r="EF55" s="24" t="s">
        <v>114</v>
      </c>
      <c r="EG55" s="26" t="s">
        <v>204</v>
      </c>
      <c r="EH55" s="26" t="s">
        <v>2075</v>
      </c>
      <c r="EI55" s="26" t="s">
        <v>204</v>
      </c>
      <c r="EJ55" s="26" t="s">
        <v>204</v>
      </c>
      <c r="EK55" s="26" t="s">
        <v>204</v>
      </c>
      <c r="EL55" s="26" t="s">
        <v>204</v>
      </c>
      <c r="EM55" s="26" t="s">
        <v>204</v>
      </c>
      <c r="EN55" s="26" t="s">
        <v>204</v>
      </c>
      <c r="EO55" s="26" t="s">
        <v>2076</v>
      </c>
      <c r="EP55" s="26" t="s">
        <v>204</v>
      </c>
      <c r="EQ55" s="26" t="s">
        <v>204</v>
      </c>
      <c r="ER55" s="26" t="s">
        <v>2077</v>
      </c>
    </row>
    <row r="56" spans="1:148" ht="15" thickBot="1" x14ac:dyDescent="0.35">
      <c r="A56" s="24" t="s">
        <v>115</v>
      </c>
      <c r="B56" s="77" t="s">
        <v>333</v>
      </c>
      <c r="C56" s="77" t="s">
        <v>333</v>
      </c>
      <c r="D56" s="26" t="s">
        <v>333</v>
      </c>
      <c r="E56" s="26" t="s">
        <v>333</v>
      </c>
      <c r="F56" s="26" t="s">
        <v>333</v>
      </c>
      <c r="G56" s="26" t="s">
        <v>333</v>
      </c>
      <c r="H56" s="26" t="s">
        <v>333</v>
      </c>
      <c r="I56" s="77" t="s">
        <v>333</v>
      </c>
      <c r="J56" s="77" t="s">
        <v>333</v>
      </c>
      <c r="K56" s="26" t="s">
        <v>333</v>
      </c>
      <c r="L56" s="77" t="s">
        <v>333</v>
      </c>
      <c r="M56" s="77" t="s">
        <v>333</v>
      </c>
      <c r="N56" s="77" t="s">
        <v>333</v>
      </c>
      <c r="O56" s="26" t="s">
        <v>333</v>
      </c>
      <c r="P56" s="26" t="s">
        <v>333</v>
      </c>
      <c r="Q56" s="26" t="s">
        <v>333</v>
      </c>
      <c r="R56" s="26" t="s">
        <v>333</v>
      </c>
      <c r="S56" s="26" t="s">
        <v>333</v>
      </c>
      <c r="T56" s="77" t="s">
        <v>333</v>
      </c>
      <c r="U56" s="26" t="s">
        <v>333</v>
      </c>
      <c r="V56" s="26" t="s">
        <v>333</v>
      </c>
      <c r="W56" s="26" t="s">
        <v>333</v>
      </c>
      <c r="X56" s="77" t="s">
        <v>333</v>
      </c>
      <c r="Y56" s="26" t="s">
        <v>333</v>
      </c>
      <c r="Z56" s="26" t="s">
        <v>333</v>
      </c>
      <c r="AA56" s="26" t="s">
        <v>333</v>
      </c>
      <c r="AB56" s="77" t="s">
        <v>333</v>
      </c>
      <c r="AC56" s="77" t="s">
        <v>333</v>
      </c>
      <c r="AD56" s="77" t="s">
        <v>333</v>
      </c>
      <c r="AH56" s="15">
        <f t="shared" si="43"/>
        <v>3</v>
      </c>
      <c r="AI56" s="15">
        <f t="shared" si="44"/>
        <v>15</v>
      </c>
      <c r="AJ56" s="15">
        <f t="shared" si="45"/>
        <v>14</v>
      </c>
      <c r="AK56" s="15">
        <f t="shared" si="46"/>
        <v>14</v>
      </c>
      <c r="AL56" s="15">
        <f t="shared" si="47"/>
        <v>10</v>
      </c>
      <c r="AM56" s="15">
        <f t="shared" si="48"/>
        <v>9</v>
      </c>
      <c r="AN56" s="15">
        <f t="shared" si="49"/>
        <v>1</v>
      </c>
      <c r="AO56" s="15">
        <f t="shared" si="50"/>
        <v>5</v>
      </c>
      <c r="AP56" s="15">
        <f t="shared" si="51"/>
        <v>21</v>
      </c>
      <c r="AQ56" s="15">
        <f t="shared" si="52"/>
        <v>19</v>
      </c>
      <c r="AR56" s="15">
        <f t="shared" si="53"/>
        <v>11</v>
      </c>
      <c r="AS56" s="15">
        <f t="shared" si="54"/>
        <v>10</v>
      </c>
      <c r="AT56" s="15">
        <v>1000</v>
      </c>
      <c r="BN56" s="24" t="s">
        <v>115</v>
      </c>
      <c r="BO56" s="26" t="s">
        <v>333</v>
      </c>
      <c r="BP56" s="26" t="s">
        <v>333</v>
      </c>
      <c r="BQ56" s="26" t="s">
        <v>333</v>
      </c>
      <c r="BR56" s="26" t="s">
        <v>333</v>
      </c>
      <c r="BS56" s="26" t="s">
        <v>333</v>
      </c>
      <c r="BT56" s="26" t="s">
        <v>333</v>
      </c>
      <c r="BU56" s="26" t="s">
        <v>333</v>
      </c>
      <c r="BV56" s="26" t="s">
        <v>333</v>
      </c>
      <c r="BW56" s="26" t="s">
        <v>333</v>
      </c>
      <c r="BX56" s="26" t="s">
        <v>333</v>
      </c>
      <c r="BY56" s="26" t="s">
        <v>333</v>
      </c>
      <c r="BZ56" s="26" t="s">
        <v>333</v>
      </c>
      <c r="CA56" s="26" t="s">
        <v>333</v>
      </c>
      <c r="CB56" s="26" t="s">
        <v>333</v>
      </c>
      <c r="CC56" s="26" t="s">
        <v>333</v>
      </c>
      <c r="CD56" s="26" t="s">
        <v>333</v>
      </c>
      <c r="CE56" s="26" t="s">
        <v>333</v>
      </c>
      <c r="CF56" s="26" t="s">
        <v>333</v>
      </c>
      <c r="CG56" s="26" t="s">
        <v>333</v>
      </c>
      <c r="CH56" s="26" t="s">
        <v>333</v>
      </c>
      <c r="CI56" s="26" t="s">
        <v>333</v>
      </c>
      <c r="CJ56" s="26" t="s">
        <v>333</v>
      </c>
      <c r="CK56" s="26" t="s">
        <v>333</v>
      </c>
      <c r="CL56" s="26" t="s">
        <v>333</v>
      </c>
      <c r="CM56" s="26" t="s">
        <v>333</v>
      </c>
      <c r="CN56" s="26" t="s">
        <v>333</v>
      </c>
      <c r="CO56" s="26" t="s">
        <v>333</v>
      </c>
      <c r="CP56" s="26" t="s">
        <v>333</v>
      </c>
      <c r="CQ56" s="26" t="s">
        <v>333</v>
      </c>
      <c r="DA56" s="24" t="s">
        <v>115</v>
      </c>
      <c r="DB56" s="26" t="s">
        <v>1906</v>
      </c>
      <c r="DC56" s="26" t="s">
        <v>205</v>
      </c>
      <c r="DD56" s="26" t="s">
        <v>205</v>
      </c>
      <c r="DE56" s="26" t="s">
        <v>1907</v>
      </c>
      <c r="DF56" s="26" t="s">
        <v>205</v>
      </c>
      <c r="DG56" s="26" t="s">
        <v>1908</v>
      </c>
      <c r="DH56" s="26" t="s">
        <v>205</v>
      </c>
      <c r="DI56" s="26" t="s">
        <v>205</v>
      </c>
      <c r="DJ56" s="26" t="s">
        <v>1909</v>
      </c>
      <c r="DK56" s="26" t="s">
        <v>205</v>
      </c>
      <c r="DL56" s="26" t="s">
        <v>205</v>
      </c>
      <c r="DM56" s="26" t="s">
        <v>205</v>
      </c>
      <c r="EF56" s="24" t="s">
        <v>115</v>
      </c>
      <c r="EG56" s="26" t="s">
        <v>205</v>
      </c>
      <c r="EH56" s="26" t="s">
        <v>2078</v>
      </c>
      <c r="EI56" s="26" t="s">
        <v>205</v>
      </c>
      <c r="EJ56" s="26" t="s">
        <v>205</v>
      </c>
      <c r="EK56" s="26" t="s">
        <v>205</v>
      </c>
      <c r="EL56" s="26" t="s">
        <v>205</v>
      </c>
      <c r="EM56" s="26" t="s">
        <v>205</v>
      </c>
      <c r="EN56" s="26" t="s">
        <v>205</v>
      </c>
      <c r="EO56" s="26" t="s">
        <v>2079</v>
      </c>
      <c r="EP56" s="26" t="s">
        <v>205</v>
      </c>
      <c r="EQ56" s="26" t="s">
        <v>205</v>
      </c>
      <c r="ER56" s="26" t="s">
        <v>2080</v>
      </c>
    </row>
    <row r="57" spans="1:148" ht="15" thickBot="1" x14ac:dyDescent="0.35">
      <c r="A57" s="24" t="s">
        <v>116</v>
      </c>
      <c r="B57" s="77" t="s">
        <v>117</v>
      </c>
      <c r="C57" s="77" t="s">
        <v>117</v>
      </c>
      <c r="D57" s="26" t="s">
        <v>117</v>
      </c>
      <c r="E57" s="26" t="s">
        <v>117</v>
      </c>
      <c r="F57" s="26" t="s">
        <v>117</v>
      </c>
      <c r="G57" s="26" t="s">
        <v>117</v>
      </c>
      <c r="H57" s="26" t="s">
        <v>117</v>
      </c>
      <c r="I57" s="77" t="s">
        <v>117</v>
      </c>
      <c r="J57" s="77" t="s">
        <v>117</v>
      </c>
      <c r="K57" s="26" t="s">
        <v>117</v>
      </c>
      <c r="L57" s="77" t="s">
        <v>117</v>
      </c>
      <c r="M57" s="77" t="s">
        <v>117</v>
      </c>
      <c r="N57" s="77" t="s">
        <v>117</v>
      </c>
      <c r="O57" s="26" t="s">
        <v>117</v>
      </c>
      <c r="P57" s="26" t="s">
        <v>117</v>
      </c>
      <c r="Q57" s="26" t="s">
        <v>117</v>
      </c>
      <c r="R57" s="26" t="s">
        <v>117</v>
      </c>
      <c r="S57" s="26" t="s">
        <v>117</v>
      </c>
      <c r="T57" s="77" t="s">
        <v>117</v>
      </c>
      <c r="U57" s="26" t="s">
        <v>117</v>
      </c>
      <c r="V57" s="26" t="s">
        <v>117</v>
      </c>
      <c r="W57" s="26" t="s">
        <v>117</v>
      </c>
      <c r="X57" s="77" t="s">
        <v>117</v>
      </c>
      <c r="Y57" s="26" t="s">
        <v>117</v>
      </c>
      <c r="Z57" s="26" t="s">
        <v>117</v>
      </c>
      <c r="AA57" s="26" t="s">
        <v>117</v>
      </c>
      <c r="AB57" s="77" t="s">
        <v>117</v>
      </c>
      <c r="AC57" s="77" t="s">
        <v>117</v>
      </c>
      <c r="AD57" s="77" t="s">
        <v>117</v>
      </c>
      <c r="AH57" s="15">
        <f t="shared" si="43"/>
        <v>14</v>
      </c>
      <c r="AI57" s="15">
        <f t="shared" si="44"/>
        <v>9</v>
      </c>
      <c r="AJ57" s="15">
        <f t="shared" si="45"/>
        <v>4</v>
      </c>
      <c r="AK57" s="15">
        <f t="shared" si="46"/>
        <v>12</v>
      </c>
      <c r="AL57" s="15">
        <f t="shared" si="47"/>
        <v>11</v>
      </c>
      <c r="AM57" s="15">
        <f t="shared" si="48"/>
        <v>13</v>
      </c>
      <c r="AN57" s="15">
        <f t="shared" si="49"/>
        <v>1</v>
      </c>
      <c r="AO57" s="15">
        <f t="shared" si="50"/>
        <v>14</v>
      </c>
      <c r="AP57" s="15">
        <f t="shared" si="51"/>
        <v>7</v>
      </c>
      <c r="AQ57" s="15">
        <f t="shared" si="52"/>
        <v>20</v>
      </c>
      <c r="AR57" s="15">
        <f t="shared" si="53"/>
        <v>21</v>
      </c>
      <c r="AS57" s="15">
        <f t="shared" si="54"/>
        <v>15</v>
      </c>
      <c r="AT57" s="15">
        <v>1000</v>
      </c>
      <c r="BN57" s="24" t="s">
        <v>116</v>
      </c>
      <c r="BO57" s="26" t="s">
        <v>117</v>
      </c>
      <c r="BP57" s="26" t="s">
        <v>117</v>
      </c>
      <c r="BQ57" s="26" t="s">
        <v>117</v>
      </c>
      <c r="BR57" s="26" t="s">
        <v>117</v>
      </c>
      <c r="BS57" s="26" t="s">
        <v>117</v>
      </c>
      <c r="BT57" s="26" t="s">
        <v>117</v>
      </c>
      <c r="BU57" s="26" t="s">
        <v>117</v>
      </c>
      <c r="BV57" s="26" t="s">
        <v>117</v>
      </c>
      <c r="BW57" s="26" t="s">
        <v>117</v>
      </c>
      <c r="BX57" s="26" t="s">
        <v>117</v>
      </c>
      <c r="BY57" s="26" t="s">
        <v>117</v>
      </c>
      <c r="BZ57" s="26" t="s">
        <v>117</v>
      </c>
      <c r="CA57" s="26" t="s">
        <v>117</v>
      </c>
      <c r="CB57" s="26" t="s">
        <v>117</v>
      </c>
      <c r="CC57" s="26" t="s">
        <v>117</v>
      </c>
      <c r="CD57" s="26" t="s">
        <v>117</v>
      </c>
      <c r="CE57" s="26" t="s">
        <v>117</v>
      </c>
      <c r="CF57" s="26" t="s">
        <v>117</v>
      </c>
      <c r="CG57" s="26" t="s">
        <v>117</v>
      </c>
      <c r="CH57" s="26" t="s">
        <v>117</v>
      </c>
      <c r="CI57" s="26" t="s">
        <v>117</v>
      </c>
      <c r="CJ57" s="26" t="s">
        <v>117</v>
      </c>
      <c r="CK57" s="26" t="s">
        <v>117</v>
      </c>
      <c r="CL57" s="26" t="s">
        <v>117</v>
      </c>
      <c r="CM57" s="26" t="s">
        <v>117</v>
      </c>
      <c r="CN57" s="26" t="s">
        <v>117</v>
      </c>
      <c r="CO57" s="26" t="s">
        <v>117</v>
      </c>
      <c r="CP57" s="26" t="s">
        <v>117</v>
      </c>
      <c r="CQ57" s="26" t="s">
        <v>117</v>
      </c>
      <c r="DA57" s="24" t="s">
        <v>116</v>
      </c>
      <c r="DB57" s="26" t="s">
        <v>206</v>
      </c>
      <c r="DC57" s="26" t="s">
        <v>206</v>
      </c>
      <c r="DD57" s="26" t="s">
        <v>206</v>
      </c>
      <c r="DE57" s="26" t="s">
        <v>206</v>
      </c>
      <c r="DF57" s="26" t="s">
        <v>206</v>
      </c>
      <c r="DG57" s="26" t="s">
        <v>1910</v>
      </c>
      <c r="DH57" s="26" t="s">
        <v>206</v>
      </c>
      <c r="DI57" s="26" t="s">
        <v>206</v>
      </c>
      <c r="DJ57" s="26" t="s">
        <v>1911</v>
      </c>
      <c r="DK57" s="26" t="s">
        <v>206</v>
      </c>
      <c r="DL57" s="26" t="s">
        <v>206</v>
      </c>
      <c r="DM57" s="26" t="s">
        <v>206</v>
      </c>
      <c r="EF57" s="24" t="s">
        <v>116</v>
      </c>
      <c r="EG57" s="26" t="s">
        <v>206</v>
      </c>
      <c r="EH57" s="26" t="s">
        <v>206</v>
      </c>
      <c r="EI57" s="26" t="s">
        <v>206</v>
      </c>
      <c r="EJ57" s="26" t="s">
        <v>206</v>
      </c>
      <c r="EK57" s="26" t="s">
        <v>206</v>
      </c>
      <c r="EL57" s="26" t="s">
        <v>206</v>
      </c>
      <c r="EM57" s="26" t="s">
        <v>206</v>
      </c>
      <c r="EN57" s="26" t="s">
        <v>206</v>
      </c>
      <c r="EO57" s="26" t="s">
        <v>206</v>
      </c>
      <c r="EP57" s="26" t="s">
        <v>206</v>
      </c>
      <c r="EQ57" s="26" t="s">
        <v>206</v>
      </c>
      <c r="ER57" s="26" t="s">
        <v>2081</v>
      </c>
    </row>
    <row r="58" spans="1:148" ht="18.600000000000001" thickBot="1" x14ac:dyDescent="0.35">
      <c r="A58" s="20"/>
      <c r="AH58" s="15">
        <f t="shared" si="43"/>
        <v>9</v>
      </c>
      <c r="AI58" s="15">
        <f t="shared" si="44"/>
        <v>1</v>
      </c>
      <c r="AJ58" s="15">
        <f t="shared" si="45"/>
        <v>7</v>
      </c>
      <c r="AK58" s="15">
        <f t="shared" si="46"/>
        <v>4</v>
      </c>
      <c r="AL58" s="15">
        <f t="shared" si="47"/>
        <v>21</v>
      </c>
      <c r="AM58" s="15">
        <f t="shared" si="48"/>
        <v>24</v>
      </c>
      <c r="AN58" s="15">
        <f t="shared" si="49"/>
        <v>24</v>
      </c>
      <c r="AO58" s="15">
        <f t="shared" si="50"/>
        <v>5</v>
      </c>
      <c r="AP58" s="15">
        <f t="shared" si="51"/>
        <v>13</v>
      </c>
      <c r="AQ58" s="15">
        <f t="shared" si="52"/>
        <v>23</v>
      </c>
      <c r="AR58" s="15">
        <f t="shared" si="53"/>
        <v>14</v>
      </c>
      <c r="AS58" s="15">
        <f t="shared" si="54"/>
        <v>7</v>
      </c>
      <c r="AT58" s="15">
        <v>1000</v>
      </c>
      <c r="BN58" s="20"/>
      <c r="DA58" s="20"/>
      <c r="EF58" s="20"/>
    </row>
    <row r="59" spans="1:148" ht="15" thickBot="1" x14ac:dyDescent="0.35">
      <c r="A59" s="24" t="s">
        <v>1228</v>
      </c>
      <c r="B59" s="76" t="s">
        <v>72</v>
      </c>
      <c r="C59" s="76" t="s">
        <v>73</v>
      </c>
      <c r="D59" s="24" t="s">
        <v>74</v>
      </c>
      <c r="E59" s="24" t="s">
        <v>75</v>
      </c>
      <c r="F59" s="24" t="s">
        <v>76</v>
      </c>
      <c r="G59" s="24" t="s">
        <v>77</v>
      </c>
      <c r="H59" s="24" t="s">
        <v>78</v>
      </c>
      <c r="I59" s="76" t="s">
        <v>79</v>
      </c>
      <c r="J59" s="76" t="s">
        <v>80</v>
      </c>
      <c r="K59" s="24" t="s">
        <v>81</v>
      </c>
      <c r="L59" s="76" t="s">
        <v>82</v>
      </c>
      <c r="M59" s="76" t="s">
        <v>83</v>
      </c>
      <c r="N59" s="76" t="s">
        <v>84</v>
      </c>
      <c r="O59" s="24" t="s">
        <v>85</v>
      </c>
      <c r="P59" s="24" t="s">
        <v>86</v>
      </c>
      <c r="Q59" s="24" t="s">
        <v>187</v>
      </c>
      <c r="R59" s="24" t="s">
        <v>188</v>
      </c>
      <c r="S59" s="24" t="s">
        <v>189</v>
      </c>
      <c r="T59" s="76" t="s">
        <v>190</v>
      </c>
      <c r="U59" s="24" t="s">
        <v>750</v>
      </c>
      <c r="V59" s="24" t="s">
        <v>751</v>
      </c>
      <c r="W59" s="24" t="s">
        <v>752</v>
      </c>
      <c r="X59" s="76" t="s">
        <v>753</v>
      </c>
      <c r="Y59" s="24" t="s">
        <v>754</v>
      </c>
      <c r="Z59" s="24" t="s">
        <v>755</v>
      </c>
      <c r="AA59" s="24" t="s">
        <v>756</v>
      </c>
      <c r="AB59" s="76" t="s">
        <v>757</v>
      </c>
      <c r="AC59" s="76" t="s">
        <v>758</v>
      </c>
      <c r="AD59" s="76" t="s">
        <v>759</v>
      </c>
      <c r="AH59" s="15">
        <f t="shared" si="43"/>
        <v>12</v>
      </c>
      <c r="AI59" s="15">
        <f t="shared" si="44"/>
        <v>9</v>
      </c>
      <c r="AJ59" s="15">
        <f t="shared" si="45"/>
        <v>14</v>
      </c>
      <c r="AK59" s="15">
        <f t="shared" si="46"/>
        <v>9</v>
      </c>
      <c r="AL59" s="15">
        <f t="shared" si="47"/>
        <v>11</v>
      </c>
      <c r="AM59" s="15">
        <f t="shared" si="48"/>
        <v>13</v>
      </c>
      <c r="AN59" s="15">
        <f t="shared" si="49"/>
        <v>1</v>
      </c>
      <c r="AO59" s="15">
        <f t="shared" si="50"/>
        <v>5</v>
      </c>
      <c r="AP59" s="15">
        <f t="shared" si="51"/>
        <v>17</v>
      </c>
      <c r="AQ59" s="15">
        <f t="shared" si="52"/>
        <v>14</v>
      </c>
      <c r="AR59" s="15">
        <f t="shared" si="53"/>
        <v>14</v>
      </c>
      <c r="AS59" s="15">
        <f t="shared" si="54"/>
        <v>12</v>
      </c>
      <c r="AT59" s="15">
        <v>1000</v>
      </c>
      <c r="BN59" s="24" t="s">
        <v>1228</v>
      </c>
      <c r="BO59" s="24" t="s">
        <v>72</v>
      </c>
      <c r="BP59" s="24" t="s">
        <v>73</v>
      </c>
      <c r="BQ59" s="24" t="s">
        <v>74</v>
      </c>
      <c r="BR59" s="24" t="s">
        <v>75</v>
      </c>
      <c r="BS59" s="24" t="s">
        <v>76</v>
      </c>
      <c r="BT59" s="24" t="s">
        <v>77</v>
      </c>
      <c r="BU59" s="24" t="s">
        <v>78</v>
      </c>
      <c r="BV59" s="24" t="s">
        <v>79</v>
      </c>
      <c r="BW59" s="24" t="s">
        <v>80</v>
      </c>
      <c r="BX59" s="24" t="s">
        <v>81</v>
      </c>
      <c r="BY59" s="24" t="s">
        <v>82</v>
      </c>
      <c r="BZ59" s="24" t="s">
        <v>83</v>
      </c>
      <c r="CA59" s="24" t="s">
        <v>84</v>
      </c>
      <c r="CB59" s="24" t="s">
        <v>85</v>
      </c>
      <c r="CC59" s="24" t="s">
        <v>86</v>
      </c>
      <c r="CD59" s="24" t="s">
        <v>187</v>
      </c>
      <c r="CE59" s="24" t="s">
        <v>188</v>
      </c>
      <c r="CF59" s="24" t="s">
        <v>189</v>
      </c>
      <c r="CG59" s="24" t="s">
        <v>190</v>
      </c>
      <c r="CH59" s="24" t="s">
        <v>750</v>
      </c>
      <c r="CI59" s="24" t="s">
        <v>751</v>
      </c>
      <c r="CJ59" s="24" t="s">
        <v>752</v>
      </c>
      <c r="CK59" s="24" t="s">
        <v>753</v>
      </c>
      <c r="CL59" s="24" t="s">
        <v>754</v>
      </c>
      <c r="CM59" s="24" t="s">
        <v>755</v>
      </c>
      <c r="CN59" s="24" t="s">
        <v>756</v>
      </c>
      <c r="CO59" s="24" t="s">
        <v>757</v>
      </c>
      <c r="CP59" s="24" t="s">
        <v>758</v>
      </c>
      <c r="CQ59" s="24" t="s">
        <v>759</v>
      </c>
      <c r="DA59" s="24" t="s">
        <v>1228</v>
      </c>
      <c r="DB59" s="24" t="s">
        <v>72</v>
      </c>
      <c r="DC59" s="24" t="s">
        <v>73</v>
      </c>
      <c r="DD59" s="24" t="s">
        <v>79</v>
      </c>
      <c r="DE59" s="24" t="s">
        <v>80</v>
      </c>
      <c r="DF59" s="24" t="s">
        <v>82</v>
      </c>
      <c r="DG59" s="24" t="s">
        <v>83</v>
      </c>
      <c r="DH59" s="24" t="s">
        <v>84</v>
      </c>
      <c r="DI59" s="24" t="s">
        <v>190</v>
      </c>
      <c r="DJ59" s="24" t="s">
        <v>753</v>
      </c>
      <c r="DK59" s="24" t="s">
        <v>757</v>
      </c>
      <c r="DL59" s="24" t="s">
        <v>758</v>
      </c>
      <c r="DM59" s="24" t="s">
        <v>759</v>
      </c>
      <c r="EF59" s="24" t="s">
        <v>496</v>
      </c>
      <c r="EG59" s="24" t="s">
        <v>72</v>
      </c>
      <c r="EH59" s="24" t="s">
        <v>73</v>
      </c>
      <c r="EI59" s="24" t="s">
        <v>74</v>
      </c>
      <c r="EJ59" s="24" t="s">
        <v>75</v>
      </c>
      <c r="EK59" s="24" t="s">
        <v>76</v>
      </c>
      <c r="EL59" s="24" t="s">
        <v>77</v>
      </c>
      <c r="EM59" s="24" t="s">
        <v>78</v>
      </c>
      <c r="EN59" s="24" t="s">
        <v>79</v>
      </c>
      <c r="EO59" s="24" t="s">
        <v>80</v>
      </c>
      <c r="EP59" s="24" t="s">
        <v>81</v>
      </c>
      <c r="EQ59" s="24" t="s">
        <v>82</v>
      </c>
      <c r="ER59" s="24" t="s">
        <v>83</v>
      </c>
    </row>
    <row r="60" spans="1:148" ht="15" thickBot="1" x14ac:dyDescent="0.35">
      <c r="A60" s="24" t="s">
        <v>88</v>
      </c>
      <c r="B60" s="77">
        <v>23</v>
      </c>
      <c r="C60" s="77">
        <v>23</v>
      </c>
      <c r="D60" s="26">
        <v>142</v>
      </c>
      <c r="E60" s="26">
        <v>296</v>
      </c>
      <c r="F60" s="26">
        <v>143</v>
      </c>
      <c r="G60" s="26">
        <v>89</v>
      </c>
      <c r="H60" s="26">
        <v>27</v>
      </c>
      <c r="I60" s="77">
        <v>23</v>
      </c>
      <c r="J60" s="77">
        <v>23</v>
      </c>
      <c r="K60" s="26">
        <v>45</v>
      </c>
      <c r="L60" s="77">
        <v>23</v>
      </c>
      <c r="M60" s="77">
        <v>23</v>
      </c>
      <c r="N60" s="77">
        <v>23</v>
      </c>
      <c r="O60" s="26">
        <v>40</v>
      </c>
      <c r="P60" s="26">
        <v>123</v>
      </c>
      <c r="Q60" s="26">
        <v>77</v>
      </c>
      <c r="R60" s="26">
        <v>68</v>
      </c>
      <c r="S60" s="26">
        <v>245</v>
      </c>
      <c r="T60" s="77">
        <v>23</v>
      </c>
      <c r="U60" s="26">
        <v>30</v>
      </c>
      <c r="V60" s="26">
        <v>401</v>
      </c>
      <c r="W60" s="26">
        <v>178</v>
      </c>
      <c r="X60" s="77">
        <v>23</v>
      </c>
      <c r="Y60" s="26">
        <v>109</v>
      </c>
      <c r="Z60" s="26">
        <v>67</v>
      </c>
      <c r="AA60" s="26">
        <v>126</v>
      </c>
      <c r="AB60" s="77">
        <v>23</v>
      </c>
      <c r="AC60" s="77">
        <v>23</v>
      </c>
      <c r="AD60" s="77">
        <v>23</v>
      </c>
      <c r="AH60" s="15">
        <f t="shared" si="43"/>
        <v>9</v>
      </c>
      <c r="AI60" s="15">
        <f t="shared" si="44"/>
        <v>15</v>
      </c>
      <c r="AJ60" s="15">
        <f t="shared" si="45"/>
        <v>4</v>
      </c>
      <c r="AK60" s="15">
        <f t="shared" si="46"/>
        <v>4</v>
      </c>
      <c r="AL60" s="15">
        <f t="shared" si="47"/>
        <v>21</v>
      </c>
      <c r="AM60" s="15">
        <f t="shared" si="48"/>
        <v>22</v>
      </c>
      <c r="AN60" s="15">
        <f t="shared" si="49"/>
        <v>1</v>
      </c>
      <c r="AO60" s="15">
        <f t="shared" si="50"/>
        <v>2</v>
      </c>
      <c r="AP60" s="15">
        <f t="shared" si="51"/>
        <v>19</v>
      </c>
      <c r="AQ60" s="15">
        <f t="shared" si="52"/>
        <v>8</v>
      </c>
      <c r="AR60" s="15">
        <f t="shared" si="53"/>
        <v>9</v>
      </c>
      <c r="AS60" s="15">
        <f t="shared" si="54"/>
        <v>3</v>
      </c>
      <c r="AT60" s="15">
        <v>1000</v>
      </c>
      <c r="BN60" s="24" t="s">
        <v>88</v>
      </c>
      <c r="BO60" s="26">
        <v>456</v>
      </c>
      <c r="BP60" s="26">
        <v>23</v>
      </c>
      <c r="BQ60" s="26">
        <v>57</v>
      </c>
      <c r="BR60" s="26">
        <v>382</v>
      </c>
      <c r="BS60" s="26">
        <v>29</v>
      </c>
      <c r="BT60" s="26">
        <v>44</v>
      </c>
      <c r="BU60" s="26">
        <v>23</v>
      </c>
      <c r="BV60" s="26">
        <v>23</v>
      </c>
      <c r="BW60" s="26">
        <v>23</v>
      </c>
      <c r="BX60" s="26">
        <v>23</v>
      </c>
      <c r="BY60" s="26">
        <v>225</v>
      </c>
      <c r="BZ60" s="26">
        <v>121</v>
      </c>
      <c r="CA60" s="26">
        <v>23</v>
      </c>
      <c r="CB60" s="26">
        <v>23</v>
      </c>
      <c r="CC60" s="26">
        <v>83</v>
      </c>
      <c r="CD60" s="26">
        <v>157</v>
      </c>
      <c r="CE60" s="26">
        <v>284</v>
      </c>
      <c r="CF60" s="26">
        <v>23</v>
      </c>
      <c r="CG60" s="26">
        <v>23</v>
      </c>
      <c r="CH60" s="26">
        <v>57</v>
      </c>
      <c r="CI60" s="26">
        <v>325</v>
      </c>
      <c r="CJ60" s="26">
        <v>23</v>
      </c>
      <c r="CK60" s="26">
        <v>412</v>
      </c>
      <c r="CL60" s="26">
        <v>23</v>
      </c>
      <c r="CM60" s="26">
        <v>23</v>
      </c>
      <c r="CN60" s="26">
        <v>23</v>
      </c>
      <c r="CO60" s="26">
        <v>153</v>
      </c>
      <c r="CP60" s="26">
        <v>268</v>
      </c>
      <c r="CQ60" s="26">
        <v>33</v>
      </c>
      <c r="DA60" s="24" t="s">
        <v>88</v>
      </c>
      <c r="DB60" s="26">
        <v>30.6</v>
      </c>
      <c r="DC60" s="26">
        <v>118.8</v>
      </c>
      <c r="DD60" s="26">
        <v>41.6</v>
      </c>
      <c r="DE60" s="26">
        <v>348.9</v>
      </c>
      <c r="DF60" s="26">
        <v>101.8</v>
      </c>
      <c r="DG60" s="26">
        <v>361.4</v>
      </c>
      <c r="DH60" s="26">
        <v>31.6</v>
      </c>
      <c r="DI60" s="26">
        <v>36.1</v>
      </c>
      <c r="DJ60" s="26">
        <v>208</v>
      </c>
      <c r="DK60" s="26">
        <v>95.7</v>
      </c>
      <c r="DL60" s="26">
        <v>24.1</v>
      </c>
      <c r="DM60" s="26">
        <v>94.7</v>
      </c>
      <c r="EF60" s="24" t="s">
        <v>88</v>
      </c>
      <c r="EG60" s="26">
        <v>45.9</v>
      </c>
      <c r="EH60" s="26">
        <v>112.7</v>
      </c>
      <c r="EI60" s="26">
        <v>22.9</v>
      </c>
      <c r="EJ60" s="26">
        <v>561.1</v>
      </c>
      <c r="EK60" s="26">
        <v>128.19999999999999</v>
      </c>
      <c r="EL60" s="26">
        <v>154.6</v>
      </c>
      <c r="EM60" s="26">
        <v>31.4</v>
      </c>
      <c r="EN60" s="26">
        <v>32.9</v>
      </c>
      <c r="EO60" s="26">
        <v>318.2</v>
      </c>
      <c r="EP60" s="26">
        <v>46.4</v>
      </c>
      <c r="EQ60" s="26">
        <v>56.4</v>
      </c>
      <c r="ER60" s="26">
        <v>384</v>
      </c>
    </row>
    <row r="61" spans="1:148" ht="15" thickBot="1" x14ac:dyDescent="0.35">
      <c r="A61" s="24" t="s">
        <v>89</v>
      </c>
      <c r="B61" s="77">
        <v>22</v>
      </c>
      <c r="C61" s="77">
        <v>22</v>
      </c>
      <c r="D61" s="26">
        <v>52</v>
      </c>
      <c r="E61" s="26">
        <v>295</v>
      </c>
      <c r="F61" s="26">
        <v>22</v>
      </c>
      <c r="G61" s="26">
        <v>88</v>
      </c>
      <c r="H61" s="26">
        <v>26</v>
      </c>
      <c r="I61" s="77">
        <v>22</v>
      </c>
      <c r="J61" s="77">
        <v>22</v>
      </c>
      <c r="K61" s="26">
        <v>44</v>
      </c>
      <c r="L61" s="77">
        <v>22</v>
      </c>
      <c r="M61" s="77">
        <v>22</v>
      </c>
      <c r="N61" s="77">
        <v>22</v>
      </c>
      <c r="O61" s="26">
        <v>22</v>
      </c>
      <c r="P61" s="26">
        <v>122</v>
      </c>
      <c r="Q61" s="26">
        <v>76</v>
      </c>
      <c r="R61" s="26">
        <v>67</v>
      </c>
      <c r="S61" s="26">
        <v>211</v>
      </c>
      <c r="T61" s="77">
        <v>22</v>
      </c>
      <c r="U61" s="26">
        <v>29</v>
      </c>
      <c r="V61" s="26">
        <v>225</v>
      </c>
      <c r="W61" s="26">
        <v>177</v>
      </c>
      <c r="X61" s="77">
        <v>22</v>
      </c>
      <c r="Y61" s="26">
        <v>22</v>
      </c>
      <c r="Z61" s="26">
        <v>22</v>
      </c>
      <c r="AA61" s="26">
        <v>125</v>
      </c>
      <c r="AB61" s="77">
        <v>22</v>
      </c>
      <c r="AC61" s="77">
        <v>22</v>
      </c>
      <c r="AD61" s="77">
        <v>22</v>
      </c>
      <c r="AH61" s="15">
        <f t="shared" si="43"/>
        <v>2</v>
      </c>
      <c r="AI61" s="15">
        <f t="shared" si="44"/>
        <v>19</v>
      </c>
      <c r="AJ61" s="15">
        <f t="shared" si="45"/>
        <v>23</v>
      </c>
      <c r="AK61" s="15">
        <f t="shared" si="46"/>
        <v>22</v>
      </c>
      <c r="AL61" s="15">
        <f t="shared" si="47"/>
        <v>1</v>
      </c>
      <c r="AM61" s="15">
        <f t="shared" si="48"/>
        <v>1</v>
      </c>
      <c r="AN61" s="15">
        <f t="shared" si="49"/>
        <v>1</v>
      </c>
      <c r="AO61" s="15">
        <f t="shared" si="50"/>
        <v>14</v>
      </c>
      <c r="AP61" s="15">
        <f t="shared" si="51"/>
        <v>2</v>
      </c>
      <c r="AQ61" s="15">
        <f t="shared" si="52"/>
        <v>1</v>
      </c>
      <c r="AR61" s="15">
        <f t="shared" si="53"/>
        <v>1</v>
      </c>
      <c r="AS61" s="15">
        <f t="shared" si="54"/>
        <v>22</v>
      </c>
      <c r="AT61" s="15">
        <v>1000</v>
      </c>
      <c r="BN61" s="24" t="s">
        <v>89</v>
      </c>
      <c r="BO61" s="26">
        <v>45</v>
      </c>
      <c r="BP61" s="26">
        <v>22</v>
      </c>
      <c r="BQ61" s="26">
        <v>56</v>
      </c>
      <c r="BR61" s="26">
        <v>381</v>
      </c>
      <c r="BS61" s="26">
        <v>28</v>
      </c>
      <c r="BT61" s="26">
        <v>43</v>
      </c>
      <c r="BU61" s="26">
        <v>22</v>
      </c>
      <c r="BV61" s="26">
        <v>22</v>
      </c>
      <c r="BW61" s="26">
        <v>22</v>
      </c>
      <c r="BX61" s="26">
        <v>22</v>
      </c>
      <c r="BY61" s="26">
        <v>224</v>
      </c>
      <c r="BZ61" s="26">
        <v>120</v>
      </c>
      <c r="CA61" s="26">
        <v>22</v>
      </c>
      <c r="CB61" s="26">
        <v>22</v>
      </c>
      <c r="CC61" s="26">
        <v>82</v>
      </c>
      <c r="CD61" s="26">
        <v>156</v>
      </c>
      <c r="CE61" s="26">
        <v>283</v>
      </c>
      <c r="CF61" s="26">
        <v>22</v>
      </c>
      <c r="CG61" s="26">
        <v>22</v>
      </c>
      <c r="CH61" s="26">
        <v>56</v>
      </c>
      <c r="CI61" s="26">
        <v>324</v>
      </c>
      <c r="CJ61" s="26">
        <v>22</v>
      </c>
      <c r="CK61" s="26">
        <v>149</v>
      </c>
      <c r="CL61" s="26">
        <v>22</v>
      </c>
      <c r="CM61" s="26">
        <v>22</v>
      </c>
      <c r="CN61" s="26">
        <v>22</v>
      </c>
      <c r="CO61" s="26">
        <v>152</v>
      </c>
      <c r="CP61" s="26">
        <v>267</v>
      </c>
      <c r="CQ61" s="26">
        <v>32</v>
      </c>
      <c r="DA61" s="24" t="s">
        <v>89</v>
      </c>
      <c r="DB61" s="26">
        <v>29.6</v>
      </c>
      <c r="DC61" s="26">
        <v>36.1</v>
      </c>
      <c r="DD61" s="26">
        <v>40.6</v>
      </c>
      <c r="DE61" s="26">
        <v>347.9</v>
      </c>
      <c r="DF61" s="26">
        <v>100.8</v>
      </c>
      <c r="DG61" s="26">
        <v>360.4</v>
      </c>
      <c r="DH61" s="26">
        <v>30.6</v>
      </c>
      <c r="DI61" s="26">
        <v>35.1</v>
      </c>
      <c r="DJ61" s="26">
        <v>207</v>
      </c>
      <c r="DK61" s="26">
        <v>72.2</v>
      </c>
      <c r="DL61" s="26">
        <v>23.1</v>
      </c>
      <c r="DM61" s="26">
        <v>93.7</v>
      </c>
      <c r="EF61" s="24" t="s">
        <v>89</v>
      </c>
      <c r="EG61" s="26">
        <v>21.9</v>
      </c>
      <c r="EH61" s="26">
        <v>111.7</v>
      </c>
      <c r="EI61" s="26">
        <v>21.9</v>
      </c>
      <c r="EJ61" s="26">
        <v>185.5</v>
      </c>
      <c r="EK61" s="26">
        <v>127.2</v>
      </c>
      <c r="EL61" s="26">
        <v>153.6</v>
      </c>
      <c r="EM61" s="26">
        <v>30.4</v>
      </c>
      <c r="EN61" s="26">
        <v>31.9</v>
      </c>
      <c r="EO61" s="26">
        <v>317.2</v>
      </c>
      <c r="EP61" s="26">
        <v>45.4</v>
      </c>
      <c r="EQ61" s="26">
        <v>39.9</v>
      </c>
      <c r="ER61" s="26">
        <v>383</v>
      </c>
    </row>
    <row r="62" spans="1:148" ht="15" thickBot="1" x14ac:dyDescent="0.35">
      <c r="A62" s="24" t="s">
        <v>90</v>
      </c>
      <c r="B62" s="77">
        <v>21</v>
      </c>
      <c r="C62" s="77">
        <v>21</v>
      </c>
      <c r="D62" s="26">
        <v>51</v>
      </c>
      <c r="E62" s="26">
        <v>294</v>
      </c>
      <c r="F62" s="26">
        <v>21</v>
      </c>
      <c r="G62" s="26">
        <v>87</v>
      </c>
      <c r="H62" s="26">
        <v>21</v>
      </c>
      <c r="I62" s="77">
        <v>21</v>
      </c>
      <c r="J62" s="77">
        <v>21</v>
      </c>
      <c r="K62" s="26">
        <v>43</v>
      </c>
      <c r="L62" s="77">
        <v>21</v>
      </c>
      <c r="M62" s="77">
        <v>21</v>
      </c>
      <c r="N62" s="77">
        <v>21</v>
      </c>
      <c r="O62" s="26">
        <v>21</v>
      </c>
      <c r="P62" s="26">
        <v>121</v>
      </c>
      <c r="Q62" s="26">
        <v>75</v>
      </c>
      <c r="R62" s="26">
        <v>66</v>
      </c>
      <c r="S62" s="26">
        <v>210</v>
      </c>
      <c r="T62" s="77">
        <v>21</v>
      </c>
      <c r="U62" s="26">
        <v>21</v>
      </c>
      <c r="V62" s="26">
        <v>224</v>
      </c>
      <c r="W62" s="26">
        <v>176</v>
      </c>
      <c r="X62" s="77">
        <v>21</v>
      </c>
      <c r="Y62" s="26">
        <v>21</v>
      </c>
      <c r="Z62" s="26">
        <v>21</v>
      </c>
      <c r="AA62" s="26">
        <v>124</v>
      </c>
      <c r="AB62" s="77">
        <v>21</v>
      </c>
      <c r="AC62" s="77">
        <v>21</v>
      </c>
      <c r="AD62" s="77">
        <v>21</v>
      </c>
      <c r="AH62" s="15">
        <f t="shared" si="43"/>
        <v>23</v>
      </c>
      <c r="AI62" s="15">
        <f t="shared" si="44"/>
        <v>22</v>
      </c>
      <c r="AJ62" s="15">
        <f t="shared" si="45"/>
        <v>23</v>
      </c>
      <c r="AK62" s="15">
        <f t="shared" si="46"/>
        <v>22</v>
      </c>
      <c r="AL62" s="15">
        <f t="shared" si="47"/>
        <v>1</v>
      </c>
      <c r="AM62" s="15">
        <f t="shared" si="48"/>
        <v>1</v>
      </c>
      <c r="AN62" s="15">
        <f t="shared" si="49"/>
        <v>1</v>
      </c>
      <c r="AO62" s="15">
        <f t="shared" si="50"/>
        <v>14</v>
      </c>
      <c r="AP62" s="15">
        <f t="shared" si="51"/>
        <v>15</v>
      </c>
      <c r="AQ62" s="15">
        <f t="shared" si="52"/>
        <v>1</v>
      </c>
      <c r="AR62" s="15">
        <f t="shared" si="53"/>
        <v>1</v>
      </c>
      <c r="AS62" s="15">
        <f t="shared" si="54"/>
        <v>23</v>
      </c>
      <c r="AT62" s="15">
        <v>1000</v>
      </c>
      <c r="BN62" s="24" t="s">
        <v>90</v>
      </c>
      <c r="BO62" s="26">
        <v>44</v>
      </c>
      <c r="BP62" s="26">
        <v>21</v>
      </c>
      <c r="BQ62" s="26">
        <v>55</v>
      </c>
      <c r="BR62" s="26">
        <v>380</v>
      </c>
      <c r="BS62" s="26">
        <v>27</v>
      </c>
      <c r="BT62" s="26">
        <v>42</v>
      </c>
      <c r="BU62" s="26">
        <v>21</v>
      </c>
      <c r="BV62" s="26">
        <v>21</v>
      </c>
      <c r="BW62" s="26">
        <v>21</v>
      </c>
      <c r="BX62" s="26">
        <v>21</v>
      </c>
      <c r="BY62" s="26">
        <v>223</v>
      </c>
      <c r="BZ62" s="26">
        <v>119</v>
      </c>
      <c r="CA62" s="26">
        <v>21</v>
      </c>
      <c r="CB62" s="26">
        <v>21</v>
      </c>
      <c r="CC62" s="26">
        <v>81</v>
      </c>
      <c r="CD62" s="26">
        <v>155</v>
      </c>
      <c r="CE62" s="26">
        <v>282</v>
      </c>
      <c r="CF62" s="26">
        <v>21</v>
      </c>
      <c r="CG62" s="26">
        <v>21</v>
      </c>
      <c r="CH62" s="26">
        <v>55</v>
      </c>
      <c r="CI62" s="26">
        <v>323</v>
      </c>
      <c r="CJ62" s="26">
        <v>21</v>
      </c>
      <c r="CK62" s="26">
        <v>148</v>
      </c>
      <c r="CL62" s="26">
        <v>21</v>
      </c>
      <c r="CM62" s="26">
        <v>21</v>
      </c>
      <c r="CN62" s="26">
        <v>21</v>
      </c>
      <c r="CO62" s="26">
        <v>151</v>
      </c>
      <c r="CP62" s="26">
        <v>21</v>
      </c>
      <c r="CQ62" s="26">
        <v>31</v>
      </c>
      <c r="DA62" s="24" t="s">
        <v>90</v>
      </c>
      <c r="DB62" s="26">
        <v>28.6</v>
      </c>
      <c r="DC62" s="26">
        <v>27.6</v>
      </c>
      <c r="DD62" s="26">
        <v>39.6</v>
      </c>
      <c r="DE62" s="26">
        <v>346.9</v>
      </c>
      <c r="DF62" s="26">
        <v>99.7</v>
      </c>
      <c r="DG62" s="26">
        <v>359.4</v>
      </c>
      <c r="DH62" s="26">
        <v>29.6</v>
      </c>
      <c r="DI62" s="26">
        <v>31.1</v>
      </c>
      <c r="DJ62" s="26">
        <v>206</v>
      </c>
      <c r="DK62" s="26">
        <v>71.2</v>
      </c>
      <c r="DL62" s="26">
        <v>22.1</v>
      </c>
      <c r="DM62" s="26">
        <v>92.7</v>
      </c>
      <c r="EF62" s="24" t="s">
        <v>90</v>
      </c>
      <c r="EG62" s="26">
        <v>20.9</v>
      </c>
      <c r="EH62" s="26">
        <v>110.7</v>
      </c>
      <c r="EI62" s="26">
        <v>20.9</v>
      </c>
      <c r="EJ62" s="26">
        <v>184.5</v>
      </c>
      <c r="EK62" s="26">
        <v>126.2</v>
      </c>
      <c r="EL62" s="26">
        <v>152.6</v>
      </c>
      <c r="EM62" s="26">
        <v>29.4</v>
      </c>
      <c r="EN62" s="26">
        <v>30.9</v>
      </c>
      <c r="EO62" s="26">
        <v>289.8</v>
      </c>
      <c r="EP62" s="26">
        <v>44.4</v>
      </c>
      <c r="EQ62" s="26">
        <v>38.9</v>
      </c>
      <c r="ER62" s="26">
        <v>382</v>
      </c>
    </row>
    <row r="63" spans="1:148" ht="15" thickBot="1" x14ac:dyDescent="0.35">
      <c r="A63" s="24" t="s">
        <v>91</v>
      </c>
      <c r="B63" s="77">
        <v>20</v>
      </c>
      <c r="C63" s="77">
        <v>20</v>
      </c>
      <c r="D63" s="26">
        <v>50</v>
      </c>
      <c r="E63" s="26">
        <v>293</v>
      </c>
      <c r="F63" s="26">
        <v>20</v>
      </c>
      <c r="G63" s="26">
        <v>86</v>
      </c>
      <c r="H63" s="26">
        <v>20</v>
      </c>
      <c r="I63" s="77">
        <v>20</v>
      </c>
      <c r="J63" s="77">
        <v>20</v>
      </c>
      <c r="K63" s="26">
        <v>42</v>
      </c>
      <c r="L63" s="77">
        <v>20</v>
      </c>
      <c r="M63" s="77">
        <v>20</v>
      </c>
      <c r="N63" s="77">
        <v>20</v>
      </c>
      <c r="O63" s="26">
        <v>20</v>
      </c>
      <c r="P63" s="26">
        <v>120</v>
      </c>
      <c r="Q63" s="26">
        <v>74</v>
      </c>
      <c r="R63" s="26">
        <v>65</v>
      </c>
      <c r="S63" s="26">
        <v>209</v>
      </c>
      <c r="T63" s="77">
        <v>20</v>
      </c>
      <c r="U63" s="26">
        <v>20</v>
      </c>
      <c r="V63" s="26">
        <v>223</v>
      </c>
      <c r="W63" s="26">
        <v>20</v>
      </c>
      <c r="X63" s="77">
        <v>20</v>
      </c>
      <c r="Y63" s="26">
        <v>20</v>
      </c>
      <c r="Z63" s="26">
        <v>20</v>
      </c>
      <c r="AA63" s="26">
        <v>78</v>
      </c>
      <c r="AB63" s="77">
        <v>20</v>
      </c>
      <c r="AC63" s="77">
        <v>20</v>
      </c>
      <c r="AD63" s="77">
        <v>20</v>
      </c>
      <c r="BN63" s="24" t="s">
        <v>91</v>
      </c>
      <c r="BO63" s="26">
        <v>43</v>
      </c>
      <c r="BP63" s="26">
        <v>20</v>
      </c>
      <c r="BQ63" s="26">
        <v>54</v>
      </c>
      <c r="BR63" s="26">
        <v>20</v>
      </c>
      <c r="BS63" s="26">
        <v>26</v>
      </c>
      <c r="BT63" s="26">
        <v>41</v>
      </c>
      <c r="BU63" s="26">
        <v>20</v>
      </c>
      <c r="BV63" s="26">
        <v>20</v>
      </c>
      <c r="BW63" s="26">
        <v>20</v>
      </c>
      <c r="BX63" s="26">
        <v>20</v>
      </c>
      <c r="BY63" s="26">
        <v>222</v>
      </c>
      <c r="BZ63" s="26">
        <v>20</v>
      </c>
      <c r="CA63" s="26">
        <v>20</v>
      </c>
      <c r="CB63" s="26">
        <v>20</v>
      </c>
      <c r="CC63" s="26">
        <v>80</v>
      </c>
      <c r="CD63" s="26">
        <v>154</v>
      </c>
      <c r="CE63" s="26">
        <v>281</v>
      </c>
      <c r="CF63" s="26">
        <v>20</v>
      </c>
      <c r="CG63" s="26">
        <v>20</v>
      </c>
      <c r="CH63" s="26">
        <v>54</v>
      </c>
      <c r="CI63" s="26">
        <v>322</v>
      </c>
      <c r="CJ63" s="26">
        <v>20</v>
      </c>
      <c r="CK63" s="26">
        <v>147</v>
      </c>
      <c r="CL63" s="26">
        <v>20</v>
      </c>
      <c r="CM63" s="26">
        <v>20</v>
      </c>
      <c r="CN63" s="26">
        <v>20</v>
      </c>
      <c r="CO63" s="26">
        <v>150</v>
      </c>
      <c r="CP63" s="26">
        <v>20</v>
      </c>
      <c r="CQ63" s="26">
        <v>30</v>
      </c>
      <c r="DA63" s="24" t="s">
        <v>91</v>
      </c>
      <c r="DB63" s="26">
        <v>27.6</v>
      </c>
      <c r="DC63" s="26">
        <v>20.100000000000001</v>
      </c>
      <c r="DD63" s="26">
        <v>38.6</v>
      </c>
      <c r="DE63" s="26">
        <v>345.9</v>
      </c>
      <c r="DF63" s="26">
        <v>98.7</v>
      </c>
      <c r="DG63" s="26">
        <v>358.4</v>
      </c>
      <c r="DH63" s="26">
        <v>28.6</v>
      </c>
      <c r="DI63" s="26">
        <v>30.1</v>
      </c>
      <c r="DJ63" s="26">
        <v>205</v>
      </c>
      <c r="DK63" s="26">
        <v>70.2</v>
      </c>
      <c r="DL63" s="26">
        <v>21.1</v>
      </c>
      <c r="DM63" s="26">
        <v>88.2</v>
      </c>
      <c r="EF63" s="24" t="s">
        <v>91</v>
      </c>
      <c r="EG63" s="26">
        <v>20</v>
      </c>
      <c r="EH63" s="26">
        <v>109.7</v>
      </c>
      <c r="EI63" s="26">
        <v>20</v>
      </c>
      <c r="EJ63" s="26">
        <v>183.5</v>
      </c>
      <c r="EK63" s="26">
        <v>125.2</v>
      </c>
      <c r="EL63" s="26">
        <v>131.69999999999999</v>
      </c>
      <c r="EM63" s="26">
        <v>20</v>
      </c>
      <c r="EN63" s="26">
        <v>29.9</v>
      </c>
      <c r="EO63" s="26">
        <v>288.8</v>
      </c>
      <c r="EP63" s="26">
        <v>43.4</v>
      </c>
      <c r="EQ63" s="26">
        <v>37.9</v>
      </c>
      <c r="ER63" s="26">
        <v>335.7</v>
      </c>
    </row>
    <row r="64" spans="1:148" ht="15" thickBot="1" x14ac:dyDescent="0.35">
      <c r="A64" s="24" t="s">
        <v>92</v>
      </c>
      <c r="B64" s="77">
        <v>19</v>
      </c>
      <c r="C64" s="77">
        <v>19</v>
      </c>
      <c r="D64" s="26">
        <v>49</v>
      </c>
      <c r="E64" s="26">
        <v>292</v>
      </c>
      <c r="F64" s="26">
        <v>19</v>
      </c>
      <c r="G64" s="26">
        <v>19</v>
      </c>
      <c r="H64" s="26">
        <v>19</v>
      </c>
      <c r="I64" s="77">
        <v>19</v>
      </c>
      <c r="J64" s="77">
        <v>19</v>
      </c>
      <c r="K64" s="26">
        <v>41</v>
      </c>
      <c r="L64" s="77">
        <v>19</v>
      </c>
      <c r="M64" s="77">
        <v>19</v>
      </c>
      <c r="N64" s="77">
        <v>19</v>
      </c>
      <c r="O64" s="26">
        <v>19</v>
      </c>
      <c r="P64" s="26">
        <v>31</v>
      </c>
      <c r="Q64" s="26">
        <v>73</v>
      </c>
      <c r="R64" s="26">
        <v>19</v>
      </c>
      <c r="S64" s="26">
        <v>208</v>
      </c>
      <c r="T64" s="77">
        <v>19</v>
      </c>
      <c r="U64" s="26">
        <v>19</v>
      </c>
      <c r="V64" s="26">
        <v>71</v>
      </c>
      <c r="W64" s="26">
        <v>19</v>
      </c>
      <c r="X64" s="77">
        <v>19</v>
      </c>
      <c r="Y64" s="26">
        <v>19</v>
      </c>
      <c r="Z64" s="26">
        <v>19</v>
      </c>
      <c r="AA64" s="26">
        <v>77</v>
      </c>
      <c r="AB64" s="77">
        <v>19</v>
      </c>
      <c r="AC64" s="77">
        <v>19</v>
      </c>
      <c r="AD64" s="77">
        <v>19</v>
      </c>
      <c r="BN64" s="24" t="s">
        <v>92</v>
      </c>
      <c r="BO64" s="26">
        <v>42</v>
      </c>
      <c r="BP64" s="26">
        <v>19</v>
      </c>
      <c r="BQ64" s="26">
        <v>53</v>
      </c>
      <c r="BR64" s="26">
        <v>19</v>
      </c>
      <c r="BS64" s="26">
        <v>25</v>
      </c>
      <c r="BT64" s="26">
        <v>19</v>
      </c>
      <c r="BU64" s="26">
        <v>19</v>
      </c>
      <c r="BV64" s="26">
        <v>19</v>
      </c>
      <c r="BW64" s="26">
        <v>19</v>
      </c>
      <c r="BX64" s="26">
        <v>19</v>
      </c>
      <c r="BY64" s="26">
        <v>221</v>
      </c>
      <c r="BZ64" s="26">
        <v>19</v>
      </c>
      <c r="CA64" s="26">
        <v>19</v>
      </c>
      <c r="CB64" s="26">
        <v>19</v>
      </c>
      <c r="CC64" s="26">
        <v>79</v>
      </c>
      <c r="CD64" s="26">
        <v>153</v>
      </c>
      <c r="CE64" s="26">
        <v>280</v>
      </c>
      <c r="CF64" s="26">
        <v>19</v>
      </c>
      <c r="CG64" s="26">
        <v>19</v>
      </c>
      <c r="CH64" s="26">
        <v>53</v>
      </c>
      <c r="CI64" s="26">
        <v>321</v>
      </c>
      <c r="CJ64" s="26">
        <v>19</v>
      </c>
      <c r="CK64" s="26">
        <v>146</v>
      </c>
      <c r="CL64" s="26">
        <v>19</v>
      </c>
      <c r="CM64" s="26">
        <v>19</v>
      </c>
      <c r="CN64" s="26">
        <v>19</v>
      </c>
      <c r="CO64" s="26">
        <v>149</v>
      </c>
      <c r="CP64" s="26">
        <v>19</v>
      </c>
      <c r="CQ64" s="26">
        <v>29</v>
      </c>
      <c r="DA64" s="24" t="s">
        <v>92</v>
      </c>
      <c r="DB64" s="26">
        <v>26.6</v>
      </c>
      <c r="DC64" s="26">
        <v>19</v>
      </c>
      <c r="DD64" s="26">
        <v>37.6</v>
      </c>
      <c r="DE64" s="26">
        <v>344.9</v>
      </c>
      <c r="DF64" s="26">
        <v>97.7</v>
      </c>
      <c r="DG64" s="26">
        <v>357.4</v>
      </c>
      <c r="DH64" s="26">
        <v>27.6</v>
      </c>
      <c r="DI64" s="26">
        <v>19</v>
      </c>
      <c r="DJ64" s="26">
        <v>204</v>
      </c>
      <c r="DK64" s="26">
        <v>69.2</v>
      </c>
      <c r="DL64" s="26">
        <v>20.100000000000001</v>
      </c>
      <c r="DM64" s="26">
        <v>87.2</v>
      </c>
      <c r="EF64" s="24" t="s">
        <v>92</v>
      </c>
      <c r="EG64" s="26">
        <v>19</v>
      </c>
      <c r="EH64" s="26">
        <v>108.7</v>
      </c>
      <c r="EI64" s="26">
        <v>19</v>
      </c>
      <c r="EJ64" s="26">
        <v>182.5</v>
      </c>
      <c r="EK64" s="26">
        <v>124.2</v>
      </c>
      <c r="EL64" s="26">
        <v>130.69999999999999</v>
      </c>
      <c r="EM64" s="26">
        <v>19</v>
      </c>
      <c r="EN64" s="26">
        <v>28.9</v>
      </c>
      <c r="EO64" s="26">
        <v>287.8</v>
      </c>
      <c r="EP64" s="26">
        <v>42.4</v>
      </c>
      <c r="EQ64" s="26">
        <v>36.9</v>
      </c>
      <c r="ER64" s="26">
        <v>334.7</v>
      </c>
    </row>
    <row r="65" spans="1:148" ht="15" thickBot="1" x14ac:dyDescent="0.35">
      <c r="A65" s="24" t="s">
        <v>93</v>
      </c>
      <c r="B65" s="77">
        <v>18</v>
      </c>
      <c r="C65" s="77">
        <v>18</v>
      </c>
      <c r="D65" s="26">
        <v>48</v>
      </c>
      <c r="E65" s="26">
        <v>291</v>
      </c>
      <c r="F65" s="26">
        <v>18</v>
      </c>
      <c r="G65" s="26">
        <v>18</v>
      </c>
      <c r="H65" s="26">
        <v>18</v>
      </c>
      <c r="I65" s="77">
        <v>18</v>
      </c>
      <c r="J65" s="77">
        <v>18</v>
      </c>
      <c r="K65" s="26">
        <v>40</v>
      </c>
      <c r="L65" s="77">
        <v>18</v>
      </c>
      <c r="M65" s="77">
        <v>18</v>
      </c>
      <c r="N65" s="77">
        <v>18</v>
      </c>
      <c r="O65" s="26">
        <v>18</v>
      </c>
      <c r="P65" s="26">
        <v>30</v>
      </c>
      <c r="Q65" s="26">
        <v>72</v>
      </c>
      <c r="R65" s="26">
        <v>18</v>
      </c>
      <c r="S65" s="26">
        <v>207</v>
      </c>
      <c r="T65" s="77">
        <v>18</v>
      </c>
      <c r="U65" s="26">
        <v>18</v>
      </c>
      <c r="V65" s="26">
        <v>70</v>
      </c>
      <c r="W65" s="26">
        <v>18</v>
      </c>
      <c r="X65" s="77">
        <v>18</v>
      </c>
      <c r="Y65" s="26">
        <v>18</v>
      </c>
      <c r="Z65" s="26">
        <v>18</v>
      </c>
      <c r="AA65" s="26">
        <v>76</v>
      </c>
      <c r="AB65" s="77">
        <v>18</v>
      </c>
      <c r="AC65" s="77">
        <v>18</v>
      </c>
      <c r="AD65" s="77">
        <v>18</v>
      </c>
      <c r="BN65" s="24" t="s">
        <v>93</v>
      </c>
      <c r="BO65" s="26">
        <v>41</v>
      </c>
      <c r="BP65" s="26">
        <v>18</v>
      </c>
      <c r="BQ65" s="26">
        <v>52</v>
      </c>
      <c r="BR65" s="26">
        <v>18</v>
      </c>
      <c r="BS65" s="26">
        <v>24</v>
      </c>
      <c r="BT65" s="26">
        <v>18</v>
      </c>
      <c r="BU65" s="26">
        <v>18</v>
      </c>
      <c r="BV65" s="26">
        <v>18</v>
      </c>
      <c r="BW65" s="26">
        <v>18</v>
      </c>
      <c r="BX65" s="26">
        <v>18</v>
      </c>
      <c r="BY65" s="26">
        <v>220</v>
      </c>
      <c r="BZ65" s="26">
        <v>18</v>
      </c>
      <c r="CA65" s="26">
        <v>18</v>
      </c>
      <c r="CB65" s="26">
        <v>18</v>
      </c>
      <c r="CC65" s="26">
        <v>78</v>
      </c>
      <c r="CD65" s="26">
        <v>152</v>
      </c>
      <c r="CE65" s="26">
        <v>18</v>
      </c>
      <c r="CF65" s="26">
        <v>18</v>
      </c>
      <c r="CG65" s="26">
        <v>18</v>
      </c>
      <c r="CH65" s="26">
        <v>52</v>
      </c>
      <c r="CI65" s="26">
        <v>301</v>
      </c>
      <c r="CJ65" s="26">
        <v>18</v>
      </c>
      <c r="CK65" s="26">
        <v>64</v>
      </c>
      <c r="CL65" s="26">
        <v>18</v>
      </c>
      <c r="CM65" s="26">
        <v>18</v>
      </c>
      <c r="CN65" s="26">
        <v>18</v>
      </c>
      <c r="CO65" s="26">
        <v>148</v>
      </c>
      <c r="CP65" s="26">
        <v>18</v>
      </c>
      <c r="CQ65" s="26">
        <v>28</v>
      </c>
      <c r="DA65" s="24" t="s">
        <v>93</v>
      </c>
      <c r="DB65" s="26">
        <v>25.6</v>
      </c>
      <c r="DC65" s="26">
        <v>18</v>
      </c>
      <c r="DD65" s="26">
        <v>36.6</v>
      </c>
      <c r="DE65" s="26">
        <v>343.9</v>
      </c>
      <c r="DF65" s="26">
        <v>96.7</v>
      </c>
      <c r="DG65" s="26">
        <v>343.9</v>
      </c>
      <c r="DH65" s="26">
        <v>26.6</v>
      </c>
      <c r="DI65" s="26">
        <v>18</v>
      </c>
      <c r="DJ65" s="26">
        <v>203</v>
      </c>
      <c r="DK65" s="26">
        <v>68.2</v>
      </c>
      <c r="DL65" s="26">
        <v>19</v>
      </c>
      <c r="DM65" s="26">
        <v>86.2</v>
      </c>
      <c r="EF65" s="24" t="s">
        <v>93</v>
      </c>
      <c r="EG65" s="26">
        <v>18</v>
      </c>
      <c r="EH65" s="26">
        <v>107.7</v>
      </c>
      <c r="EI65" s="26">
        <v>18</v>
      </c>
      <c r="EJ65" s="26">
        <v>181.5</v>
      </c>
      <c r="EK65" s="26">
        <v>123.2</v>
      </c>
      <c r="EL65" s="26">
        <v>129.69999999999999</v>
      </c>
      <c r="EM65" s="26">
        <v>18</v>
      </c>
      <c r="EN65" s="26">
        <v>27.9</v>
      </c>
      <c r="EO65" s="26">
        <v>286.8</v>
      </c>
      <c r="EP65" s="26">
        <v>41.4</v>
      </c>
      <c r="EQ65" s="26">
        <v>35.9</v>
      </c>
      <c r="ER65" s="26">
        <v>333.7</v>
      </c>
    </row>
    <row r="66" spans="1:148" ht="15" thickBot="1" x14ac:dyDescent="0.35">
      <c r="A66" s="24" t="s">
        <v>94</v>
      </c>
      <c r="B66" s="77">
        <v>17</v>
      </c>
      <c r="C66" s="77">
        <v>17</v>
      </c>
      <c r="D66" s="26">
        <v>47</v>
      </c>
      <c r="E66" s="26">
        <v>290</v>
      </c>
      <c r="F66" s="26">
        <v>17</v>
      </c>
      <c r="G66" s="26">
        <v>17</v>
      </c>
      <c r="H66" s="26">
        <v>17</v>
      </c>
      <c r="I66" s="77">
        <v>17</v>
      </c>
      <c r="J66" s="77">
        <v>17</v>
      </c>
      <c r="K66" s="26">
        <v>39</v>
      </c>
      <c r="L66" s="77">
        <v>17</v>
      </c>
      <c r="M66" s="77">
        <v>17</v>
      </c>
      <c r="N66" s="77">
        <v>17</v>
      </c>
      <c r="O66" s="26">
        <v>17</v>
      </c>
      <c r="P66" s="26">
        <v>17</v>
      </c>
      <c r="Q66" s="26">
        <v>71</v>
      </c>
      <c r="R66" s="26">
        <v>17</v>
      </c>
      <c r="S66" s="26">
        <v>201</v>
      </c>
      <c r="T66" s="77">
        <v>17</v>
      </c>
      <c r="U66" s="26">
        <v>17</v>
      </c>
      <c r="V66" s="26">
        <v>69</v>
      </c>
      <c r="W66" s="26">
        <v>17</v>
      </c>
      <c r="X66" s="77">
        <v>17</v>
      </c>
      <c r="Y66" s="26">
        <v>17</v>
      </c>
      <c r="Z66" s="26">
        <v>17</v>
      </c>
      <c r="AA66" s="26">
        <v>17</v>
      </c>
      <c r="AB66" s="77">
        <v>17</v>
      </c>
      <c r="AC66" s="77">
        <v>17</v>
      </c>
      <c r="AD66" s="77">
        <v>17</v>
      </c>
      <c r="BN66" s="24" t="s">
        <v>94</v>
      </c>
      <c r="BO66" s="26">
        <v>40</v>
      </c>
      <c r="BP66" s="26">
        <v>17</v>
      </c>
      <c r="BQ66" s="26">
        <v>51</v>
      </c>
      <c r="BR66" s="26">
        <v>17</v>
      </c>
      <c r="BS66" s="26">
        <v>23</v>
      </c>
      <c r="BT66" s="26">
        <v>17</v>
      </c>
      <c r="BU66" s="26">
        <v>17</v>
      </c>
      <c r="BV66" s="26">
        <v>17</v>
      </c>
      <c r="BW66" s="26">
        <v>17</v>
      </c>
      <c r="BX66" s="26">
        <v>17</v>
      </c>
      <c r="BY66" s="26">
        <v>219</v>
      </c>
      <c r="BZ66" s="26">
        <v>17</v>
      </c>
      <c r="CA66" s="26">
        <v>17</v>
      </c>
      <c r="CB66" s="26">
        <v>17</v>
      </c>
      <c r="CC66" s="26">
        <v>77</v>
      </c>
      <c r="CD66" s="26">
        <v>151</v>
      </c>
      <c r="CE66" s="26">
        <v>17</v>
      </c>
      <c r="CF66" s="26">
        <v>17</v>
      </c>
      <c r="CG66" s="26">
        <v>17</v>
      </c>
      <c r="CH66" s="26">
        <v>51</v>
      </c>
      <c r="CI66" s="26">
        <v>300</v>
      </c>
      <c r="CJ66" s="26">
        <v>17</v>
      </c>
      <c r="CK66" s="26">
        <v>63</v>
      </c>
      <c r="CL66" s="26">
        <v>17</v>
      </c>
      <c r="CM66" s="26">
        <v>17</v>
      </c>
      <c r="CN66" s="26">
        <v>17</v>
      </c>
      <c r="CO66" s="26">
        <v>147</v>
      </c>
      <c r="CP66" s="26">
        <v>17</v>
      </c>
      <c r="CQ66" s="26">
        <v>27</v>
      </c>
      <c r="DA66" s="24" t="s">
        <v>94</v>
      </c>
      <c r="DB66" s="26">
        <v>24.6</v>
      </c>
      <c r="DC66" s="26">
        <v>17</v>
      </c>
      <c r="DD66" s="26">
        <v>35.6</v>
      </c>
      <c r="DE66" s="26">
        <v>342.9</v>
      </c>
      <c r="DF66" s="26">
        <v>87.2</v>
      </c>
      <c r="DG66" s="26">
        <v>200</v>
      </c>
      <c r="DH66" s="26">
        <v>25.6</v>
      </c>
      <c r="DI66" s="26">
        <v>17</v>
      </c>
      <c r="DJ66" s="26">
        <v>202</v>
      </c>
      <c r="DK66" s="26">
        <v>67.2</v>
      </c>
      <c r="DL66" s="26">
        <v>18</v>
      </c>
      <c r="DM66" s="26">
        <v>85.2</v>
      </c>
      <c r="EF66" s="24" t="s">
        <v>94</v>
      </c>
      <c r="EG66" s="26">
        <v>17</v>
      </c>
      <c r="EH66" s="26">
        <v>100.3</v>
      </c>
      <c r="EI66" s="26">
        <v>17</v>
      </c>
      <c r="EJ66" s="26">
        <v>180.5</v>
      </c>
      <c r="EK66" s="26">
        <v>98.3</v>
      </c>
      <c r="EL66" s="26">
        <v>128.69999999999999</v>
      </c>
      <c r="EM66" s="26">
        <v>17</v>
      </c>
      <c r="EN66" s="26">
        <v>26.9</v>
      </c>
      <c r="EO66" s="26">
        <v>285.8</v>
      </c>
      <c r="EP66" s="26">
        <v>40.4</v>
      </c>
      <c r="EQ66" s="26">
        <v>34.9</v>
      </c>
      <c r="ER66" s="26">
        <v>332.7</v>
      </c>
    </row>
    <row r="67" spans="1:148" ht="15" thickBot="1" x14ac:dyDescent="0.35">
      <c r="A67" s="24" t="s">
        <v>95</v>
      </c>
      <c r="B67" s="77">
        <v>16</v>
      </c>
      <c r="C67" s="77">
        <v>16</v>
      </c>
      <c r="D67" s="26">
        <v>46</v>
      </c>
      <c r="E67" s="26">
        <v>289</v>
      </c>
      <c r="F67" s="26">
        <v>16</v>
      </c>
      <c r="G67" s="26">
        <v>16</v>
      </c>
      <c r="H67" s="26">
        <v>16</v>
      </c>
      <c r="I67" s="77">
        <v>16</v>
      </c>
      <c r="J67" s="77">
        <v>16</v>
      </c>
      <c r="K67" s="26">
        <v>38</v>
      </c>
      <c r="L67" s="77">
        <v>16</v>
      </c>
      <c r="M67" s="77">
        <v>16</v>
      </c>
      <c r="N67" s="77">
        <v>16</v>
      </c>
      <c r="O67" s="26">
        <v>16</v>
      </c>
      <c r="P67" s="26">
        <v>16</v>
      </c>
      <c r="Q67" s="26">
        <v>70</v>
      </c>
      <c r="R67" s="26">
        <v>16</v>
      </c>
      <c r="S67" s="26">
        <v>200</v>
      </c>
      <c r="T67" s="77">
        <v>16</v>
      </c>
      <c r="U67" s="26">
        <v>16</v>
      </c>
      <c r="V67" s="26">
        <v>68</v>
      </c>
      <c r="W67" s="26">
        <v>16</v>
      </c>
      <c r="X67" s="77">
        <v>16</v>
      </c>
      <c r="Y67" s="26">
        <v>16</v>
      </c>
      <c r="Z67" s="26">
        <v>16</v>
      </c>
      <c r="AA67" s="26">
        <v>16</v>
      </c>
      <c r="AB67" s="77">
        <v>16</v>
      </c>
      <c r="AC67" s="77">
        <v>16</v>
      </c>
      <c r="AD67" s="77">
        <v>16</v>
      </c>
      <c r="BN67" s="24" t="s">
        <v>95</v>
      </c>
      <c r="BO67" s="26">
        <v>39</v>
      </c>
      <c r="BP67" s="26">
        <v>16</v>
      </c>
      <c r="BQ67" s="26">
        <v>50</v>
      </c>
      <c r="BR67" s="26">
        <v>16</v>
      </c>
      <c r="BS67" s="26">
        <v>22</v>
      </c>
      <c r="BT67" s="26">
        <v>16</v>
      </c>
      <c r="BU67" s="26">
        <v>16</v>
      </c>
      <c r="BV67" s="26">
        <v>16</v>
      </c>
      <c r="BW67" s="26">
        <v>16</v>
      </c>
      <c r="BX67" s="26">
        <v>16</v>
      </c>
      <c r="BY67" s="26">
        <v>218</v>
      </c>
      <c r="BZ67" s="26">
        <v>16</v>
      </c>
      <c r="CA67" s="26">
        <v>16</v>
      </c>
      <c r="CB67" s="26">
        <v>16</v>
      </c>
      <c r="CC67" s="26">
        <v>76</v>
      </c>
      <c r="CD67" s="26">
        <v>150</v>
      </c>
      <c r="CE67" s="26">
        <v>16</v>
      </c>
      <c r="CF67" s="26">
        <v>16</v>
      </c>
      <c r="CG67" s="26">
        <v>16</v>
      </c>
      <c r="CH67" s="26">
        <v>50</v>
      </c>
      <c r="CI67" s="26">
        <v>299</v>
      </c>
      <c r="CJ67" s="26">
        <v>16</v>
      </c>
      <c r="CK67" s="26">
        <v>62</v>
      </c>
      <c r="CL67" s="26">
        <v>16</v>
      </c>
      <c r="CM67" s="26">
        <v>16</v>
      </c>
      <c r="CN67" s="26">
        <v>16</v>
      </c>
      <c r="CO67" s="26">
        <v>146</v>
      </c>
      <c r="CP67" s="26">
        <v>16</v>
      </c>
      <c r="CQ67" s="26">
        <v>26</v>
      </c>
      <c r="DA67" s="24" t="s">
        <v>95</v>
      </c>
      <c r="DB67" s="26">
        <v>23.6</v>
      </c>
      <c r="DC67" s="26">
        <v>16</v>
      </c>
      <c r="DD67" s="26">
        <v>34.6</v>
      </c>
      <c r="DE67" s="26">
        <v>341.9</v>
      </c>
      <c r="DF67" s="26">
        <v>86.2</v>
      </c>
      <c r="DG67" s="26">
        <v>199</v>
      </c>
      <c r="DH67" s="26">
        <v>24.6</v>
      </c>
      <c r="DI67" s="26">
        <v>16</v>
      </c>
      <c r="DJ67" s="26">
        <v>201</v>
      </c>
      <c r="DK67" s="26">
        <v>66.2</v>
      </c>
      <c r="DL67" s="26">
        <v>17</v>
      </c>
      <c r="DM67" s="26">
        <v>84.2</v>
      </c>
      <c r="EF67" s="24" t="s">
        <v>95</v>
      </c>
      <c r="EG67" s="26">
        <v>16</v>
      </c>
      <c r="EH67" s="26">
        <v>99.3</v>
      </c>
      <c r="EI67" s="26">
        <v>16</v>
      </c>
      <c r="EJ67" s="26">
        <v>16</v>
      </c>
      <c r="EK67" s="26">
        <v>97.3</v>
      </c>
      <c r="EL67" s="26">
        <v>127.7</v>
      </c>
      <c r="EM67" s="26">
        <v>16</v>
      </c>
      <c r="EN67" s="26">
        <v>25.9</v>
      </c>
      <c r="EO67" s="26">
        <v>284.8</v>
      </c>
      <c r="EP67" s="26">
        <v>39.4</v>
      </c>
      <c r="EQ67" s="26">
        <v>33.9</v>
      </c>
      <c r="ER67" s="26">
        <v>331.7</v>
      </c>
    </row>
    <row r="68" spans="1:148" ht="15" thickBot="1" x14ac:dyDescent="0.35">
      <c r="A68" s="24" t="s">
        <v>96</v>
      </c>
      <c r="B68" s="77">
        <v>15</v>
      </c>
      <c r="C68" s="77">
        <v>15</v>
      </c>
      <c r="D68" s="26">
        <v>45</v>
      </c>
      <c r="E68" s="26">
        <v>288</v>
      </c>
      <c r="F68" s="26">
        <v>15</v>
      </c>
      <c r="G68" s="26">
        <v>15</v>
      </c>
      <c r="H68" s="26">
        <v>15</v>
      </c>
      <c r="I68" s="77">
        <v>15</v>
      </c>
      <c r="J68" s="77">
        <v>15</v>
      </c>
      <c r="K68" s="26">
        <v>37</v>
      </c>
      <c r="L68" s="77">
        <v>15</v>
      </c>
      <c r="M68" s="77">
        <v>15</v>
      </c>
      <c r="N68" s="77">
        <v>15</v>
      </c>
      <c r="O68" s="26">
        <v>15</v>
      </c>
      <c r="P68" s="26">
        <v>15</v>
      </c>
      <c r="Q68" s="26">
        <v>69</v>
      </c>
      <c r="R68" s="26">
        <v>15</v>
      </c>
      <c r="S68" s="26">
        <v>199</v>
      </c>
      <c r="T68" s="77">
        <v>15</v>
      </c>
      <c r="U68" s="26">
        <v>15</v>
      </c>
      <c r="V68" s="26">
        <v>67</v>
      </c>
      <c r="W68" s="26">
        <v>15</v>
      </c>
      <c r="X68" s="77">
        <v>15</v>
      </c>
      <c r="Y68" s="26">
        <v>15</v>
      </c>
      <c r="Z68" s="26">
        <v>15</v>
      </c>
      <c r="AA68" s="26">
        <v>15</v>
      </c>
      <c r="AB68" s="77">
        <v>15</v>
      </c>
      <c r="AC68" s="77">
        <v>15</v>
      </c>
      <c r="AD68" s="77">
        <v>15</v>
      </c>
      <c r="BN68" s="24" t="s">
        <v>96</v>
      </c>
      <c r="BO68" s="26">
        <v>38</v>
      </c>
      <c r="BP68" s="26">
        <v>15</v>
      </c>
      <c r="BQ68" s="26">
        <v>49</v>
      </c>
      <c r="BR68" s="26">
        <v>15</v>
      </c>
      <c r="BS68" s="26">
        <v>21</v>
      </c>
      <c r="BT68" s="26">
        <v>15</v>
      </c>
      <c r="BU68" s="26">
        <v>15</v>
      </c>
      <c r="BV68" s="26">
        <v>15</v>
      </c>
      <c r="BW68" s="26">
        <v>15</v>
      </c>
      <c r="BX68" s="26">
        <v>15</v>
      </c>
      <c r="BY68" s="26">
        <v>217</v>
      </c>
      <c r="BZ68" s="26">
        <v>15</v>
      </c>
      <c r="CA68" s="26">
        <v>15</v>
      </c>
      <c r="CB68" s="26">
        <v>15</v>
      </c>
      <c r="CC68" s="26">
        <v>49</v>
      </c>
      <c r="CD68" s="26">
        <v>149</v>
      </c>
      <c r="CE68" s="26">
        <v>15</v>
      </c>
      <c r="CF68" s="26">
        <v>15</v>
      </c>
      <c r="CG68" s="26">
        <v>15</v>
      </c>
      <c r="CH68" s="26">
        <v>49</v>
      </c>
      <c r="CI68" s="26">
        <v>278</v>
      </c>
      <c r="CJ68" s="26">
        <v>15</v>
      </c>
      <c r="CK68" s="26">
        <v>61</v>
      </c>
      <c r="CL68" s="26">
        <v>15</v>
      </c>
      <c r="CM68" s="26">
        <v>15</v>
      </c>
      <c r="CN68" s="26">
        <v>15</v>
      </c>
      <c r="CO68" s="26">
        <v>145</v>
      </c>
      <c r="CP68" s="26">
        <v>15</v>
      </c>
      <c r="CQ68" s="26">
        <v>25</v>
      </c>
      <c r="DA68" s="24" t="s">
        <v>96</v>
      </c>
      <c r="DB68" s="26">
        <v>22.6</v>
      </c>
      <c r="DC68" s="26">
        <v>15</v>
      </c>
      <c r="DD68" s="26">
        <v>33.6</v>
      </c>
      <c r="DE68" s="26">
        <v>340.9</v>
      </c>
      <c r="DF68" s="26">
        <v>44.6</v>
      </c>
      <c r="DG68" s="26">
        <v>198</v>
      </c>
      <c r="DH68" s="26">
        <v>23.6</v>
      </c>
      <c r="DI68" s="26">
        <v>15</v>
      </c>
      <c r="DJ68" s="26">
        <v>200</v>
      </c>
      <c r="DK68" s="26">
        <v>65.2</v>
      </c>
      <c r="DL68" s="26">
        <v>16</v>
      </c>
      <c r="DM68" s="26">
        <v>83.2</v>
      </c>
      <c r="EF68" s="24" t="s">
        <v>96</v>
      </c>
      <c r="EG68" s="26">
        <v>15</v>
      </c>
      <c r="EH68" s="26">
        <v>98.3</v>
      </c>
      <c r="EI68" s="26">
        <v>15</v>
      </c>
      <c r="EJ68" s="26">
        <v>15</v>
      </c>
      <c r="EK68" s="26">
        <v>96.3</v>
      </c>
      <c r="EL68" s="26">
        <v>126.7</v>
      </c>
      <c r="EM68" s="26">
        <v>15</v>
      </c>
      <c r="EN68" s="26">
        <v>24.9</v>
      </c>
      <c r="EO68" s="26">
        <v>272.3</v>
      </c>
      <c r="EP68" s="26">
        <v>38.4</v>
      </c>
      <c r="EQ68" s="26">
        <v>32.9</v>
      </c>
      <c r="ER68" s="26">
        <v>330.7</v>
      </c>
    </row>
    <row r="69" spans="1:148" ht="15" thickBot="1" x14ac:dyDescent="0.35">
      <c r="A69" s="24" t="s">
        <v>98</v>
      </c>
      <c r="B69" s="77">
        <v>14</v>
      </c>
      <c r="C69" s="77">
        <v>14</v>
      </c>
      <c r="D69" s="26">
        <v>44</v>
      </c>
      <c r="E69" s="26">
        <v>287</v>
      </c>
      <c r="F69" s="26">
        <v>14</v>
      </c>
      <c r="G69" s="26">
        <v>14</v>
      </c>
      <c r="H69" s="26">
        <v>14</v>
      </c>
      <c r="I69" s="77">
        <v>14</v>
      </c>
      <c r="J69" s="77">
        <v>14</v>
      </c>
      <c r="K69" s="26">
        <v>36</v>
      </c>
      <c r="L69" s="77">
        <v>14</v>
      </c>
      <c r="M69" s="77">
        <v>14</v>
      </c>
      <c r="N69" s="77">
        <v>14</v>
      </c>
      <c r="O69" s="26">
        <v>14</v>
      </c>
      <c r="P69" s="26">
        <v>14</v>
      </c>
      <c r="Q69" s="26">
        <v>14</v>
      </c>
      <c r="R69" s="26">
        <v>14</v>
      </c>
      <c r="S69" s="26">
        <v>198</v>
      </c>
      <c r="T69" s="77">
        <v>14</v>
      </c>
      <c r="U69" s="26">
        <v>14</v>
      </c>
      <c r="V69" s="26">
        <v>66</v>
      </c>
      <c r="W69" s="26">
        <v>14</v>
      </c>
      <c r="X69" s="77">
        <v>14</v>
      </c>
      <c r="Y69" s="26">
        <v>14</v>
      </c>
      <c r="Z69" s="26">
        <v>14</v>
      </c>
      <c r="AA69" s="26">
        <v>14</v>
      </c>
      <c r="AB69" s="77">
        <v>14</v>
      </c>
      <c r="AC69" s="77">
        <v>14</v>
      </c>
      <c r="AD69" s="77">
        <v>14</v>
      </c>
      <c r="BN69" s="24" t="s">
        <v>98</v>
      </c>
      <c r="BO69" s="26">
        <v>37</v>
      </c>
      <c r="BP69" s="26">
        <v>14</v>
      </c>
      <c r="BQ69" s="26">
        <v>14</v>
      </c>
      <c r="BR69" s="26">
        <v>14</v>
      </c>
      <c r="BS69" s="26">
        <v>20</v>
      </c>
      <c r="BT69" s="26">
        <v>14</v>
      </c>
      <c r="BU69" s="26">
        <v>14</v>
      </c>
      <c r="BV69" s="26">
        <v>14</v>
      </c>
      <c r="BW69" s="26">
        <v>14</v>
      </c>
      <c r="BX69" s="26">
        <v>14</v>
      </c>
      <c r="BY69" s="26">
        <v>216</v>
      </c>
      <c r="BZ69" s="26">
        <v>14</v>
      </c>
      <c r="CA69" s="26">
        <v>14</v>
      </c>
      <c r="CB69" s="26">
        <v>14</v>
      </c>
      <c r="CC69" s="26">
        <v>48</v>
      </c>
      <c r="CD69" s="26">
        <v>148</v>
      </c>
      <c r="CE69" s="26">
        <v>14</v>
      </c>
      <c r="CF69" s="26">
        <v>14</v>
      </c>
      <c r="CG69" s="26">
        <v>14</v>
      </c>
      <c r="CH69" s="26">
        <v>48</v>
      </c>
      <c r="CI69" s="26">
        <v>277</v>
      </c>
      <c r="CJ69" s="26">
        <v>14</v>
      </c>
      <c r="CK69" s="26">
        <v>20</v>
      </c>
      <c r="CL69" s="26">
        <v>14</v>
      </c>
      <c r="CM69" s="26">
        <v>14</v>
      </c>
      <c r="CN69" s="26">
        <v>14</v>
      </c>
      <c r="CO69" s="26">
        <v>144</v>
      </c>
      <c r="CP69" s="26">
        <v>14</v>
      </c>
      <c r="CQ69" s="26">
        <v>24</v>
      </c>
      <c r="DA69" s="24" t="s">
        <v>98</v>
      </c>
      <c r="DB69" s="26">
        <v>21.6</v>
      </c>
      <c r="DC69" s="26">
        <v>14</v>
      </c>
      <c r="DD69" s="26">
        <v>32.6</v>
      </c>
      <c r="DE69" s="26">
        <v>339.8</v>
      </c>
      <c r="DF69" s="26">
        <v>43.6</v>
      </c>
      <c r="DG69" s="26">
        <v>197</v>
      </c>
      <c r="DH69" s="26">
        <v>22.6</v>
      </c>
      <c r="DI69" s="26">
        <v>14</v>
      </c>
      <c r="DJ69" s="26">
        <v>199</v>
      </c>
      <c r="DK69" s="26">
        <v>64.2</v>
      </c>
      <c r="DL69" s="26">
        <v>15</v>
      </c>
      <c r="DM69" s="26">
        <v>70.2</v>
      </c>
      <c r="EF69" s="24" t="s">
        <v>98</v>
      </c>
      <c r="EG69" s="26">
        <v>14</v>
      </c>
      <c r="EH69" s="26">
        <v>97.3</v>
      </c>
      <c r="EI69" s="26">
        <v>14</v>
      </c>
      <c r="EJ69" s="26">
        <v>14</v>
      </c>
      <c r="EK69" s="26">
        <v>95.3</v>
      </c>
      <c r="EL69" s="26">
        <v>125.7</v>
      </c>
      <c r="EM69" s="26">
        <v>14</v>
      </c>
      <c r="EN69" s="26">
        <v>23.9</v>
      </c>
      <c r="EO69" s="26">
        <v>271.3</v>
      </c>
      <c r="EP69" s="26">
        <v>37.4</v>
      </c>
      <c r="EQ69" s="26">
        <v>31.9</v>
      </c>
      <c r="ER69" s="26">
        <v>329.7</v>
      </c>
    </row>
    <row r="70" spans="1:148" ht="15" thickBot="1" x14ac:dyDescent="0.35">
      <c r="A70" s="24" t="s">
        <v>99</v>
      </c>
      <c r="B70" s="77">
        <v>13</v>
      </c>
      <c r="C70" s="77">
        <v>13</v>
      </c>
      <c r="D70" s="26">
        <v>43</v>
      </c>
      <c r="E70" s="26">
        <v>286</v>
      </c>
      <c r="F70" s="26">
        <v>13</v>
      </c>
      <c r="G70" s="26">
        <v>13</v>
      </c>
      <c r="H70" s="26">
        <v>13</v>
      </c>
      <c r="I70" s="77">
        <v>13</v>
      </c>
      <c r="J70" s="77">
        <v>13</v>
      </c>
      <c r="K70" s="26">
        <v>35</v>
      </c>
      <c r="L70" s="77">
        <v>13</v>
      </c>
      <c r="M70" s="77">
        <v>13</v>
      </c>
      <c r="N70" s="77">
        <v>13</v>
      </c>
      <c r="O70" s="26">
        <v>13</v>
      </c>
      <c r="P70" s="26">
        <v>13</v>
      </c>
      <c r="Q70" s="26">
        <v>13</v>
      </c>
      <c r="R70" s="26">
        <v>13</v>
      </c>
      <c r="S70" s="26">
        <v>197</v>
      </c>
      <c r="T70" s="77">
        <v>13</v>
      </c>
      <c r="U70" s="26">
        <v>13</v>
      </c>
      <c r="V70" s="26">
        <v>65</v>
      </c>
      <c r="W70" s="26">
        <v>13</v>
      </c>
      <c r="X70" s="77">
        <v>13</v>
      </c>
      <c r="Y70" s="26">
        <v>13</v>
      </c>
      <c r="Z70" s="26">
        <v>13</v>
      </c>
      <c r="AA70" s="26">
        <v>13</v>
      </c>
      <c r="AB70" s="77">
        <v>13</v>
      </c>
      <c r="AC70" s="77">
        <v>13</v>
      </c>
      <c r="AD70" s="77">
        <v>13</v>
      </c>
      <c r="BN70" s="24" t="s">
        <v>99</v>
      </c>
      <c r="BO70" s="26">
        <v>36</v>
      </c>
      <c r="BP70" s="26">
        <v>13</v>
      </c>
      <c r="BQ70" s="26">
        <v>13</v>
      </c>
      <c r="BR70" s="26">
        <v>13</v>
      </c>
      <c r="BS70" s="26">
        <v>19</v>
      </c>
      <c r="BT70" s="26">
        <v>13</v>
      </c>
      <c r="BU70" s="26">
        <v>13</v>
      </c>
      <c r="BV70" s="26">
        <v>13</v>
      </c>
      <c r="BW70" s="26">
        <v>13</v>
      </c>
      <c r="BX70" s="26">
        <v>13</v>
      </c>
      <c r="BY70" s="26">
        <v>215</v>
      </c>
      <c r="BZ70" s="26">
        <v>13</v>
      </c>
      <c r="CA70" s="26">
        <v>13</v>
      </c>
      <c r="CB70" s="26">
        <v>13</v>
      </c>
      <c r="CC70" s="26">
        <v>47</v>
      </c>
      <c r="CD70" s="26">
        <v>147</v>
      </c>
      <c r="CE70" s="26">
        <v>13</v>
      </c>
      <c r="CF70" s="26">
        <v>13</v>
      </c>
      <c r="CG70" s="26">
        <v>13</v>
      </c>
      <c r="CH70" s="26">
        <v>47</v>
      </c>
      <c r="CI70" s="26">
        <v>276</v>
      </c>
      <c r="CJ70" s="26">
        <v>13</v>
      </c>
      <c r="CK70" s="26">
        <v>19</v>
      </c>
      <c r="CL70" s="26">
        <v>13</v>
      </c>
      <c r="CM70" s="26">
        <v>13</v>
      </c>
      <c r="CN70" s="26">
        <v>13</v>
      </c>
      <c r="CO70" s="26">
        <v>143</v>
      </c>
      <c r="CP70" s="26">
        <v>13</v>
      </c>
      <c r="CQ70" s="26">
        <v>23</v>
      </c>
      <c r="DA70" s="24" t="s">
        <v>99</v>
      </c>
      <c r="DB70" s="26">
        <v>20.6</v>
      </c>
      <c r="DC70" s="26">
        <v>13</v>
      </c>
      <c r="DD70" s="26">
        <v>31.6</v>
      </c>
      <c r="DE70" s="26">
        <v>338.8</v>
      </c>
      <c r="DF70" s="26">
        <v>42.6</v>
      </c>
      <c r="DG70" s="26">
        <v>196</v>
      </c>
      <c r="DH70" s="26">
        <v>21.6</v>
      </c>
      <c r="DI70" s="26">
        <v>13</v>
      </c>
      <c r="DJ70" s="26">
        <v>198</v>
      </c>
      <c r="DK70" s="26">
        <v>63.2</v>
      </c>
      <c r="DL70" s="26">
        <v>13</v>
      </c>
      <c r="DM70" s="26">
        <v>69.2</v>
      </c>
      <c r="EF70" s="24" t="s">
        <v>99</v>
      </c>
      <c r="EG70" s="26">
        <v>13</v>
      </c>
      <c r="EH70" s="26">
        <v>96.3</v>
      </c>
      <c r="EI70" s="26">
        <v>13</v>
      </c>
      <c r="EJ70" s="26">
        <v>13</v>
      </c>
      <c r="EK70" s="26">
        <v>94.3</v>
      </c>
      <c r="EL70" s="26">
        <v>124.7</v>
      </c>
      <c r="EM70" s="26">
        <v>13</v>
      </c>
      <c r="EN70" s="26">
        <v>22.9</v>
      </c>
      <c r="EO70" s="26">
        <v>270.3</v>
      </c>
      <c r="EP70" s="26">
        <v>36.4</v>
      </c>
      <c r="EQ70" s="26">
        <v>30.9</v>
      </c>
      <c r="ER70" s="26">
        <v>328.7</v>
      </c>
    </row>
    <row r="71" spans="1:148" ht="15" thickBot="1" x14ac:dyDescent="0.35">
      <c r="A71" s="24" t="s">
        <v>100</v>
      </c>
      <c r="B71" s="77">
        <v>12</v>
      </c>
      <c r="C71" s="77">
        <v>12</v>
      </c>
      <c r="D71" s="26">
        <v>12</v>
      </c>
      <c r="E71" s="26">
        <v>285</v>
      </c>
      <c r="F71" s="26">
        <v>12</v>
      </c>
      <c r="G71" s="26">
        <v>12</v>
      </c>
      <c r="H71" s="26">
        <v>12</v>
      </c>
      <c r="I71" s="77">
        <v>12</v>
      </c>
      <c r="J71" s="77">
        <v>12</v>
      </c>
      <c r="K71" s="26">
        <v>12</v>
      </c>
      <c r="L71" s="77">
        <v>12</v>
      </c>
      <c r="M71" s="77">
        <v>12</v>
      </c>
      <c r="N71" s="77">
        <v>12</v>
      </c>
      <c r="O71" s="26">
        <v>12</v>
      </c>
      <c r="P71" s="26">
        <v>12</v>
      </c>
      <c r="Q71" s="26">
        <v>12</v>
      </c>
      <c r="R71" s="26">
        <v>12</v>
      </c>
      <c r="S71" s="26">
        <v>196</v>
      </c>
      <c r="T71" s="77">
        <v>12</v>
      </c>
      <c r="U71" s="26">
        <v>12</v>
      </c>
      <c r="V71" s="26">
        <v>12</v>
      </c>
      <c r="W71" s="26">
        <v>12</v>
      </c>
      <c r="X71" s="77">
        <v>12</v>
      </c>
      <c r="Y71" s="26">
        <v>12</v>
      </c>
      <c r="Z71" s="26">
        <v>12</v>
      </c>
      <c r="AA71" s="26">
        <v>12</v>
      </c>
      <c r="AB71" s="77">
        <v>12</v>
      </c>
      <c r="AC71" s="77">
        <v>12</v>
      </c>
      <c r="AD71" s="77">
        <v>12</v>
      </c>
      <c r="BN71" s="24" t="s">
        <v>100</v>
      </c>
      <c r="BO71" s="26">
        <v>35</v>
      </c>
      <c r="BP71" s="26">
        <v>12</v>
      </c>
      <c r="BQ71" s="26">
        <v>12</v>
      </c>
      <c r="BR71" s="26">
        <v>12</v>
      </c>
      <c r="BS71" s="26">
        <v>12</v>
      </c>
      <c r="BT71" s="26">
        <v>12</v>
      </c>
      <c r="BU71" s="26">
        <v>12</v>
      </c>
      <c r="BV71" s="26">
        <v>12</v>
      </c>
      <c r="BW71" s="26">
        <v>12</v>
      </c>
      <c r="BX71" s="26">
        <v>12</v>
      </c>
      <c r="BY71" s="26">
        <v>214</v>
      </c>
      <c r="BZ71" s="26">
        <v>12</v>
      </c>
      <c r="CA71" s="26">
        <v>12</v>
      </c>
      <c r="CB71" s="26">
        <v>12</v>
      </c>
      <c r="CC71" s="26">
        <v>46</v>
      </c>
      <c r="CD71" s="26">
        <v>146</v>
      </c>
      <c r="CE71" s="26">
        <v>12</v>
      </c>
      <c r="CF71" s="26">
        <v>12</v>
      </c>
      <c r="CG71" s="26">
        <v>12</v>
      </c>
      <c r="CH71" s="26">
        <v>12</v>
      </c>
      <c r="CI71" s="26">
        <v>12</v>
      </c>
      <c r="CJ71" s="26">
        <v>12</v>
      </c>
      <c r="CK71" s="26">
        <v>18</v>
      </c>
      <c r="CL71" s="26">
        <v>12</v>
      </c>
      <c r="CM71" s="26">
        <v>12</v>
      </c>
      <c r="CN71" s="26">
        <v>12</v>
      </c>
      <c r="CO71" s="26">
        <v>73</v>
      </c>
      <c r="CP71" s="26">
        <v>12</v>
      </c>
      <c r="CQ71" s="26">
        <v>22</v>
      </c>
      <c r="DA71" s="24" t="s">
        <v>100</v>
      </c>
      <c r="DB71" s="26">
        <v>19.5</v>
      </c>
      <c r="DC71" s="26">
        <v>12</v>
      </c>
      <c r="DD71" s="26">
        <v>30.6</v>
      </c>
      <c r="DE71" s="26">
        <v>337.8</v>
      </c>
      <c r="DF71" s="26">
        <v>26.6</v>
      </c>
      <c r="DG71" s="26">
        <v>181.5</v>
      </c>
      <c r="DH71" s="26">
        <v>20.6</v>
      </c>
      <c r="DI71" s="26">
        <v>12</v>
      </c>
      <c r="DJ71" s="26">
        <v>197</v>
      </c>
      <c r="DK71" s="26">
        <v>62.2</v>
      </c>
      <c r="DL71" s="26">
        <v>12</v>
      </c>
      <c r="DM71" s="26">
        <v>68.2</v>
      </c>
      <c r="EF71" s="24" t="s">
        <v>100</v>
      </c>
      <c r="EG71" s="26">
        <v>12</v>
      </c>
      <c r="EH71" s="26">
        <v>95.3</v>
      </c>
      <c r="EI71" s="26">
        <v>12</v>
      </c>
      <c r="EJ71" s="26">
        <v>12</v>
      </c>
      <c r="EK71" s="26">
        <v>93.3</v>
      </c>
      <c r="EL71" s="26">
        <v>123.7</v>
      </c>
      <c r="EM71" s="26">
        <v>12</v>
      </c>
      <c r="EN71" s="26">
        <v>21.9</v>
      </c>
      <c r="EO71" s="26">
        <v>269.3</v>
      </c>
      <c r="EP71" s="26">
        <v>35.4</v>
      </c>
      <c r="EQ71" s="26">
        <v>29.9</v>
      </c>
      <c r="ER71" s="26">
        <v>327.7</v>
      </c>
    </row>
    <row r="72" spans="1:148" ht="15" thickBot="1" x14ac:dyDescent="0.35">
      <c r="A72" s="24" t="s">
        <v>102</v>
      </c>
      <c r="B72" s="77">
        <v>11</v>
      </c>
      <c r="C72" s="77">
        <v>11</v>
      </c>
      <c r="D72" s="26">
        <v>11</v>
      </c>
      <c r="E72" s="26">
        <v>284</v>
      </c>
      <c r="F72" s="26">
        <v>11</v>
      </c>
      <c r="G72" s="26">
        <v>11</v>
      </c>
      <c r="H72" s="26">
        <v>11</v>
      </c>
      <c r="I72" s="77">
        <v>11</v>
      </c>
      <c r="J72" s="77">
        <v>11</v>
      </c>
      <c r="K72" s="26">
        <v>11</v>
      </c>
      <c r="L72" s="77">
        <v>11</v>
      </c>
      <c r="M72" s="77">
        <v>11</v>
      </c>
      <c r="N72" s="77">
        <v>11</v>
      </c>
      <c r="O72" s="26">
        <v>11</v>
      </c>
      <c r="P72" s="26">
        <v>11</v>
      </c>
      <c r="Q72" s="26">
        <v>11</v>
      </c>
      <c r="R72" s="26">
        <v>11</v>
      </c>
      <c r="S72" s="26">
        <v>11</v>
      </c>
      <c r="T72" s="77">
        <v>11</v>
      </c>
      <c r="U72" s="26">
        <v>11</v>
      </c>
      <c r="V72" s="26">
        <v>11</v>
      </c>
      <c r="W72" s="26">
        <v>11</v>
      </c>
      <c r="X72" s="77">
        <v>11</v>
      </c>
      <c r="Y72" s="26">
        <v>11</v>
      </c>
      <c r="Z72" s="26">
        <v>11</v>
      </c>
      <c r="AA72" s="26">
        <v>11</v>
      </c>
      <c r="AB72" s="77">
        <v>11</v>
      </c>
      <c r="AC72" s="77">
        <v>11</v>
      </c>
      <c r="AD72" s="77">
        <v>11</v>
      </c>
      <c r="BN72" s="24" t="s">
        <v>102</v>
      </c>
      <c r="BO72" s="26">
        <v>34</v>
      </c>
      <c r="BP72" s="26">
        <v>11</v>
      </c>
      <c r="BQ72" s="26">
        <v>11</v>
      </c>
      <c r="BR72" s="26">
        <v>11</v>
      </c>
      <c r="BS72" s="26">
        <v>11</v>
      </c>
      <c r="BT72" s="26">
        <v>11</v>
      </c>
      <c r="BU72" s="26">
        <v>11</v>
      </c>
      <c r="BV72" s="26">
        <v>11</v>
      </c>
      <c r="BW72" s="26">
        <v>11</v>
      </c>
      <c r="BX72" s="26">
        <v>11</v>
      </c>
      <c r="BY72" s="26">
        <v>213</v>
      </c>
      <c r="BZ72" s="26">
        <v>11</v>
      </c>
      <c r="CA72" s="26">
        <v>11</v>
      </c>
      <c r="CB72" s="26">
        <v>11</v>
      </c>
      <c r="CC72" s="26">
        <v>45</v>
      </c>
      <c r="CD72" s="26">
        <v>145</v>
      </c>
      <c r="CE72" s="26">
        <v>11</v>
      </c>
      <c r="CF72" s="26">
        <v>11</v>
      </c>
      <c r="CG72" s="26">
        <v>11</v>
      </c>
      <c r="CH72" s="26">
        <v>11</v>
      </c>
      <c r="CI72" s="26">
        <v>11</v>
      </c>
      <c r="CJ72" s="26">
        <v>11</v>
      </c>
      <c r="CK72" s="26">
        <v>17</v>
      </c>
      <c r="CL72" s="26">
        <v>11</v>
      </c>
      <c r="CM72" s="26">
        <v>11</v>
      </c>
      <c r="CN72" s="26">
        <v>11</v>
      </c>
      <c r="CO72" s="26">
        <v>72</v>
      </c>
      <c r="CP72" s="26">
        <v>11</v>
      </c>
      <c r="CQ72" s="26">
        <v>21</v>
      </c>
      <c r="DA72" s="24" t="s">
        <v>102</v>
      </c>
      <c r="DB72" s="26">
        <v>18.5</v>
      </c>
      <c r="DC72" s="26">
        <v>11</v>
      </c>
      <c r="DD72" s="26">
        <v>29.6</v>
      </c>
      <c r="DE72" s="26">
        <v>336.8</v>
      </c>
      <c r="DF72" s="26">
        <v>25.6</v>
      </c>
      <c r="DG72" s="26">
        <v>176.4</v>
      </c>
      <c r="DH72" s="26">
        <v>19.5</v>
      </c>
      <c r="DI72" s="26">
        <v>11</v>
      </c>
      <c r="DJ72" s="26">
        <v>196</v>
      </c>
      <c r="DK72" s="26">
        <v>37.6</v>
      </c>
      <c r="DL72" s="26">
        <v>11</v>
      </c>
      <c r="DM72" s="26">
        <v>67.2</v>
      </c>
      <c r="EF72" s="24" t="s">
        <v>102</v>
      </c>
      <c r="EG72" s="26">
        <v>11</v>
      </c>
      <c r="EH72" s="26">
        <v>94.3</v>
      </c>
      <c r="EI72" s="26">
        <v>11</v>
      </c>
      <c r="EJ72" s="26">
        <v>11</v>
      </c>
      <c r="EK72" s="26">
        <v>92.3</v>
      </c>
      <c r="EL72" s="26">
        <v>122.7</v>
      </c>
      <c r="EM72" s="26">
        <v>11</v>
      </c>
      <c r="EN72" s="26">
        <v>20.9</v>
      </c>
      <c r="EO72" s="26">
        <v>268.3</v>
      </c>
      <c r="EP72" s="26">
        <v>12.5</v>
      </c>
      <c r="EQ72" s="26">
        <v>28.4</v>
      </c>
      <c r="ER72" s="26">
        <v>320.2</v>
      </c>
    </row>
    <row r="73" spans="1:148" ht="15" thickBot="1" x14ac:dyDescent="0.35">
      <c r="A73" s="24" t="s">
        <v>103</v>
      </c>
      <c r="B73" s="77">
        <v>10</v>
      </c>
      <c r="C73" s="77">
        <v>10</v>
      </c>
      <c r="D73" s="26">
        <v>10</v>
      </c>
      <c r="E73" s="26">
        <v>283</v>
      </c>
      <c r="F73" s="26">
        <v>10</v>
      </c>
      <c r="G73" s="26">
        <v>10</v>
      </c>
      <c r="H73" s="26">
        <v>10</v>
      </c>
      <c r="I73" s="77">
        <v>10</v>
      </c>
      <c r="J73" s="77">
        <v>10</v>
      </c>
      <c r="K73" s="26">
        <v>10</v>
      </c>
      <c r="L73" s="77">
        <v>10</v>
      </c>
      <c r="M73" s="77">
        <v>10</v>
      </c>
      <c r="N73" s="77">
        <v>10</v>
      </c>
      <c r="O73" s="26">
        <v>10</v>
      </c>
      <c r="P73" s="26">
        <v>10</v>
      </c>
      <c r="Q73" s="26">
        <v>10</v>
      </c>
      <c r="R73" s="26">
        <v>10</v>
      </c>
      <c r="S73" s="26">
        <v>10</v>
      </c>
      <c r="T73" s="77">
        <v>10</v>
      </c>
      <c r="U73" s="26">
        <v>10</v>
      </c>
      <c r="V73" s="26">
        <v>10</v>
      </c>
      <c r="W73" s="26">
        <v>10</v>
      </c>
      <c r="X73" s="77">
        <v>10</v>
      </c>
      <c r="Y73" s="26">
        <v>10</v>
      </c>
      <c r="Z73" s="26">
        <v>10</v>
      </c>
      <c r="AA73" s="26">
        <v>10</v>
      </c>
      <c r="AB73" s="77">
        <v>10</v>
      </c>
      <c r="AC73" s="77">
        <v>10</v>
      </c>
      <c r="AD73" s="77">
        <v>10</v>
      </c>
      <c r="BN73" s="24" t="s">
        <v>103</v>
      </c>
      <c r="BO73" s="26">
        <v>10</v>
      </c>
      <c r="BP73" s="26">
        <v>10</v>
      </c>
      <c r="BQ73" s="26">
        <v>10</v>
      </c>
      <c r="BR73" s="26">
        <v>10</v>
      </c>
      <c r="BS73" s="26">
        <v>10</v>
      </c>
      <c r="BT73" s="26">
        <v>10</v>
      </c>
      <c r="BU73" s="26">
        <v>10</v>
      </c>
      <c r="BV73" s="26">
        <v>10</v>
      </c>
      <c r="BW73" s="26">
        <v>10</v>
      </c>
      <c r="BX73" s="26">
        <v>10</v>
      </c>
      <c r="BY73" s="26">
        <v>212</v>
      </c>
      <c r="BZ73" s="26">
        <v>10</v>
      </c>
      <c r="CA73" s="26">
        <v>10</v>
      </c>
      <c r="CB73" s="26">
        <v>10</v>
      </c>
      <c r="CC73" s="26">
        <v>44</v>
      </c>
      <c r="CD73" s="26">
        <v>10</v>
      </c>
      <c r="CE73" s="26">
        <v>10</v>
      </c>
      <c r="CF73" s="26">
        <v>10</v>
      </c>
      <c r="CG73" s="26">
        <v>10</v>
      </c>
      <c r="CH73" s="26">
        <v>10</v>
      </c>
      <c r="CI73" s="26">
        <v>10</v>
      </c>
      <c r="CJ73" s="26">
        <v>10</v>
      </c>
      <c r="CK73" s="26">
        <v>16</v>
      </c>
      <c r="CL73" s="26">
        <v>10</v>
      </c>
      <c r="CM73" s="26">
        <v>10</v>
      </c>
      <c r="CN73" s="26">
        <v>10</v>
      </c>
      <c r="CO73" s="26">
        <v>71</v>
      </c>
      <c r="CP73" s="26">
        <v>10</v>
      </c>
      <c r="CQ73" s="26">
        <v>20</v>
      </c>
      <c r="DA73" s="24" t="s">
        <v>103</v>
      </c>
      <c r="DB73" s="26">
        <v>17.5</v>
      </c>
      <c r="DC73" s="26">
        <v>10</v>
      </c>
      <c r="DD73" s="26">
        <v>28.6</v>
      </c>
      <c r="DE73" s="26">
        <v>335.8</v>
      </c>
      <c r="DF73" s="26">
        <v>24.6</v>
      </c>
      <c r="DG73" s="26">
        <v>175.4</v>
      </c>
      <c r="DH73" s="26">
        <v>18.5</v>
      </c>
      <c r="DI73" s="26">
        <v>10</v>
      </c>
      <c r="DJ73" s="26">
        <v>195</v>
      </c>
      <c r="DK73" s="26">
        <v>36.6</v>
      </c>
      <c r="DL73" s="26">
        <v>10</v>
      </c>
      <c r="DM73" s="26">
        <v>66.2</v>
      </c>
      <c r="EF73" s="24" t="s">
        <v>103</v>
      </c>
      <c r="EG73" s="26">
        <v>10</v>
      </c>
      <c r="EH73" s="26">
        <v>93.3</v>
      </c>
      <c r="EI73" s="26">
        <v>10</v>
      </c>
      <c r="EJ73" s="26">
        <v>10</v>
      </c>
      <c r="EK73" s="26">
        <v>91.3</v>
      </c>
      <c r="EL73" s="26">
        <v>115.2</v>
      </c>
      <c r="EM73" s="26">
        <v>10</v>
      </c>
      <c r="EN73" s="26">
        <v>20</v>
      </c>
      <c r="EO73" s="26">
        <v>267.3</v>
      </c>
      <c r="EP73" s="26">
        <v>11.5</v>
      </c>
      <c r="EQ73" s="26">
        <v>27.4</v>
      </c>
      <c r="ER73" s="26">
        <v>319.2</v>
      </c>
    </row>
    <row r="74" spans="1:148" ht="15" thickBot="1" x14ac:dyDescent="0.35">
      <c r="A74" s="24" t="s">
        <v>104</v>
      </c>
      <c r="B74" s="77">
        <v>9</v>
      </c>
      <c r="C74" s="77">
        <v>9</v>
      </c>
      <c r="D74" s="26">
        <v>9</v>
      </c>
      <c r="E74" s="26">
        <v>282</v>
      </c>
      <c r="F74" s="26">
        <v>9</v>
      </c>
      <c r="G74" s="26">
        <v>9</v>
      </c>
      <c r="H74" s="26">
        <v>9</v>
      </c>
      <c r="I74" s="77">
        <v>9</v>
      </c>
      <c r="J74" s="77">
        <v>9</v>
      </c>
      <c r="K74" s="26">
        <v>9</v>
      </c>
      <c r="L74" s="77">
        <v>9</v>
      </c>
      <c r="M74" s="77">
        <v>9</v>
      </c>
      <c r="N74" s="77">
        <v>9</v>
      </c>
      <c r="O74" s="26">
        <v>9</v>
      </c>
      <c r="P74" s="26">
        <v>9</v>
      </c>
      <c r="Q74" s="26">
        <v>9</v>
      </c>
      <c r="R74" s="26">
        <v>9</v>
      </c>
      <c r="S74" s="26">
        <v>9</v>
      </c>
      <c r="T74" s="77">
        <v>9</v>
      </c>
      <c r="U74" s="26">
        <v>9</v>
      </c>
      <c r="V74" s="26">
        <v>9</v>
      </c>
      <c r="W74" s="26">
        <v>9</v>
      </c>
      <c r="X74" s="77">
        <v>9</v>
      </c>
      <c r="Y74" s="26">
        <v>9</v>
      </c>
      <c r="Z74" s="26">
        <v>9</v>
      </c>
      <c r="AA74" s="26">
        <v>9</v>
      </c>
      <c r="AB74" s="77">
        <v>9</v>
      </c>
      <c r="AC74" s="77">
        <v>9</v>
      </c>
      <c r="AD74" s="77">
        <v>9</v>
      </c>
      <c r="BN74" s="24" t="s">
        <v>104</v>
      </c>
      <c r="BO74" s="26">
        <v>9</v>
      </c>
      <c r="BP74" s="26">
        <v>9</v>
      </c>
      <c r="BQ74" s="26">
        <v>9</v>
      </c>
      <c r="BR74" s="26">
        <v>9</v>
      </c>
      <c r="BS74" s="26">
        <v>9</v>
      </c>
      <c r="BT74" s="26">
        <v>9</v>
      </c>
      <c r="BU74" s="26">
        <v>9</v>
      </c>
      <c r="BV74" s="26">
        <v>9</v>
      </c>
      <c r="BW74" s="26">
        <v>9</v>
      </c>
      <c r="BX74" s="26">
        <v>9</v>
      </c>
      <c r="BY74" s="26">
        <v>211</v>
      </c>
      <c r="BZ74" s="26">
        <v>9</v>
      </c>
      <c r="CA74" s="26">
        <v>9</v>
      </c>
      <c r="CB74" s="26">
        <v>9</v>
      </c>
      <c r="CC74" s="26">
        <v>9</v>
      </c>
      <c r="CD74" s="26">
        <v>9</v>
      </c>
      <c r="CE74" s="26">
        <v>9</v>
      </c>
      <c r="CF74" s="26">
        <v>9</v>
      </c>
      <c r="CG74" s="26">
        <v>9</v>
      </c>
      <c r="CH74" s="26">
        <v>9</v>
      </c>
      <c r="CI74" s="26">
        <v>9</v>
      </c>
      <c r="CJ74" s="26">
        <v>9</v>
      </c>
      <c r="CK74" s="26">
        <v>15</v>
      </c>
      <c r="CL74" s="26">
        <v>9</v>
      </c>
      <c r="CM74" s="26">
        <v>9</v>
      </c>
      <c r="CN74" s="26">
        <v>9</v>
      </c>
      <c r="CO74" s="26">
        <v>70</v>
      </c>
      <c r="CP74" s="26">
        <v>9</v>
      </c>
      <c r="CQ74" s="26">
        <v>19</v>
      </c>
      <c r="DA74" s="24" t="s">
        <v>104</v>
      </c>
      <c r="DB74" s="26">
        <v>16.5</v>
      </c>
      <c r="DC74" s="26">
        <v>9</v>
      </c>
      <c r="DD74" s="26">
        <v>27.6</v>
      </c>
      <c r="DE74" s="26">
        <v>334.8</v>
      </c>
      <c r="DF74" s="26">
        <v>23.6</v>
      </c>
      <c r="DG74" s="26">
        <v>174.4</v>
      </c>
      <c r="DH74" s="26">
        <v>17.5</v>
      </c>
      <c r="DI74" s="26">
        <v>9</v>
      </c>
      <c r="DJ74" s="26">
        <v>194</v>
      </c>
      <c r="DK74" s="26">
        <v>35.6</v>
      </c>
      <c r="DL74" s="26">
        <v>9</v>
      </c>
      <c r="DM74" s="26">
        <v>65.2</v>
      </c>
      <c r="EF74" s="24" t="s">
        <v>104</v>
      </c>
      <c r="EG74" s="26">
        <v>9</v>
      </c>
      <c r="EH74" s="26">
        <v>92.3</v>
      </c>
      <c r="EI74" s="26">
        <v>9</v>
      </c>
      <c r="EJ74" s="26">
        <v>9</v>
      </c>
      <c r="EK74" s="26">
        <v>90.3</v>
      </c>
      <c r="EL74" s="26">
        <v>114.2</v>
      </c>
      <c r="EM74" s="26">
        <v>9</v>
      </c>
      <c r="EN74" s="26">
        <v>19</v>
      </c>
      <c r="EO74" s="26">
        <v>266.3</v>
      </c>
      <c r="EP74" s="26">
        <v>10.5</v>
      </c>
      <c r="EQ74" s="26">
        <v>9</v>
      </c>
      <c r="ER74" s="26">
        <v>318.2</v>
      </c>
    </row>
    <row r="75" spans="1:148" ht="15" thickBot="1" x14ac:dyDescent="0.35">
      <c r="A75" s="24" t="s">
        <v>106</v>
      </c>
      <c r="B75" s="77">
        <v>8</v>
      </c>
      <c r="C75" s="77">
        <v>8</v>
      </c>
      <c r="D75" s="26">
        <v>8</v>
      </c>
      <c r="E75" s="26">
        <v>281</v>
      </c>
      <c r="F75" s="26">
        <v>8</v>
      </c>
      <c r="G75" s="26">
        <v>8</v>
      </c>
      <c r="H75" s="26">
        <v>8</v>
      </c>
      <c r="I75" s="77">
        <v>8</v>
      </c>
      <c r="J75" s="77">
        <v>8</v>
      </c>
      <c r="K75" s="26">
        <v>8</v>
      </c>
      <c r="L75" s="77">
        <v>8</v>
      </c>
      <c r="M75" s="77">
        <v>8</v>
      </c>
      <c r="N75" s="77">
        <v>8</v>
      </c>
      <c r="O75" s="26">
        <v>8</v>
      </c>
      <c r="P75" s="26">
        <v>8</v>
      </c>
      <c r="Q75" s="26">
        <v>8</v>
      </c>
      <c r="R75" s="26">
        <v>8</v>
      </c>
      <c r="S75" s="26">
        <v>8</v>
      </c>
      <c r="T75" s="77">
        <v>8</v>
      </c>
      <c r="U75" s="26">
        <v>8</v>
      </c>
      <c r="V75" s="26">
        <v>8</v>
      </c>
      <c r="W75" s="26">
        <v>8</v>
      </c>
      <c r="X75" s="77">
        <v>8</v>
      </c>
      <c r="Y75" s="26">
        <v>8</v>
      </c>
      <c r="Z75" s="26">
        <v>8</v>
      </c>
      <c r="AA75" s="26">
        <v>8</v>
      </c>
      <c r="AB75" s="77">
        <v>8</v>
      </c>
      <c r="AC75" s="77">
        <v>8</v>
      </c>
      <c r="AD75" s="77">
        <v>8</v>
      </c>
      <c r="BN75" s="24" t="s">
        <v>106</v>
      </c>
      <c r="BO75" s="26">
        <v>8</v>
      </c>
      <c r="BP75" s="26">
        <v>8</v>
      </c>
      <c r="BQ75" s="26">
        <v>8</v>
      </c>
      <c r="BR75" s="26">
        <v>8</v>
      </c>
      <c r="BS75" s="26">
        <v>8</v>
      </c>
      <c r="BT75" s="26">
        <v>8</v>
      </c>
      <c r="BU75" s="26">
        <v>8</v>
      </c>
      <c r="BV75" s="26">
        <v>8</v>
      </c>
      <c r="BW75" s="26">
        <v>8</v>
      </c>
      <c r="BX75" s="26">
        <v>8</v>
      </c>
      <c r="BY75" s="26">
        <v>210</v>
      </c>
      <c r="BZ75" s="26">
        <v>8</v>
      </c>
      <c r="CA75" s="26">
        <v>8</v>
      </c>
      <c r="CB75" s="26">
        <v>8</v>
      </c>
      <c r="CC75" s="26">
        <v>8</v>
      </c>
      <c r="CD75" s="26">
        <v>8</v>
      </c>
      <c r="CE75" s="26">
        <v>8</v>
      </c>
      <c r="CF75" s="26">
        <v>8</v>
      </c>
      <c r="CG75" s="26">
        <v>8</v>
      </c>
      <c r="CH75" s="26">
        <v>8</v>
      </c>
      <c r="CI75" s="26">
        <v>8</v>
      </c>
      <c r="CJ75" s="26">
        <v>8</v>
      </c>
      <c r="CK75" s="26">
        <v>14</v>
      </c>
      <c r="CL75" s="26">
        <v>8</v>
      </c>
      <c r="CM75" s="26">
        <v>8</v>
      </c>
      <c r="CN75" s="26">
        <v>8</v>
      </c>
      <c r="CO75" s="26">
        <v>69</v>
      </c>
      <c r="CP75" s="26">
        <v>8</v>
      </c>
      <c r="CQ75" s="26">
        <v>8</v>
      </c>
      <c r="DA75" s="24" t="s">
        <v>106</v>
      </c>
      <c r="DB75" s="26">
        <v>15.5</v>
      </c>
      <c r="DC75" s="26">
        <v>8</v>
      </c>
      <c r="DD75" s="26">
        <v>26.6</v>
      </c>
      <c r="DE75" s="26">
        <v>333.8</v>
      </c>
      <c r="DF75" s="26">
        <v>22.6</v>
      </c>
      <c r="DG75" s="26">
        <v>173.4</v>
      </c>
      <c r="DH75" s="26">
        <v>16.5</v>
      </c>
      <c r="DI75" s="26">
        <v>8</v>
      </c>
      <c r="DJ75" s="26">
        <v>193</v>
      </c>
      <c r="DK75" s="26">
        <v>34.6</v>
      </c>
      <c r="DL75" s="26">
        <v>8</v>
      </c>
      <c r="DM75" s="26">
        <v>64.2</v>
      </c>
      <c r="EF75" s="24" t="s">
        <v>106</v>
      </c>
      <c r="EG75" s="26">
        <v>8</v>
      </c>
      <c r="EH75" s="26">
        <v>91.3</v>
      </c>
      <c r="EI75" s="26">
        <v>8</v>
      </c>
      <c r="EJ75" s="26">
        <v>8</v>
      </c>
      <c r="EK75" s="26">
        <v>89.3</v>
      </c>
      <c r="EL75" s="26">
        <v>113.2</v>
      </c>
      <c r="EM75" s="26">
        <v>8</v>
      </c>
      <c r="EN75" s="26">
        <v>18</v>
      </c>
      <c r="EO75" s="26">
        <v>265.3</v>
      </c>
      <c r="EP75" s="26">
        <v>8</v>
      </c>
      <c r="EQ75" s="26">
        <v>8</v>
      </c>
      <c r="ER75" s="26">
        <v>311.7</v>
      </c>
    </row>
    <row r="76" spans="1:148" ht="15" thickBot="1" x14ac:dyDescent="0.35">
      <c r="A76" s="24" t="s">
        <v>107</v>
      </c>
      <c r="B76" s="77">
        <v>7</v>
      </c>
      <c r="C76" s="77">
        <v>7</v>
      </c>
      <c r="D76" s="26">
        <v>7</v>
      </c>
      <c r="E76" s="26">
        <v>280</v>
      </c>
      <c r="F76" s="26">
        <v>7</v>
      </c>
      <c r="G76" s="26">
        <v>7</v>
      </c>
      <c r="H76" s="26">
        <v>7</v>
      </c>
      <c r="I76" s="77">
        <v>7</v>
      </c>
      <c r="J76" s="77">
        <v>7</v>
      </c>
      <c r="K76" s="26">
        <v>7</v>
      </c>
      <c r="L76" s="77">
        <v>7</v>
      </c>
      <c r="M76" s="77">
        <v>7</v>
      </c>
      <c r="N76" s="77">
        <v>7</v>
      </c>
      <c r="O76" s="26">
        <v>7</v>
      </c>
      <c r="P76" s="26">
        <v>7</v>
      </c>
      <c r="Q76" s="26">
        <v>7</v>
      </c>
      <c r="R76" s="26">
        <v>7</v>
      </c>
      <c r="S76" s="26">
        <v>7</v>
      </c>
      <c r="T76" s="77">
        <v>7</v>
      </c>
      <c r="U76" s="26">
        <v>7</v>
      </c>
      <c r="V76" s="26">
        <v>7</v>
      </c>
      <c r="W76" s="26">
        <v>7</v>
      </c>
      <c r="X76" s="77">
        <v>7</v>
      </c>
      <c r="Y76" s="26">
        <v>7</v>
      </c>
      <c r="Z76" s="26">
        <v>7</v>
      </c>
      <c r="AA76" s="26">
        <v>7</v>
      </c>
      <c r="AB76" s="77">
        <v>7</v>
      </c>
      <c r="AC76" s="77">
        <v>7</v>
      </c>
      <c r="AD76" s="77">
        <v>7</v>
      </c>
      <c r="BN76" s="24" t="s">
        <v>107</v>
      </c>
      <c r="BO76" s="26">
        <v>7</v>
      </c>
      <c r="BP76" s="26">
        <v>7</v>
      </c>
      <c r="BQ76" s="26">
        <v>7</v>
      </c>
      <c r="BR76" s="26">
        <v>7</v>
      </c>
      <c r="BS76" s="26">
        <v>7</v>
      </c>
      <c r="BT76" s="26">
        <v>7</v>
      </c>
      <c r="BU76" s="26">
        <v>7</v>
      </c>
      <c r="BV76" s="26">
        <v>7</v>
      </c>
      <c r="BW76" s="26">
        <v>7</v>
      </c>
      <c r="BX76" s="26">
        <v>7</v>
      </c>
      <c r="BY76" s="26">
        <v>209</v>
      </c>
      <c r="BZ76" s="26">
        <v>7</v>
      </c>
      <c r="CA76" s="26">
        <v>7</v>
      </c>
      <c r="CB76" s="26">
        <v>7</v>
      </c>
      <c r="CC76" s="26">
        <v>7</v>
      </c>
      <c r="CD76" s="26">
        <v>7</v>
      </c>
      <c r="CE76" s="26">
        <v>7</v>
      </c>
      <c r="CF76" s="26">
        <v>7</v>
      </c>
      <c r="CG76" s="26">
        <v>7</v>
      </c>
      <c r="CH76" s="26">
        <v>7</v>
      </c>
      <c r="CI76" s="26">
        <v>7</v>
      </c>
      <c r="CJ76" s="26">
        <v>7</v>
      </c>
      <c r="CK76" s="26">
        <v>7</v>
      </c>
      <c r="CL76" s="26">
        <v>7</v>
      </c>
      <c r="CM76" s="26">
        <v>7</v>
      </c>
      <c r="CN76" s="26">
        <v>7</v>
      </c>
      <c r="CO76" s="26">
        <v>68</v>
      </c>
      <c r="CP76" s="26">
        <v>7</v>
      </c>
      <c r="CQ76" s="26">
        <v>7</v>
      </c>
      <c r="DA76" s="24" t="s">
        <v>107</v>
      </c>
      <c r="DB76" s="26">
        <v>14.5</v>
      </c>
      <c r="DC76" s="26">
        <v>7</v>
      </c>
      <c r="DD76" s="26">
        <v>25.6</v>
      </c>
      <c r="DE76" s="26">
        <v>332.8</v>
      </c>
      <c r="DF76" s="26">
        <v>21.6</v>
      </c>
      <c r="DG76" s="26">
        <v>172.4</v>
      </c>
      <c r="DH76" s="26">
        <v>15.5</v>
      </c>
      <c r="DI76" s="26">
        <v>7</v>
      </c>
      <c r="DJ76" s="26">
        <v>187</v>
      </c>
      <c r="DK76" s="26">
        <v>33.6</v>
      </c>
      <c r="DL76" s="26">
        <v>7</v>
      </c>
      <c r="DM76" s="26">
        <v>63.2</v>
      </c>
      <c r="EF76" s="24" t="s">
        <v>107</v>
      </c>
      <c r="EG76" s="26">
        <v>7</v>
      </c>
      <c r="EH76" s="26">
        <v>90.3</v>
      </c>
      <c r="EI76" s="26">
        <v>7</v>
      </c>
      <c r="EJ76" s="26">
        <v>7</v>
      </c>
      <c r="EK76" s="26">
        <v>19.5</v>
      </c>
      <c r="EL76" s="26">
        <v>7</v>
      </c>
      <c r="EM76" s="26">
        <v>7</v>
      </c>
      <c r="EN76" s="26">
        <v>17</v>
      </c>
      <c r="EO76" s="26">
        <v>264.3</v>
      </c>
      <c r="EP76" s="26">
        <v>7</v>
      </c>
      <c r="EQ76" s="26">
        <v>7</v>
      </c>
      <c r="ER76" s="26">
        <v>310.7</v>
      </c>
    </row>
    <row r="77" spans="1:148" ht="15" thickBot="1" x14ac:dyDescent="0.35">
      <c r="A77" s="24" t="s">
        <v>108</v>
      </c>
      <c r="B77" s="77">
        <v>6</v>
      </c>
      <c r="C77" s="77">
        <v>6</v>
      </c>
      <c r="D77" s="26">
        <v>6</v>
      </c>
      <c r="E77" s="26">
        <v>279</v>
      </c>
      <c r="F77" s="26">
        <v>6</v>
      </c>
      <c r="G77" s="26">
        <v>6</v>
      </c>
      <c r="H77" s="26">
        <v>6</v>
      </c>
      <c r="I77" s="77">
        <v>6</v>
      </c>
      <c r="J77" s="77">
        <v>6</v>
      </c>
      <c r="K77" s="26">
        <v>6</v>
      </c>
      <c r="L77" s="77">
        <v>6</v>
      </c>
      <c r="M77" s="77">
        <v>6</v>
      </c>
      <c r="N77" s="77">
        <v>6</v>
      </c>
      <c r="O77" s="26">
        <v>6</v>
      </c>
      <c r="P77" s="26">
        <v>6</v>
      </c>
      <c r="Q77" s="26">
        <v>6</v>
      </c>
      <c r="R77" s="26">
        <v>6</v>
      </c>
      <c r="S77" s="26">
        <v>6</v>
      </c>
      <c r="T77" s="77">
        <v>6</v>
      </c>
      <c r="U77" s="26">
        <v>6</v>
      </c>
      <c r="V77" s="26">
        <v>6</v>
      </c>
      <c r="W77" s="26">
        <v>6</v>
      </c>
      <c r="X77" s="77">
        <v>6</v>
      </c>
      <c r="Y77" s="26">
        <v>6</v>
      </c>
      <c r="Z77" s="26">
        <v>6</v>
      </c>
      <c r="AA77" s="26">
        <v>6</v>
      </c>
      <c r="AB77" s="77">
        <v>6</v>
      </c>
      <c r="AC77" s="77">
        <v>6</v>
      </c>
      <c r="AD77" s="77">
        <v>6</v>
      </c>
      <c r="BN77" s="24" t="s">
        <v>108</v>
      </c>
      <c r="BO77" s="26">
        <v>6</v>
      </c>
      <c r="BP77" s="26">
        <v>6</v>
      </c>
      <c r="BQ77" s="26">
        <v>6</v>
      </c>
      <c r="BR77" s="26">
        <v>6</v>
      </c>
      <c r="BS77" s="26">
        <v>6</v>
      </c>
      <c r="BT77" s="26">
        <v>6</v>
      </c>
      <c r="BU77" s="26">
        <v>6</v>
      </c>
      <c r="BV77" s="26">
        <v>6</v>
      </c>
      <c r="BW77" s="26">
        <v>6</v>
      </c>
      <c r="BX77" s="26">
        <v>6</v>
      </c>
      <c r="BY77" s="26">
        <v>208</v>
      </c>
      <c r="BZ77" s="26">
        <v>6</v>
      </c>
      <c r="CA77" s="26">
        <v>6</v>
      </c>
      <c r="CB77" s="26">
        <v>6</v>
      </c>
      <c r="CC77" s="26">
        <v>6</v>
      </c>
      <c r="CD77" s="26">
        <v>6</v>
      </c>
      <c r="CE77" s="26">
        <v>6</v>
      </c>
      <c r="CF77" s="26">
        <v>6</v>
      </c>
      <c r="CG77" s="26">
        <v>6</v>
      </c>
      <c r="CH77" s="26">
        <v>6</v>
      </c>
      <c r="CI77" s="26">
        <v>6</v>
      </c>
      <c r="CJ77" s="26">
        <v>6</v>
      </c>
      <c r="CK77" s="26">
        <v>6</v>
      </c>
      <c r="CL77" s="26">
        <v>6</v>
      </c>
      <c r="CM77" s="26">
        <v>6</v>
      </c>
      <c r="CN77" s="26">
        <v>6</v>
      </c>
      <c r="CO77" s="26">
        <v>6</v>
      </c>
      <c r="CP77" s="26">
        <v>6</v>
      </c>
      <c r="CQ77" s="26">
        <v>6</v>
      </c>
      <c r="DA77" s="24" t="s">
        <v>108</v>
      </c>
      <c r="DB77" s="26">
        <v>13.5</v>
      </c>
      <c r="DC77" s="26">
        <v>6</v>
      </c>
      <c r="DD77" s="26">
        <v>24.6</v>
      </c>
      <c r="DE77" s="26">
        <v>156.4</v>
      </c>
      <c r="DF77" s="26">
        <v>20.6</v>
      </c>
      <c r="DG77" s="26">
        <v>171.4</v>
      </c>
      <c r="DH77" s="26">
        <v>14.5</v>
      </c>
      <c r="DI77" s="26">
        <v>6</v>
      </c>
      <c r="DJ77" s="26">
        <v>175.4</v>
      </c>
      <c r="DK77" s="26">
        <v>32.6</v>
      </c>
      <c r="DL77" s="26">
        <v>6</v>
      </c>
      <c r="DM77" s="26">
        <v>62.2</v>
      </c>
      <c r="EF77" s="24" t="s">
        <v>108</v>
      </c>
      <c r="EG77" s="26">
        <v>6</v>
      </c>
      <c r="EH77" s="26">
        <v>89.3</v>
      </c>
      <c r="EI77" s="26">
        <v>6</v>
      </c>
      <c r="EJ77" s="26">
        <v>6</v>
      </c>
      <c r="EK77" s="26">
        <v>18.5</v>
      </c>
      <c r="EL77" s="26">
        <v>6</v>
      </c>
      <c r="EM77" s="26">
        <v>6</v>
      </c>
      <c r="EN77" s="26">
        <v>16</v>
      </c>
      <c r="EO77" s="26">
        <v>263.3</v>
      </c>
      <c r="EP77" s="26">
        <v>6</v>
      </c>
      <c r="EQ77" s="26">
        <v>6</v>
      </c>
      <c r="ER77" s="26">
        <v>309.7</v>
      </c>
    </row>
    <row r="78" spans="1:148" ht="15" thickBot="1" x14ac:dyDescent="0.35">
      <c r="A78" s="24" t="s">
        <v>110</v>
      </c>
      <c r="B78" s="77">
        <v>5</v>
      </c>
      <c r="C78" s="77">
        <v>5</v>
      </c>
      <c r="D78" s="26">
        <v>5</v>
      </c>
      <c r="E78" s="26">
        <v>278</v>
      </c>
      <c r="F78" s="26">
        <v>5</v>
      </c>
      <c r="G78" s="26">
        <v>5</v>
      </c>
      <c r="H78" s="26">
        <v>5</v>
      </c>
      <c r="I78" s="77">
        <v>5</v>
      </c>
      <c r="J78" s="77">
        <v>5</v>
      </c>
      <c r="K78" s="26">
        <v>5</v>
      </c>
      <c r="L78" s="77">
        <v>5</v>
      </c>
      <c r="M78" s="77">
        <v>5</v>
      </c>
      <c r="N78" s="77">
        <v>5</v>
      </c>
      <c r="O78" s="26">
        <v>5</v>
      </c>
      <c r="P78" s="26">
        <v>5</v>
      </c>
      <c r="Q78" s="26">
        <v>5</v>
      </c>
      <c r="R78" s="26">
        <v>5</v>
      </c>
      <c r="S78" s="26">
        <v>5</v>
      </c>
      <c r="T78" s="77">
        <v>5</v>
      </c>
      <c r="U78" s="26">
        <v>5</v>
      </c>
      <c r="V78" s="26">
        <v>5</v>
      </c>
      <c r="W78" s="26">
        <v>5</v>
      </c>
      <c r="X78" s="77">
        <v>5</v>
      </c>
      <c r="Y78" s="26">
        <v>5</v>
      </c>
      <c r="Z78" s="26">
        <v>5</v>
      </c>
      <c r="AA78" s="26">
        <v>5</v>
      </c>
      <c r="AB78" s="77">
        <v>5</v>
      </c>
      <c r="AC78" s="77">
        <v>5</v>
      </c>
      <c r="AD78" s="77">
        <v>5</v>
      </c>
      <c r="BN78" s="24" t="s">
        <v>110</v>
      </c>
      <c r="BO78" s="26">
        <v>5</v>
      </c>
      <c r="BP78" s="26">
        <v>5</v>
      </c>
      <c r="BQ78" s="26">
        <v>5</v>
      </c>
      <c r="BR78" s="26">
        <v>5</v>
      </c>
      <c r="BS78" s="26">
        <v>5</v>
      </c>
      <c r="BT78" s="26">
        <v>5</v>
      </c>
      <c r="BU78" s="26">
        <v>5</v>
      </c>
      <c r="BV78" s="26">
        <v>5</v>
      </c>
      <c r="BW78" s="26">
        <v>5</v>
      </c>
      <c r="BX78" s="26">
        <v>5</v>
      </c>
      <c r="BY78" s="26">
        <v>207</v>
      </c>
      <c r="BZ78" s="26">
        <v>5</v>
      </c>
      <c r="CA78" s="26">
        <v>5</v>
      </c>
      <c r="CB78" s="26">
        <v>5</v>
      </c>
      <c r="CC78" s="26">
        <v>5</v>
      </c>
      <c r="CD78" s="26">
        <v>5</v>
      </c>
      <c r="CE78" s="26">
        <v>5</v>
      </c>
      <c r="CF78" s="26">
        <v>5</v>
      </c>
      <c r="CG78" s="26">
        <v>5</v>
      </c>
      <c r="CH78" s="26">
        <v>5</v>
      </c>
      <c r="CI78" s="26">
        <v>5</v>
      </c>
      <c r="CJ78" s="26">
        <v>5</v>
      </c>
      <c r="CK78" s="26">
        <v>5</v>
      </c>
      <c r="CL78" s="26">
        <v>5</v>
      </c>
      <c r="CM78" s="26">
        <v>5</v>
      </c>
      <c r="CN78" s="26">
        <v>5</v>
      </c>
      <c r="CO78" s="26">
        <v>5</v>
      </c>
      <c r="CP78" s="26">
        <v>5</v>
      </c>
      <c r="CQ78" s="26">
        <v>5</v>
      </c>
      <c r="DA78" s="24" t="s">
        <v>110</v>
      </c>
      <c r="DB78" s="26">
        <v>12.5</v>
      </c>
      <c r="DC78" s="26">
        <v>5</v>
      </c>
      <c r="DD78" s="26">
        <v>5</v>
      </c>
      <c r="DE78" s="26">
        <v>155.4</v>
      </c>
      <c r="DF78" s="26">
        <v>6</v>
      </c>
      <c r="DG78" s="26">
        <v>170.4</v>
      </c>
      <c r="DH78" s="26">
        <v>13.5</v>
      </c>
      <c r="DI78" s="26">
        <v>5</v>
      </c>
      <c r="DJ78" s="26">
        <v>174.4</v>
      </c>
      <c r="DK78" s="26">
        <v>31.6</v>
      </c>
      <c r="DL78" s="26">
        <v>5</v>
      </c>
      <c r="DM78" s="26">
        <v>61.2</v>
      </c>
      <c r="EF78" s="24" t="s">
        <v>110</v>
      </c>
      <c r="EG78" s="26">
        <v>5</v>
      </c>
      <c r="EH78" s="26">
        <v>88.3</v>
      </c>
      <c r="EI78" s="26">
        <v>5</v>
      </c>
      <c r="EJ78" s="26">
        <v>5</v>
      </c>
      <c r="EK78" s="26">
        <v>17.5</v>
      </c>
      <c r="EL78" s="26">
        <v>5</v>
      </c>
      <c r="EM78" s="26">
        <v>5</v>
      </c>
      <c r="EN78" s="26">
        <v>15</v>
      </c>
      <c r="EO78" s="26">
        <v>262.3</v>
      </c>
      <c r="EP78" s="26">
        <v>5</v>
      </c>
      <c r="EQ78" s="26">
        <v>5</v>
      </c>
      <c r="ER78" s="26">
        <v>308.7</v>
      </c>
    </row>
    <row r="79" spans="1:148" ht="15" thickBot="1" x14ac:dyDescent="0.35">
      <c r="A79" s="24" t="s">
        <v>111</v>
      </c>
      <c r="B79" s="77">
        <v>4</v>
      </c>
      <c r="C79" s="77">
        <v>4</v>
      </c>
      <c r="D79" s="26">
        <v>4</v>
      </c>
      <c r="E79" s="26">
        <v>277</v>
      </c>
      <c r="F79" s="26">
        <v>4</v>
      </c>
      <c r="G79" s="26">
        <v>4</v>
      </c>
      <c r="H79" s="26">
        <v>4</v>
      </c>
      <c r="I79" s="77">
        <v>4</v>
      </c>
      <c r="J79" s="77">
        <v>4</v>
      </c>
      <c r="K79" s="26">
        <v>4</v>
      </c>
      <c r="L79" s="77">
        <v>4</v>
      </c>
      <c r="M79" s="77">
        <v>4</v>
      </c>
      <c r="N79" s="77">
        <v>4</v>
      </c>
      <c r="O79" s="26">
        <v>4</v>
      </c>
      <c r="P79" s="26">
        <v>4</v>
      </c>
      <c r="Q79" s="26">
        <v>4</v>
      </c>
      <c r="R79" s="26">
        <v>4</v>
      </c>
      <c r="S79" s="26">
        <v>4</v>
      </c>
      <c r="T79" s="77">
        <v>4</v>
      </c>
      <c r="U79" s="26">
        <v>4</v>
      </c>
      <c r="V79" s="26">
        <v>4</v>
      </c>
      <c r="W79" s="26">
        <v>4</v>
      </c>
      <c r="X79" s="77">
        <v>4</v>
      </c>
      <c r="Y79" s="26">
        <v>4</v>
      </c>
      <c r="Z79" s="26">
        <v>4</v>
      </c>
      <c r="AA79" s="26">
        <v>4</v>
      </c>
      <c r="AB79" s="77">
        <v>4</v>
      </c>
      <c r="AC79" s="77">
        <v>4</v>
      </c>
      <c r="AD79" s="77">
        <v>4</v>
      </c>
      <c r="BN79" s="24" t="s">
        <v>111</v>
      </c>
      <c r="BO79" s="26">
        <v>4</v>
      </c>
      <c r="BP79" s="26">
        <v>4</v>
      </c>
      <c r="BQ79" s="26">
        <v>4</v>
      </c>
      <c r="BR79" s="26">
        <v>4</v>
      </c>
      <c r="BS79" s="26">
        <v>4</v>
      </c>
      <c r="BT79" s="26">
        <v>4</v>
      </c>
      <c r="BU79" s="26">
        <v>4</v>
      </c>
      <c r="BV79" s="26">
        <v>4</v>
      </c>
      <c r="BW79" s="26">
        <v>4</v>
      </c>
      <c r="BX79" s="26">
        <v>4</v>
      </c>
      <c r="BY79" s="26">
        <v>4</v>
      </c>
      <c r="BZ79" s="26">
        <v>4</v>
      </c>
      <c r="CA79" s="26">
        <v>4</v>
      </c>
      <c r="CB79" s="26">
        <v>4</v>
      </c>
      <c r="CC79" s="26">
        <v>4</v>
      </c>
      <c r="CD79" s="26">
        <v>4</v>
      </c>
      <c r="CE79" s="26">
        <v>4</v>
      </c>
      <c r="CF79" s="26">
        <v>4</v>
      </c>
      <c r="CG79" s="26">
        <v>4</v>
      </c>
      <c r="CH79" s="26">
        <v>4</v>
      </c>
      <c r="CI79" s="26">
        <v>4</v>
      </c>
      <c r="CJ79" s="26">
        <v>4</v>
      </c>
      <c r="CK79" s="26">
        <v>4</v>
      </c>
      <c r="CL79" s="26">
        <v>4</v>
      </c>
      <c r="CM79" s="26">
        <v>4</v>
      </c>
      <c r="CN79" s="26">
        <v>4</v>
      </c>
      <c r="CO79" s="26">
        <v>4</v>
      </c>
      <c r="CP79" s="26">
        <v>4</v>
      </c>
      <c r="CQ79" s="26">
        <v>4</v>
      </c>
      <c r="DA79" s="24" t="s">
        <v>111</v>
      </c>
      <c r="DB79" s="26">
        <v>11.5</v>
      </c>
      <c r="DC79" s="26">
        <v>4</v>
      </c>
      <c r="DD79" s="26">
        <v>4</v>
      </c>
      <c r="DE79" s="26">
        <v>154.4</v>
      </c>
      <c r="DF79" s="26">
        <v>4</v>
      </c>
      <c r="DG79" s="26">
        <v>169.4</v>
      </c>
      <c r="DH79" s="26">
        <v>12.5</v>
      </c>
      <c r="DI79" s="26">
        <v>4</v>
      </c>
      <c r="DJ79" s="26">
        <v>173.4</v>
      </c>
      <c r="DK79" s="26">
        <v>30.6</v>
      </c>
      <c r="DL79" s="26">
        <v>4</v>
      </c>
      <c r="DM79" s="26">
        <v>60.2</v>
      </c>
      <c r="EF79" s="24" t="s">
        <v>111</v>
      </c>
      <c r="EG79" s="26">
        <v>4</v>
      </c>
      <c r="EH79" s="26">
        <v>87.3</v>
      </c>
      <c r="EI79" s="26">
        <v>4</v>
      </c>
      <c r="EJ79" s="26">
        <v>4</v>
      </c>
      <c r="EK79" s="26">
        <v>4</v>
      </c>
      <c r="EL79" s="26">
        <v>4</v>
      </c>
      <c r="EM79" s="26">
        <v>4</v>
      </c>
      <c r="EN79" s="26">
        <v>14</v>
      </c>
      <c r="EO79" s="26">
        <v>261.3</v>
      </c>
      <c r="EP79" s="26">
        <v>4</v>
      </c>
      <c r="EQ79" s="26">
        <v>4</v>
      </c>
      <c r="ER79" s="26">
        <v>307.7</v>
      </c>
    </row>
    <row r="80" spans="1:148" ht="15" thickBot="1" x14ac:dyDescent="0.35">
      <c r="A80" s="24" t="s">
        <v>112</v>
      </c>
      <c r="B80" s="77">
        <v>3</v>
      </c>
      <c r="C80" s="77">
        <v>3</v>
      </c>
      <c r="D80" s="26">
        <v>3</v>
      </c>
      <c r="E80" s="26">
        <v>276</v>
      </c>
      <c r="F80" s="26">
        <v>3</v>
      </c>
      <c r="G80" s="26">
        <v>3</v>
      </c>
      <c r="H80" s="26">
        <v>3</v>
      </c>
      <c r="I80" s="77">
        <v>3</v>
      </c>
      <c r="J80" s="77">
        <v>3</v>
      </c>
      <c r="K80" s="26">
        <v>3</v>
      </c>
      <c r="L80" s="77">
        <v>3</v>
      </c>
      <c r="M80" s="77">
        <v>3</v>
      </c>
      <c r="N80" s="77">
        <v>3</v>
      </c>
      <c r="O80" s="26">
        <v>3</v>
      </c>
      <c r="P80" s="26">
        <v>3</v>
      </c>
      <c r="Q80" s="26">
        <v>3</v>
      </c>
      <c r="R80" s="26">
        <v>3</v>
      </c>
      <c r="S80" s="26">
        <v>3</v>
      </c>
      <c r="T80" s="77">
        <v>3</v>
      </c>
      <c r="U80" s="26">
        <v>3</v>
      </c>
      <c r="V80" s="26">
        <v>3</v>
      </c>
      <c r="W80" s="26">
        <v>3</v>
      </c>
      <c r="X80" s="77">
        <v>3</v>
      </c>
      <c r="Y80" s="26">
        <v>3</v>
      </c>
      <c r="Z80" s="26">
        <v>3</v>
      </c>
      <c r="AA80" s="26">
        <v>3</v>
      </c>
      <c r="AB80" s="77">
        <v>3</v>
      </c>
      <c r="AC80" s="77">
        <v>3</v>
      </c>
      <c r="AD80" s="77">
        <v>3</v>
      </c>
      <c r="BN80" s="24" t="s">
        <v>112</v>
      </c>
      <c r="BO80" s="26">
        <v>3</v>
      </c>
      <c r="BP80" s="26">
        <v>3</v>
      </c>
      <c r="BQ80" s="26">
        <v>3</v>
      </c>
      <c r="BR80" s="26">
        <v>3</v>
      </c>
      <c r="BS80" s="26">
        <v>3</v>
      </c>
      <c r="BT80" s="26">
        <v>3</v>
      </c>
      <c r="BU80" s="26">
        <v>3</v>
      </c>
      <c r="BV80" s="26">
        <v>3</v>
      </c>
      <c r="BW80" s="26">
        <v>3</v>
      </c>
      <c r="BX80" s="26">
        <v>3</v>
      </c>
      <c r="BY80" s="26">
        <v>3</v>
      </c>
      <c r="BZ80" s="26">
        <v>3</v>
      </c>
      <c r="CA80" s="26">
        <v>3</v>
      </c>
      <c r="CB80" s="26">
        <v>3</v>
      </c>
      <c r="CC80" s="26">
        <v>3</v>
      </c>
      <c r="CD80" s="26">
        <v>3</v>
      </c>
      <c r="CE80" s="26">
        <v>3</v>
      </c>
      <c r="CF80" s="26">
        <v>3</v>
      </c>
      <c r="CG80" s="26">
        <v>3</v>
      </c>
      <c r="CH80" s="26">
        <v>3</v>
      </c>
      <c r="CI80" s="26">
        <v>3</v>
      </c>
      <c r="CJ80" s="26">
        <v>3</v>
      </c>
      <c r="CK80" s="26">
        <v>3</v>
      </c>
      <c r="CL80" s="26">
        <v>3</v>
      </c>
      <c r="CM80" s="26">
        <v>3</v>
      </c>
      <c r="CN80" s="26">
        <v>3</v>
      </c>
      <c r="CO80" s="26">
        <v>3</v>
      </c>
      <c r="CP80" s="26">
        <v>3</v>
      </c>
      <c r="CQ80" s="26">
        <v>3</v>
      </c>
      <c r="DA80" s="24" t="s">
        <v>112</v>
      </c>
      <c r="DB80" s="26">
        <v>10.5</v>
      </c>
      <c r="DC80" s="26">
        <v>3</v>
      </c>
      <c r="DD80" s="26">
        <v>3</v>
      </c>
      <c r="DE80" s="26">
        <v>153.4</v>
      </c>
      <c r="DF80" s="26">
        <v>3</v>
      </c>
      <c r="DG80" s="26">
        <v>168.4</v>
      </c>
      <c r="DH80" s="26">
        <v>11.5</v>
      </c>
      <c r="DI80" s="26">
        <v>3</v>
      </c>
      <c r="DJ80" s="26">
        <v>172.4</v>
      </c>
      <c r="DK80" s="26">
        <v>29.6</v>
      </c>
      <c r="DL80" s="26">
        <v>3</v>
      </c>
      <c r="DM80" s="26">
        <v>59.1</v>
      </c>
      <c r="EF80" s="24" t="s">
        <v>112</v>
      </c>
      <c r="EG80" s="26">
        <v>3</v>
      </c>
      <c r="EH80" s="26">
        <v>86.3</v>
      </c>
      <c r="EI80" s="26">
        <v>3</v>
      </c>
      <c r="EJ80" s="26">
        <v>3</v>
      </c>
      <c r="EK80" s="26">
        <v>3</v>
      </c>
      <c r="EL80" s="26">
        <v>3</v>
      </c>
      <c r="EM80" s="26">
        <v>3</v>
      </c>
      <c r="EN80" s="26">
        <v>3</v>
      </c>
      <c r="EO80" s="26">
        <v>260.39999999999998</v>
      </c>
      <c r="EP80" s="26">
        <v>3</v>
      </c>
      <c r="EQ80" s="26">
        <v>3</v>
      </c>
      <c r="ER80" s="26">
        <v>306.7</v>
      </c>
    </row>
    <row r="81" spans="1:152" ht="15" thickBot="1" x14ac:dyDescent="0.35">
      <c r="A81" s="24" t="s">
        <v>114</v>
      </c>
      <c r="B81" s="77">
        <v>2</v>
      </c>
      <c r="C81" s="77">
        <v>2</v>
      </c>
      <c r="D81" s="26">
        <v>2</v>
      </c>
      <c r="E81" s="26">
        <v>2</v>
      </c>
      <c r="F81" s="26">
        <v>2</v>
      </c>
      <c r="G81" s="26">
        <v>2</v>
      </c>
      <c r="H81" s="26">
        <v>2</v>
      </c>
      <c r="I81" s="77">
        <v>2</v>
      </c>
      <c r="J81" s="77">
        <v>2</v>
      </c>
      <c r="K81" s="26">
        <v>2</v>
      </c>
      <c r="L81" s="77">
        <v>2</v>
      </c>
      <c r="M81" s="77">
        <v>2</v>
      </c>
      <c r="N81" s="77">
        <v>2</v>
      </c>
      <c r="O81" s="26">
        <v>2</v>
      </c>
      <c r="P81" s="26">
        <v>2</v>
      </c>
      <c r="Q81" s="26">
        <v>2</v>
      </c>
      <c r="R81" s="26">
        <v>2</v>
      </c>
      <c r="S81" s="26">
        <v>2</v>
      </c>
      <c r="T81" s="77">
        <v>2</v>
      </c>
      <c r="U81" s="26">
        <v>2</v>
      </c>
      <c r="V81" s="26">
        <v>2</v>
      </c>
      <c r="W81" s="26">
        <v>2</v>
      </c>
      <c r="X81" s="77">
        <v>2</v>
      </c>
      <c r="Y81" s="26">
        <v>2</v>
      </c>
      <c r="Z81" s="26">
        <v>2</v>
      </c>
      <c r="AA81" s="26">
        <v>2</v>
      </c>
      <c r="AB81" s="77">
        <v>2</v>
      </c>
      <c r="AC81" s="77">
        <v>2</v>
      </c>
      <c r="AD81" s="77">
        <v>2</v>
      </c>
      <c r="BN81" s="24" t="s">
        <v>114</v>
      </c>
      <c r="BO81" s="26">
        <v>2</v>
      </c>
      <c r="BP81" s="26">
        <v>2</v>
      </c>
      <c r="BQ81" s="26">
        <v>2</v>
      </c>
      <c r="BR81" s="26">
        <v>2</v>
      </c>
      <c r="BS81" s="26">
        <v>2</v>
      </c>
      <c r="BT81" s="26">
        <v>2</v>
      </c>
      <c r="BU81" s="26">
        <v>2</v>
      </c>
      <c r="BV81" s="26">
        <v>2</v>
      </c>
      <c r="BW81" s="26">
        <v>2</v>
      </c>
      <c r="BX81" s="26">
        <v>2</v>
      </c>
      <c r="BY81" s="26">
        <v>2</v>
      </c>
      <c r="BZ81" s="26">
        <v>2</v>
      </c>
      <c r="CA81" s="26">
        <v>2</v>
      </c>
      <c r="CB81" s="26">
        <v>2</v>
      </c>
      <c r="CC81" s="26">
        <v>2</v>
      </c>
      <c r="CD81" s="26">
        <v>2</v>
      </c>
      <c r="CE81" s="26">
        <v>2</v>
      </c>
      <c r="CF81" s="26">
        <v>2</v>
      </c>
      <c r="CG81" s="26">
        <v>2</v>
      </c>
      <c r="CH81" s="26">
        <v>2</v>
      </c>
      <c r="CI81" s="26">
        <v>2</v>
      </c>
      <c r="CJ81" s="26">
        <v>2</v>
      </c>
      <c r="CK81" s="26">
        <v>2</v>
      </c>
      <c r="CL81" s="26">
        <v>2</v>
      </c>
      <c r="CM81" s="26">
        <v>2</v>
      </c>
      <c r="CN81" s="26">
        <v>2</v>
      </c>
      <c r="CO81" s="26">
        <v>2</v>
      </c>
      <c r="CP81" s="26">
        <v>2</v>
      </c>
      <c r="CQ81" s="26">
        <v>2</v>
      </c>
      <c r="DA81" s="24" t="s">
        <v>114</v>
      </c>
      <c r="DB81" s="26">
        <v>9.5</v>
      </c>
      <c r="DC81" s="26">
        <v>2</v>
      </c>
      <c r="DD81" s="26">
        <v>2</v>
      </c>
      <c r="DE81" s="26">
        <v>152.4</v>
      </c>
      <c r="DF81" s="26">
        <v>2</v>
      </c>
      <c r="DG81" s="26">
        <v>167.4</v>
      </c>
      <c r="DH81" s="26">
        <v>2</v>
      </c>
      <c r="DI81" s="26">
        <v>2</v>
      </c>
      <c r="DJ81" s="26">
        <v>171.4</v>
      </c>
      <c r="DK81" s="26">
        <v>2</v>
      </c>
      <c r="DL81" s="26">
        <v>2</v>
      </c>
      <c r="DM81" s="26">
        <v>2</v>
      </c>
      <c r="EF81" s="24" t="s">
        <v>114</v>
      </c>
      <c r="EG81" s="26">
        <v>2</v>
      </c>
      <c r="EH81" s="26">
        <v>85.3</v>
      </c>
      <c r="EI81" s="26">
        <v>2</v>
      </c>
      <c r="EJ81" s="26">
        <v>2</v>
      </c>
      <c r="EK81" s="26">
        <v>2</v>
      </c>
      <c r="EL81" s="26">
        <v>2</v>
      </c>
      <c r="EM81" s="26">
        <v>2</v>
      </c>
      <c r="EN81" s="26">
        <v>2</v>
      </c>
      <c r="EO81" s="26">
        <v>259.39999999999998</v>
      </c>
      <c r="EP81" s="26">
        <v>2</v>
      </c>
      <c r="EQ81" s="26">
        <v>2</v>
      </c>
      <c r="ER81" s="26">
        <v>305.7</v>
      </c>
    </row>
    <row r="82" spans="1:152" ht="15" thickBot="1" x14ac:dyDescent="0.35">
      <c r="A82" s="24" t="s">
        <v>115</v>
      </c>
      <c r="B82" s="77">
        <v>1</v>
      </c>
      <c r="C82" s="77">
        <v>1</v>
      </c>
      <c r="D82" s="26">
        <v>1</v>
      </c>
      <c r="E82" s="26">
        <v>1</v>
      </c>
      <c r="F82" s="26">
        <v>1</v>
      </c>
      <c r="G82" s="26">
        <v>1</v>
      </c>
      <c r="H82" s="26">
        <v>1</v>
      </c>
      <c r="I82" s="77">
        <v>1</v>
      </c>
      <c r="J82" s="77">
        <v>1</v>
      </c>
      <c r="K82" s="26">
        <v>1</v>
      </c>
      <c r="L82" s="77">
        <v>1</v>
      </c>
      <c r="M82" s="77">
        <v>1</v>
      </c>
      <c r="N82" s="77">
        <v>1</v>
      </c>
      <c r="O82" s="26">
        <v>1</v>
      </c>
      <c r="P82" s="26">
        <v>1</v>
      </c>
      <c r="Q82" s="26">
        <v>1</v>
      </c>
      <c r="R82" s="26">
        <v>1</v>
      </c>
      <c r="S82" s="26">
        <v>1</v>
      </c>
      <c r="T82" s="77">
        <v>1</v>
      </c>
      <c r="U82" s="26">
        <v>1</v>
      </c>
      <c r="V82" s="26">
        <v>1</v>
      </c>
      <c r="W82" s="26">
        <v>1</v>
      </c>
      <c r="X82" s="77">
        <v>1</v>
      </c>
      <c r="Y82" s="26">
        <v>1</v>
      </c>
      <c r="Z82" s="26">
        <v>1</v>
      </c>
      <c r="AA82" s="26">
        <v>1</v>
      </c>
      <c r="AB82" s="77">
        <v>1</v>
      </c>
      <c r="AC82" s="77">
        <v>1</v>
      </c>
      <c r="AD82" s="77">
        <v>1</v>
      </c>
      <c r="BN82" s="24" t="s">
        <v>115</v>
      </c>
      <c r="BO82" s="26">
        <v>1</v>
      </c>
      <c r="BP82" s="26">
        <v>1</v>
      </c>
      <c r="BQ82" s="26">
        <v>1</v>
      </c>
      <c r="BR82" s="26">
        <v>1</v>
      </c>
      <c r="BS82" s="26">
        <v>1</v>
      </c>
      <c r="BT82" s="26">
        <v>1</v>
      </c>
      <c r="BU82" s="26">
        <v>1</v>
      </c>
      <c r="BV82" s="26">
        <v>1</v>
      </c>
      <c r="BW82" s="26">
        <v>1</v>
      </c>
      <c r="BX82" s="26">
        <v>1</v>
      </c>
      <c r="BY82" s="26">
        <v>1</v>
      </c>
      <c r="BZ82" s="26">
        <v>1</v>
      </c>
      <c r="CA82" s="26">
        <v>1</v>
      </c>
      <c r="CB82" s="26">
        <v>1</v>
      </c>
      <c r="CC82" s="26">
        <v>1</v>
      </c>
      <c r="CD82" s="26">
        <v>1</v>
      </c>
      <c r="CE82" s="26">
        <v>1</v>
      </c>
      <c r="CF82" s="26">
        <v>1</v>
      </c>
      <c r="CG82" s="26">
        <v>1</v>
      </c>
      <c r="CH82" s="26">
        <v>1</v>
      </c>
      <c r="CI82" s="26">
        <v>1</v>
      </c>
      <c r="CJ82" s="26">
        <v>1</v>
      </c>
      <c r="CK82" s="26">
        <v>1</v>
      </c>
      <c r="CL82" s="26">
        <v>1</v>
      </c>
      <c r="CM82" s="26">
        <v>1</v>
      </c>
      <c r="CN82" s="26">
        <v>1</v>
      </c>
      <c r="CO82" s="26">
        <v>1</v>
      </c>
      <c r="CP82" s="26">
        <v>1</v>
      </c>
      <c r="CQ82" s="26">
        <v>1</v>
      </c>
      <c r="DA82" s="24" t="s">
        <v>115</v>
      </c>
      <c r="DB82" s="26">
        <v>8.5</v>
      </c>
      <c r="DC82" s="26">
        <v>1</v>
      </c>
      <c r="DD82" s="26">
        <v>1</v>
      </c>
      <c r="DE82" s="26">
        <v>62.7</v>
      </c>
      <c r="DF82" s="26">
        <v>1</v>
      </c>
      <c r="DG82" s="26">
        <v>166.4</v>
      </c>
      <c r="DH82" s="26">
        <v>1</v>
      </c>
      <c r="DI82" s="26">
        <v>1</v>
      </c>
      <c r="DJ82" s="26">
        <v>137.30000000000001</v>
      </c>
      <c r="DK82" s="26">
        <v>1</v>
      </c>
      <c r="DL82" s="26">
        <v>1</v>
      </c>
      <c r="DM82" s="26">
        <v>1</v>
      </c>
      <c r="EF82" s="24" t="s">
        <v>115</v>
      </c>
      <c r="EG82" s="26">
        <v>1</v>
      </c>
      <c r="EH82" s="26">
        <v>71.3</v>
      </c>
      <c r="EI82" s="26">
        <v>1</v>
      </c>
      <c r="EJ82" s="26">
        <v>1</v>
      </c>
      <c r="EK82" s="26">
        <v>1</v>
      </c>
      <c r="EL82" s="26">
        <v>1</v>
      </c>
      <c r="EM82" s="26">
        <v>1</v>
      </c>
      <c r="EN82" s="26">
        <v>1</v>
      </c>
      <c r="EO82" s="26">
        <v>258.39999999999998</v>
      </c>
      <c r="EP82" s="26">
        <v>1</v>
      </c>
      <c r="EQ82" s="26">
        <v>1</v>
      </c>
      <c r="ER82" s="26">
        <v>304.7</v>
      </c>
    </row>
    <row r="83" spans="1:152" ht="15" thickBot="1" x14ac:dyDescent="0.35">
      <c r="A83" s="24" t="s">
        <v>116</v>
      </c>
      <c r="B83" s="77">
        <v>0</v>
      </c>
      <c r="C83" s="77">
        <v>0</v>
      </c>
      <c r="D83" s="26">
        <v>0</v>
      </c>
      <c r="E83" s="26">
        <v>0</v>
      </c>
      <c r="F83" s="26">
        <v>0</v>
      </c>
      <c r="G83" s="26">
        <v>0</v>
      </c>
      <c r="H83" s="26">
        <v>0</v>
      </c>
      <c r="I83" s="77">
        <v>0</v>
      </c>
      <c r="J83" s="77">
        <v>0</v>
      </c>
      <c r="K83" s="26">
        <v>0</v>
      </c>
      <c r="L83" s="77">
        <v>0</v>
      </c>
      <c r="M83" s="77">
        <v>0</v>
      </c>
      <c r="N83" s="77">
        <v>0</v>
      </c>
      <c r="O83" s="26">
        <v>0</v>
      </c>
      <c r="P83" s="26">
        <v>0</v>
      </c>
      <c r="Q83" s="26">
        <v>0</v>
      </c>
      <c r="R83" s="26">
        <v>0</v>
      </c>
      <c r="S83" s="26">
        <v>0</v>
      </c>
      <c r="T83" s="77">
        <v>0</v>
      </c>
      <c r="U83" s="26">
        <v>0</v>
      </c>
      <c r="V83" s="26">
        <v>0</v>
      </c>
      <c r="W83" s="26">
        <v>0</v>
      </c>
      <c r="X83" s="77">
        <v>0</v>
      </c>
      <c r="Y83" s="26">
        <v>0</v>
      </c>
      <c r="Z83" s="26">
        <v>0</v>
      </c>
      <c r="AA83" s="26">
        <v>0</v>
      </c>
      <c r="AB83" s="77">
        <v>0</v>
      </c>
      <c r="AC83" s="77">
        <v>0</v>
      </c>
      <c r="AD83" s="77">
        <v>0</v>
      </c>
      <c r="BN83" s="24" t="s">
        <v>116</v>
      </c>
      <c r="BO83" s="26">
        <v>0</v>
      </c>
      <c r="BP83" s="26">
        <v>0</v>
      </c>
      <c r="BQ83" s="26">
        <v>0</v>
      </c>
      <c r="BR83" s="26">
        <v>0</v>
      </c>
      <c r="BS83" s="26">
        <v>0</v>
      </c>
      <c r="BT83" s="26">
        <v>0</v>
      </c>
      <c r="BU83" s="26">
        <v>0</v>
      </c>
      <c r="BV83" s="26">
        <v>0</v>
      </c>
      <c r="BW83" s="26">
        <v>0</v>
      </c>
      <c r="BX83" s="26">
        <v>0</v>
      </c>
      <c r="BY83" s="26">
        <v>0</v>
      </c>
      <c r="BZ83" s="26">
        <v>0</v>
      </c>
      <c r="CA83" s="26">
        <v>0</v>
      </c>
      <c r="CB83" s="26">
        <v>0</v>
      </c>
      <c r="CC83" s="26">
        <v>0</v>
      </c>
      <c r="CD83" s="26">
        <v>0</v>
      </c>
      <c r="CE83" s="26">
        <v>0</v>
      </c>
      <c r="CF83" s="26">
        <v>0</v>
      </c>
      <c r="CG83" s="26">
        <v>0</v>
      </c>
      <c r="CH83" s="26">
        <v>0</v>
      </c>
      <c r="CI83" s="26">
        <v>0</v>
      </c>
      <c r="CJ83" s="26">
        <v>0</v>
      </c>
      <c r="CK83" s="26">
        <v>0</v>
      </c>
      <c r="CL83" s="26">
        <v>0</v>
      </c>
      <c r="CM83" s="26">
        <v>0</v>
      </c>
      <c r="CN83" s="26">
        <v>0</v>
      </c>
      <c r="CO83" s="26">
        <v>0</v>
      </c>
      <c r="CP83" s="26">
        <v>0</v>
      </c>
      <c r="CQ83" s="26">
        <v>0</v>
      </c>
      <c r="DA83" s="24" t="s">
        <v>116</v>
      </c>
      <c r="DB83" s="26">
        <v>0</v>
      </c>
      <c r="DC83" s="26">
        <v>0</v>
      </c>
      <c r="DD83" s="26">
        <v>0</v>
      </c>
      <c r="DE83" s="26">
        <v>0</v>
      </c>
      <c r="DF83" s="26">
        <v>0</v>
      </c>
      <c r="DG83" s="26">
        <v>165.4</v>
      </c>
      <c r="DH83" s="26">
        <v>0</v>
      </c>
      <c r="DI83" s="26">
        <v>0</v>
      </c>
      <c r="DJ83" s="26">
        <v>136.30000000000001</v>
      </c>
      <c r="DK83" s="26">
        <v>0</v>
      </c>
      <c r="DL83" s="26">
        <v>0</v>
      </c>
      <c r="DM83" s="26">
        <v>0</v>
      </c>
      <c r="EF83" s="24" t="s">
        <v>116</v>
      </c>
      <c r="EG83" s="26">
        <v>0</v>
      </c>
      <c r="EH83" s="26">
        <v>0</v>
      </c>
      <c r="EI83" s="26">
        <v>0</v>
      </c>
      <c r="EJ83" s="26">
        <v>0</v>
      </c>
      <c r="EK83" s="26">
        <v>0</v>
      </c>
      <c r="EL83" s="26">
        <v>0</v>
      </c>
      <c r="EM83" s="26">
        <v>0</v>
      </c>
      <c r="EN83" s="26">
        <v>0</v>
      </c>
      <c r="EO83" s="26">
        <v>0</v>
      </c>
      <c r="EP83" s="26">
        <v>0</v>
      </c>
      <c r="EQ83" s="26">
        <v>0</v>
      </c>
      <c r="ER83" s="26">
        <v>303.7</v>
      </c>
    </row>
    <row r="84" spans="1:152" ht="18.600000000000001" thickBot="1" x14ac:dyDescent="0.35">
      <c r="A84" s="20"/>
      <c r="BN84" s="20"/>
      <c r="DA84" s="20"/>
      <c r="EF84" s="20"/>
    </row>
    <row r="85" spans="1:152" ht="15" thickBot="1" x14ac:dyDescent="0.35">
      <c r="A85" s="24" t="s">
        <v>497</v>
      </c>
      <c r="B85" s="76" t="s">
        <v>72</v>
      </c>
      <c r="C85" s="76" t="s">
        <v>73</v>
      </c>
      <c r="D85" s="24" t="s">
        <v>74</v>
      </c>
      <c r="E85" s="24" t="s">
        <v>75</v>
      </c>
      <c r="F85" s="24" t="s">
        <v>76</v>
      </c>
      <c r="G85" s="24" t="s">
        <v>77</v>
      </c>
      <c r="H85" s="24" t="s">
        <v>78</v>
      </c>
      <c r="I85" s="76" t="s">
        <v>79</v>
      </c>
      <c r="J85" s="76" t="s">
        <v>80</v>
      </c>
      <c r="K85" s="24" t="s">
        <v>81</v>
      </c>
      <c r="L85" s="76" t="s">
        <v>82</v>
      </c>
      <c r="M85" s="76" t="s">
        <v>83</v>
      </c>
      <c r="N85" s="76" t="s">
        <v>84</v>
      </c>
      <c r="O85" s="24" t="s">
        <v>85</v>
      </c>
      <c r="P85" s="24" t="s">
        <v>86</v>
      </c>
      <c r="Q85" s="24" t="s">
        <v>187</v>
      </c>
      <c r="R85" s="24" t="s">
        <v>188</v>
      </c>
      <c r="S85" s="24" t="s">
        <v>189</v>
      </c>
      <c r="T85" s="76" t="s">
        <v>190</v>
      </c>
      <c r="U85" s="24" t="s">
        <v>750</v>
      </c>
      <c r="V85" s="24" t="s">
        <v>751</v>
      </c>
      <c r="W85" s="24" t="s">
        <v>752</v>
      </c>
      <c r="X85" s="76" t="s">
        <v>753</v>
      </c>
      <c r="Y85" s="24" t="s">
        <v>754</v>
      </c>
      <c r="Z85" s="24" t="s">
        <v>755</v>
      </c>
      <c r="AA85" s="24" t="s">
        <v>756</v>
      </c>
      <c r="AB85" s="76" t="s">
        <v>757</v>
      </c>
      <c r="AC85" s="76" t="s">
        <v>758</v>
      </c>
      <c r="AD85" s="76" t="s">
        <v>759</v>
      </c>
      <c r="AE85" s="24" t="s">
        <v>120</v>
      </c>
      <c r="AF85" s="24" t="s">
        <v>121</v>
      </c>
      <c r="AG85" s="24" t="s">
        <v>122</v>
      </c>
      <c r="AH85" s="24" t="s">
        <v>123</v>
      </c>
      <c r="BN85" s="24" t="s">
        <v>497</v>
      </c>
      <c r="BO85" s="24" t="s">
        <v>72</v>
      </c>
      <c r="BP85" s="24" t="s">
        <v>73</v>
      </c>
      <c r="BQ85" s="24" t="s">
        <v>74</v>
      </c>
      <c r="BR85" s="24" t="s">
        <v>75</v>
      </c>
      <c r="BS85" s="24" t="s">
        <v>76</v>
      </c>
      <c r="BT85" s="24" t="s">
        <v>77</v>
      </c>
      <c r="BU85" s="24" t="s">
        <v>78</v>
      </c>
      <c r="BV85" s="24" t="s">
        <v>79</v>
      </c>
      <c r="BW85" s="24" t="s">
        <v>80</v>
      </c>
      <c r="BX85" s="24" t="s">
        <v>81</v>
      </c>
      <c r="BY85" s="24" t="s">
        <v>82</v>
      </c>
      <c r="BZ85" s="24" t="s">
        <v>83</v>
      </c>
      <c r="CA85" s="24" t="s">
        <v>84</v>
      </c>
      <c r="CB85" s="24" t="s">
        <v>85</v>
      </c>
      <c r="CC85" s="24" t="s">
        <v>86</v>
      </c>
      <c r="CD85" s="24" t="s">
        <v>187</v>
      </c>
      <c r="CE85" s="24" t="s">
        <v>188</v>
      </c>
      <c r="CF85" s="24" t="s">
        <v>189</v>
      </c>
      <c r="CG85" s="24" t="s">
        <v>190</v>
      </c>
      <c r="CH85" s="24" t="s">
        <v>750</v>
      </c>
      <c r="CI85" s="24" t="s">
        <v>751</v>
      </c>
      <c r="CJ85" s="24" t="s">
        <v>752</v>
      </c>
      <c r="CK85" s="24" t="s">
        <v>753</v>
      </c>
      <c r="CL85" s="24" t="s">
        <v>754</v>
      </c>
      <c r="CM85" s="24" t="s">
        <v>755</v>
      </c>
      <c r="CN85" s="24" t="s">
        <v>756</v>
      </c>
      <c r="CO85" s="24" t="s">
        <v>757</v>
      </c>
      <c r="CP85" s="24" t="s">
        <v>758</v>
      </c>
      <c r="CQ85" s="24" t="s">
        <v>759</v>
      </c>
      <c r="CR85" s="24" t="s">
        <v>120</v>
      </c>
      <c r="CS85" s="24" t="s">
        <v>121</v>
      </c>
      <c r="CT85" s="24" t="s">
        <v>122</v>
      </c>
      <c r="CU85" s="24" t="s">
        <v>123</v>
      </c>
      <c r="DA85" s="24" t="s">
        <v>497</v>
      </c>
      <c r="DB85" s="24" t="s">
        <v>72</v>
      </c>
      <c r="DC85" s="24" t="s">
        <v>73</v>
      </c>
      <c r="DD85" s="24" t="s">
        <v>79</v>
      </c>
      <c r="DE85" s="24" t="s">
        <v>80</v>
      </c>
      <c r="DF85" s="24" t="s">
        <v>82</v>
      </c>
      <c r="DG85" s="24" t="s">
        <v>83</v>
      </c>
      <c r="DH85" s="24" t="s">
        <v>84</v>
      </c>
      <c r="DI85" s="24" t="s">
        <v>190</v>
      </c>
      <c r="DJ85" s="24" t="s">
        <v>753</v>
      </c>
      <c r="DK85" s="24" t="s">
        <v>757</v>
      </c>
      <c r="DL85" s="24" t="s">
        <v>758</v>
      </c>
      <c r="DM85" s="24" t="s">
        <v>759</v>
      </c>
      <c r="DN85" s="24" t="s">
        <v>120</v>
      </c>
      <c r="DO85" s="24" t="s">
        <v>121</v>
      </c>
      <c r="DP85" s="24" t="s">
        <v>122</v>
      </c>
      <c r="DQ85" s="24" t="s">
        <v>123</v>
      </c>
      <c r="DR85" s="87" t="s">
        <v>136</v>
      </c>
      <c r="EF85" s="24" t="s">
        <v>497</v>
      </c>
      <c r="EG85" s="24" t="s">
        <v>72</v>
      </c>
      <c r="EH85" s="24" t="s">
        <v>73</v>
      </c>
      <c r="EI85" s="24" t="s">
        <v>74</v>
      </c>
      <c r="EJ85" s="24" t="s">
        <v>75</v>
      </c>
      <c r="EK85" s="24" t="s">
        <v>76</v>
      </c>
      <c r="EL85" s="24" t="s">
        <v>77</v>
      </c>
      <c r="EM85" s="24" t="s">
        <v>78</v>
      </c>
      <c r="EN85" s="24" t="s">
        <v>79</v>
      </c>
      <c r="EO85" s="24" t="s">
        <v>80</v>
      </c>
      <c r="EP85" s="24" t="s">
        <v>81</v>
      </c>
      <c r="EQ85" s="24" t="s">
        <v>82</v>
      </c>
      <c r="ER85" s="24" t="s">
        <v>83</v>
      </c>
      <c r="ES85" s="24" t="s">
        <v>498</v>
      </c>
      <c r="ET85" s="24" t="s">
        <v>499</v>
      </c>
      <c r="EU85" s="24" t="s">
        <v>122</v>
      </c>
      <c r="EV85" s="24" t="s">
        <v>500</v>
      </c>
    </row>
    <row r="86" spans="1:152" ht="15" thickBot="1" x14ac:dyDescent="0.35">
      <c r="A86" s="24" t="s">
        <v>137</v>
      </c>
      <c r="B86" s="77">
        <v>19</v>
      </c>
      <c r="C86" s="77">
        <v>5</v>
      </c>
      <c r="D86" s="26">
        <v>142</v>
      </c>
      <c r="E86" s="26">
        <v>293</v>
      </c>
      <c r="F86" s="26">
        <v>19</v>
      </c>
      <c r="G86" s="26">
        <v>17</v>
      </c>
      <c r="H86" s="26">
        <v>21</v>
      </c>
      <c r="I86" s="77">
        <v>17</v>
      </c>
      <c r="J86" s="77">
        <v>0</v>
      </c>
      <c r="K86" s="26">
        <v>0</v>
      </c>
      <c r="L86" s="77">
        <v>23</v>
      </c>
      <c r="M86" s="77">
        <v>23</v>
      </c>
      <c r="N86" s="77">
        <v>23</v>
      </c>
      <c r="O86" s="26">
        <v>10</v>
      </c>
      <c r="P86" s="26">
        <v>7</v>
      </c>
      <c r="Q86" s="26">
        <v>4</v>
      </c>
      <c r="R86" s="26">
        <v>0</v>
      </c>
      <c r="S86" s="26">
        <v>196</v>
      </c>
      <c r="T86" s="77">
        <v>19</v>
      </c>
      <c r="U86" s="26">
        <v>16</v>
      </c>
      <c r="V86" s="26">
        <v>1</v>
      </c>
      <c r="W86" s="26">
        <v>18</v>
      </c>
      <c r="X86" s="77">
        <v>23</v>
      </c>
      <c r="Y86" s="26">
        <v>20</v>
      </c>
      <c r="Z86" s="26">
        <v>8</v>
      </c>
      <c r="AA86" s="26">
        <v>8</v>
      </c>
      <c r="AB86" s="77">
        <v>23</v>
      </c>
      <c r="AC86" s="77">
        <v>23</v>
      </c>
      <c r="AD86" s="77">
        <v>22</v>
      </c>
      <c r="AE86" s="26">
        <v>1000</v>
      </c>
      <c r="AF86" s="26">
        <v>1000</v>
      </c>
      <c r="AG86" s="26">
        <v>0</v>
      </c>
      <c r="AH86" s="26">
        <v>0</v>
      </c>
      <c r="AI86">
        <f>IF(AH86*CU86&lt;=0,1,0)</f>
        <v>1</v>
      </c>
      <c r="BN86" s="24" t="s">
        <v>137</v>
      </c>
      <c r="BO86" s="26">
        <v>4</v>
      </c>
      <c r="BP86" s="26">
        <v>18</v>
      </c>
      <c r="BQ86" s="26">
        <v>0</v>
      </c>
      <c r="BR86" s="26">
        <v>3</v>
      </c>
      <c r="BS86" s="26">
        <v>4</v>
      </c>
      <c r="BT86" s="26">
        <v>6</v>
      </c>
      <c r="BU86" s="26">
        <v>2</v>
      </c>
      <c r="BV86" s="26">
        <v>6</v>
      </c>
      <c r="BW86" s="26">
        <v>23</v>
      </c>
      <c r="BX86" s="26">
        <v>23</v>
      </c>
      <c r="BY86" s="26">
        <v>0</v>
      </c>
      <c r="BZ86" s="26">
        <v>0</v>
      </c>
      <c r="CA86" s="26">
        <v>0</v>
      </c>
      <c r="CB86" s="26">
        <v>13</v>
      </c>
      <c r="CC86" s="26">
        <v>76</v>
      </c>
      <c r="CD86" s="26">
        <v>153</v>
      </c>
      <c r="CE86" s="26">
        <v>284</v>
      </c>
      <c r="CF86" s="26">
        <v>11</v>
      </c>
      <c r="CG86" s="26">
        <v>4</v>
      </c>
      <c r="CH86" s="26">
        <v>7</v>
      </c>
      <c r="CI86" s="26">
        <v>324</v>
      </c>
      <c r="CJ86" s="26">
        <v>5</v>
      </c>
      <c r="CK86" s="26">
        <v>0</v>
      </c>
      <c r="CL86" s="26">
        <v>3</v>
      </c>
      <c r="CM86" s="26">
        <v>15</v>
      </c>
      <c r="CN86" s="26">
        <v>15</v>
      </c>
      <c r="CO86" s="26">
        <v>0</v>
      </c>
      <c r="CP86" s="26">
        <v>0</v>
      </c>
      <c r="CQ86" s="26">
        <v>1</v>
      </c>
      <c r="CR86" s="26">
        <v>1000</v>
      </c>
      <c r="CS86" s="26">
        <v>1000</v>
      </c>
      <c r="CT86" s="26">
        <v>0</v>
      </c>
      <c r="CU86" s="26">
        <v>0</v>
      </c>
      <c r="DA86" s="24" t="s">
        <v>137</v>
      </c>
      <c r="DB86" s="26">
        <v>26.6</v>
      </c>
      <c r="DC86" s="26">
        <v>5</v>
      </c>
      <c r="DD86" s="26">
        <v>35.6</v>
      </c>
      <c r="DE86" s="26">
        <v>0</v>
      </c>
      <c r="DF86" s="26">
        <v>101.8</v>
      </c>
      <c r="DG86" s="26">
        <v>361.4</v>
      </c>
      <c r="DH86" s="26">
        <v>31.6</v>
      </c>
      <c r="DI86" s="26">
        <v>19</v>
      </c>
      <c r="DJ86" s="26">
        <v>208</v>
      </c>
      <c r="DK86" s="26">
        <v>95.7</v>
      </c>
      <c r="DL86" s="26">
        <v>24.1</v>
      </c>
      <c r="DM86" s="26">
        <v>93.7</v>
      </c>
      <c r="DN86" s="26">
        <v>1002.5</v>
      </c>
      <c r="DO86" s="26">
        <v>1000</v>
      </c>
      <c r="DP86" s="26">
        <v>-2.5</v>
      </c>
      <c r="DQ86" s="88">
        <v>-0.25</v>
      </c>
      <c r="DR86" s="6">
        <f>IF(DQ86*EV86&lt;=0,1,0)</f>
        <v>1</v>
      </c>
      <c r="EF86" s="24" t="s">
        <v>137</v>
      </c>
      <c r="EG86" s="26">
        <v>4</v>
      </c>
      <c r="EH86" s="26">
        <v>107.7</v>
      </c>
      <c r="EI86" s="26">
        <v>6</v>
      </c>
      <c r="EJ86" s="26">
        <v>561.1</v>
      </c>
      <c r="EK86" s="26">
        <v>0</v>
      </c>
      <c r="EL86" s="26">
        <v>0</v>
      </c>
      <c r="EM86" s="26">
        <v>0</v>
      </c>
      <c r="EN86" s="26">
        <v>14</v>
      </c>
      <c r="EO86" s="26">
        <v>0</v>
      </c>
      <c r="EP86" s="26">
        <v>0</v>
      </c>
      <c r="EQ86" s="26">
        <v>0</v>
      </c>
      <c r="ER86" s="26">
        <v>304.7</v>
      </c>
      <c r="ES86" s="26">
        <v>997.5</v>
      </c>
      <c r="ET86" s="26">
        <v>1000</v>
      </c>
      <c r="EU86" s="26">
        <v>2.5</v>
      </c>
      <c r="EV86" s="26">
        <v>0.25</v>
      </c>
    </row>
    <row r="87" spans="1:152" ht="15" thickBot="1" x14ac:dyDescent="0.35">
      <c r="A87" s="24" t="s">
        <v>138</v>
      </c>
      <c r="B87" s="77">
        <v>10</v>
      </c>
      <c r="C87" s="77">
        <v>12</v>
      </c>
      <c r="D87" s="26">
        <v>12</v>
      </c>
      <c r="E87" s="26">
        <v>287</v>
      </c>
      <c r="F87" s="26">
        <v>143</v>
      </c>
      <c r="G87" s="26">
        <v>16</v>
      </c>
      <c r="H87" s="26">
        <v>13</v>
      </c>
      <c r="I87" s="77">
        <v>10</v>
      </c>
      <c r="J87" s="77">
        <v>13</v>
      </c>
      <c r="K87" s="26">
        <v>37</v>
      </c>
      <c r="L87" s="77">
        <v>13</v>
      </c>
      <c r="M87" s="77">
        <v>5</v>
      </c>
      <c r="N87" s="77">
        <v>23</v>
      </c>
      <c r="O87" s="26">
        <v>13</v>
      </c>
      <c r="P87" s="26">
        <v>8</v>
      </c>
      <c r="Q87" s="26">
        <v>73</v>
      </c>
      <c r="R87" s="26">
        <v>9</v>
      </c>
      <c r="S87" s="26">
        <v>196</v>
      </c>
      <c r="T87" s="77">
        <v>10</v>
      </c>
      <c r="U87" s="26">
        <v>13</v>
      </c>
      <c r="V87" s="26">
        <v>12</v>
      </c>
      <c r="W87" s="26">
        <v>9</v>
      </c>
      <c r="X87" s="77">
        <v>8</v>
      </c>
      <c r="Y87" s="26">
        <v>20</v>
      </c>
      <c r="Z87" s="26">
        <v>8</v>
      </c>
      <c r="AA87" s="26">
        <v>8</v>
      </c>
      <c r="AB87" s="77">
        <v>3</v>
      </c>
      <c r="AC87" s="77">
        <v>1</v>
      </c>
      <c r="AD87" s="77">
        <v>15</v>
      </c>
      <c r="AE87" s="26">
        <v>1000</v>
      </c>
      <c r="AF87" s="26">
        <v>1000</v>
      </c>
      <c r="AG87" s="26">
        <v>0</v>
      </c>
      <c r="AH87" s="26">
        <v>0</v>
      </c>
      <c r="AI87">
        <f t="shared" ref="AI87:AI109" si="55">IF(AH87*CU87&lt;=0,1,0)</f>
        <v>1</v>
      </c>
      <c r="BN87" s="24" t="s">
        <v>138</v>
      </c>
      <c r="BO87" s="26">
        <v>36</v>
      </c>
      <c r="BP87" s="26">
        <v>11</v>
      </c>
      <c r="BQ87" s="26">
        <v>11</v>
      </c>
      <c r="BR87" s="26">
        <v>9</v>
      </c>
      <c r="BS87" s="26">
        <v>0</v>
      </c>
      <c r="BT87" s="26">
        <v>7</v>
      </c>
      <c r="BU87" s="26">
        <v>10</v>
      </c>
      <c r="BV87" s="26">
        <v>13</v>
      </c>
      <c r="BW87" s="26">
        <v>10</v>
      </c>
      <c r="BX87" s="26">
        <v>8</v>
      </c>
      <c r="BY87" s="26">
        <v>212</v>
      </c>
      <c r="BZ87" s="26">
        <v>18</v>
      </c>
      <c r="CA87" s="26">
        <v>0</v>
      </c>
      <c r="CB87" s="26">
        <v>10</v>
      </c>
      <c r="CC87" s="26">
        <v>49</v>
      </c>
      <c r="CD87" s="26">
        <v>4</v>
      </c>
      <c r="CE87" s="26">
        <v>14</v>
      </c>
      <c r="CF87" s="26">
        <v>11</v>
      </c>
      <c r="CG87" s="26">
        <v>13</v>
      </c>
      <c r="CH87" s="26">
        <v>10</v>
      </c>
      <c r="CI87" s="26">
        <v>11</v>
      </c>
      <c r="CJ87" s="26">
        <v>14</v>
      </c>
      <c r="CK87" s="26">
        <v>61</v>
      </c>
      <c r="CL87" s="26">
        <v>3</v>
      </c>
      <c r="CM87" s="26">
        <v>15</v>
      </c>
      <c r="CN87" s="26">
        <v>15</v>
      </c>
      <c r="CO87" s="26">
        <v>150</v>
      </c>
      <c r="CP87" s="26">
        <v>267</v>
      </c>
      <c r="CQ87" s="26">
        <v>8</v>
      </c>
      <c r="CR87" s="26">
        <v>1000</v>
      </c>
      <c r="CS87" s="26">
        <v>1000</v>
      </c>
      <c r="CT87" s="26">
        <v>0</v>
      </c>
      <c r="CU87" s="26">
        <v>0</v>
      </c>
      <c r="DA87" s="24" t="s">
        <v>138</v>
      </c>
      <c r="DB87" s="26">
        <v>17.5</v>
      </c>
      <c r="DC87" s="26">
        <v>12</v>
      </c>
      <c r="DD87" s="26">
        <v>28.6</v>
      </c>
      <c r="DE87" s="26">
        <v>338.8</v>
      </c>
      <c r="DF87" s="26">
        <v>42.6</v>
      </c>
      <c r="DG87" s="26">
        <v>170.4</v>
      </c>
      <c r="DH87" s="26">
        <v>31.6</v>
      </c>
      <c r="DI87" s="26">
        <v>10</v>
      </c>
      <c r="DJ87" s="26">
        <v>193</v>
      </c>
      <c r="DK87" s="26">
        <v>29.6</v>
      </c>
      <c r="DL87" s="26">
        <v>1</v>
      </c>
      <c r="DM87" s="26">
        <v>83.2</v>
      </c>
      <c r="DN87" s="26">
        <v>958.4</v>
      </c>
      <c r="DO87" s="26">
        <v>1000</v>
      </c>
      <c r="DP87" s="26">
        <v>41.6</v>
      </c>
      <c r="DQ87" s="88">
        <v>4.16</v>
      </c>
      <c r="DR87" s="6">
        <f t="shared" ref="DR87:DR109" si="56">IF(DQ87*EV87&lt;=0,1,0)</f>
        <v>1</v>
      </c>
      <c r="EF87" s="24" t="s">
        <v>138</v>
      </c>
      <c r="EG87" s="26">
        <v>13</v>
      </c>
      <c r="EH87" s="26">
        <v>94.3</v>
      </c>
      <c r="EI87" s="26">
        <v>13</v>
      </c>
      <c r="EJ87" s="26">
        <v>10</v>
      </c>
      <c r="EK87" s="26">
        <v>91.3</v>
      </c>
      <c r="EL87" s="26">
        <v>129.69999999999999</v>
      </c>
      <c r="EM87" s="26">
        <v>0</v>
      </c>
      <c r="EN87" s="26">
        <v>22.9</v>
      </c>
      <c r="EO87" s="26">
        <v>272.3</v>
      </c>
      <c r="EP87" s="26">
        <v>43.4</v>
      </c>
      <c r="EQ87" s="26">
        <v>39.9</v>
      </c>
      <c r="ER87" s="26">
        <v>311.7</v>
      </c>
      <c r="ES87" s="26">
        <v>1041.4000000000001</v>
      </c>
      <c r="ET87" s="26">
        <v>1000</v>
      </c>
      <c r="EU87" s="26">
        <v>-41.4</v>
      </c>
      <c r="EV87" s="26">
        <v>-4.1399999999999997</v>
      </c>
    </row>
    <row r="88" spans="1:152" ht="15" thickBot="1" x14ac:dyDescent="0.35">
      <c r="A88" s="24" t="s">
        <v>139</v>
      </c>
      <c r="B88" s="77">
        <v>6</v>
      </c>
      <c r="C88" s="77">
        <v>5</v>
      </c>
      <c r="D88" s="26">
        <v>6</v>
      </c>
      <c r="E88" s="26">
        <v>278</v>
      </c>
      <c r="F88" s="26">
        <v>6</v>
      </c>
      <c r="G88" s="26">
        <v>4</v>
      </c>
      <c r="H88" s="26">
        <v>13</v>
      </c>
      <c r="I88" s="77">
        <v>5</v>
      </c>
      <c r="J88" s="77">
        <v>8</v>
      </c>
      <c r="K88" s="26">
        <v>12</v>
      </c>
      <c r="L88" s="77">
        <v>0</v>
      </c>
      <c r="M88" s="77">
        <v>18</v>
      </c>
      <c r="N88" s="77">
        <v>23</v>
      </c>
      <c r="O88" s="26">
        <v>20</v>
      </c>
      <c r="P88" s="26">
        <v>0</v>
      </c>
      <c r="Q88" s="26">
        <v>14</v>
      </c>
      <c r="R88" s="26">
        <v>8</v>
      </c>
      <c r="S88" s="26">
        <v>196</v>
      </c>
      <c r="T88" s="77">
        <v>10</v>
      </c>
      <c r="U88" s="26">
        <v>3</v>
      </c>
      <c r="V88" s="26">
        <v>223</v>
      </c>
      <c r="W88" s="26">
        <v>9</v>
      </c>
      <c r="X88" s="77">
        <v>2</v>
      </c>
      <c r="Y88" s="26">
        <v>20</v>
      </c>
      <c r="Z88" s="26">
        <v>15</v>
      </c>
      <c r="AA88" s="26">
        <v>76</v>
      </c>
      <c r="AB88" s="77">
        <v>1</v>
      </c>
      <c r="AC88" s="77">
        <v>2</v>
      </c>
      <c r="AD88" s="77">
        <v>17</v>
      </c>
      <c r="AE88" s="26">
        <v>1000</v>
      </c>
      <c r="AF88" s="26">
        <v>1000</v>
      </c>
      <c r="AG88" s="26">
        <v>0</v>
      </c>
      <c r="AH88" s="26">
        <v>0</v>
      </c>
      <c r="AI88">
        <f t="shared" si="55"/>
        <v>1</v>
      </c>
      <c r="BN88" s="24" t="s">
        <v>139</v>
      </c>
      <c r="BO88" s="26">
        <v>40</v>
      </c>
      <c r="BP88" s="26">
        <v>18</v>
      </c>
      <c r="BQ88" s="26">
        <v>51</v>
      </c>
      <c r="BR88" s="26">
        <v>18</v>
      </c>
      <c r="BS88" s="26">
        <v>23</v>
      </c>
      <c r="BT88" s="26">
        <v>19</v>
      </c>
      <c r="BU88" s="26">
        <v>10</v>
      </c>
      <c r="BV88" s="26">
        <v>18</v>
      </c>
      <c r="BW88" s="26">
        <v>15</v>
      </c>
      <c r="BX88" s="26">
        <v>11</v>
      </c>
      <c r="BY88" s="26">
        <v>225</v>
      </c>
      <c r="BZ88" s="26">
        <v>5</v>
      </c>
      <c r="CA88" s="26">
        <v>0</v>
      </c>
      <c r="CB88" s="26">
        <v>3</v>
      </c>
      <c r="CC88" s="26">
        <v>83</v>
      </c>
      <c r="CD88" s="26">
        <v>9</v>
      </c>
      <c r="CE88" s="26">
        <v>15</v>
      </c>
      <c r="CF88" s="26">
        <v>11</v>
      </c>
      <c r="CG88" s="26">
        <v>13</v>
      </c>
      <c r="CH88" s="26">
        <v>54</v>
      </c>
      <c r="CI88" s="26">
        <v>3</v>
      </c>
      <c r="CJ88" s="26">
        <v>14</v>
      </c>
      <c r="CK88" s="26">
        <v>148</v>
      </c>
      <c r="CL88" s="26">
        <v>3</v>
      </c>
      <c r="CM88" s="26">
        <v>8</v>
      </c>
      <c r="CN88" s="26">
        <v>5</v>
      </c>
      <c r="CO88" s="26">
        <v>152</v>
      </c>
      <c r="CP88" s="26">
        <v>21</v>
      </c>
      <c r="CQ88" s="26">
        <v>6</v>
      </c>
      <c r="CR88" s="26">
        <v>1001</v>
      </c>
      <c r="CS88" s="26">
        <v>1000</v>
      </c>
      <c r="CT88" s="26">
        <v>-1</v>
      </c>
      <c r="CU88" s="26">
        <v>-0.1</v>
      </c>
      <c r="DA88" s="24" t="s">
        <v>139</v>
      </c>
      <c r="DB88" s="26">
        <v>13.5</v>
      </c>
      <c r="DC88" s="26">
        <v>5</v>
      </c>
      <c r="DD88" s="26">
        <v>5</v>
      </c>
      <c r="DE88" s="26">
        <v>333.8</v>
      </c>
      <c r="DF88" s="26">
        <v>0</v>
      </c>
      <c r="DG88" s="26">
        <v>343.9</v>
      </c>
      <c r="DH88" s="26">
        <v>31.6</v>
      </c>
      <c r="DI88" s="26">
        <v>10</v>
      </c>
      <c r="DJ88" s="26">
        <v>171.4</v>
      </c>
      <c r="DK88" s="26">
        <v>1</v>
      </c>
      <c r="DL88" s="26">
        <v>2</v>
      </c>
      <c r="DM88" s="26">
        <v>85.2</v>
      </c>
      <c r="DN88" s="26">
        <v>1002.5</v>
      </c>
      <c r="DO88" s="26">
        <v>1000</v>
      </c>
      <c r="DP88" s="26">
        <v>-2.5</v>
      </c>
      <c r="DQ88" s="88">
        <v>-0.25</v>
      </c>
      <c r="DR88" s="6">
        <f t="shared" si="56"/>
        <v>1</v>
      </c>
      <c r="EF88" s="24" t="s">
        <v>139</v>
      </c>
      <c r="EG88" s="26">
        <v>17</v>
      </c>
      <c r="EH88" s="26">
        <v>107.7</v>
      </c>
      <c r="EI88" s="26">
        <v>18</v>
      </c>
      <c r="EJ88" s="26">
        <v>15</v>
      </c>
      <c r="EK88" s="26">
        <v>128.19999999999999</v>
      </c>
      <c r="EL88" s="26">
        <v>5</v>
      </c>
      <c r="EM88" s="26">
        <v>0</v>
      </c>
      <c r="EN88" s="26">
        <v>22.9</v>
      </c>
      <c r="EO88" s="26">
        <v>289.8</v>
      </c>
      <c r="EP88" s="26">
        <v>45.4</v>
      </c>
      <c r="EQ88" s="26">
        <v>38.9</v>
      </c>
      <c r="ER88" s="26">
        <v>309.7</v>
      </c>
      <c r="ES88" s="26">
        <v>997.5</v>
      </c>
      <c r="ET88" s="26">
        <v>1000</v>
      </c>
      <c r="EU88" s="26">
        <v>2.5</v>
      </c>
      <c r="EV88" s="26">
        <v>0.25</v>
      </c>
    </row>
    <row r="89" spans="1:152" ht="15" thickBot="1" x14ac:dyDescent="0.35">
      <c r="A89" s="24" t="s">
        <v>140</v>
      </c>
      <c r="B89" s="77">
        <v>17</v>
      </c>
      <c r="C89" s="77">
        <v>18</v>
      </c>
      <c r="D89" s="26">
        <v>50</v>
      </c>
      <c r="E89" s="26">
        <v>296</v>
      </c>
      <c r="F89" s="26">
        <v>22</v>
      </c>
      <c r="G89" s="26">
        <v>87</v>
      </c>
      <c r="H89" s="26">
        <v>13</v>
      </c>
      <c r="I89" s="77">
        <v>17</v>
      </c>
      <c r="J89" s="77">
        <v>21</v>
      </c>
      <c r="K89" s="26">
        <v>12</v>
      </c>
      <c r="L89" s="77">
        <v>5</v>
      </c>
      <c r="M89" s="77">
        <v>5</v>
      </c>
      <c r="N89" s="77">
        <v>23</v>
      </c>
      <c r="O89" s="26">
        <v>20</v>
      </c>
      <c r="P89" s="26">
        <v>3</v>
      </c>
      <c r="Q89" s="26">
        <v>11</v>
      </c>
      <c r="R89" s="26">
        <v>18</v>
      </c>
      <c r="S89" s="26">
        <v>211</v>
      </c>
      <c r="T89" s="77">
        <v>23</v>
      </c>
      <c r="U89" s="26">
        <v>21</v>
      </c>
      <c r="V89" s="26">
        <v>2</v>
      </c>
      <c r="W89" s="26">
        <v>9</v>
      </c>
      <c r="X89" s="77">
        <v>12</v>
      </c>
      <c r="Y89" s="26">
        <v>20</v>
      </c>
      <c r="Z89" s="26">
        <v>21</v>
      </c>
      <c r="AA89" s="26">
        <v>13</v>
      </c>
      <c r="AB89" s="77">
        <v>13</v>
      </c>
      <c r="AC89" s="77">
        <v>6</v>
      </c>
      <c r="AD89" s="77">
        <v>11</v>
      </c>
      <c r="AE89" s="26">
        <v>1000</v>
      </c>
      <c r="AF89" s="26">
        <v>1000</v>
      </c>
      <c r="AG89" s="26">
        <v>0</v>
      </c>
      <c r="AH89" s="26">
        <v>0</v>
      </c>
      <c r="AI89">
        <f t="shared" si="55"/>
        <v>1</v>
      </c>
      <c r="BN89" s="24" t="s">
        <v>140</v>
      </c>
      <c r="BO89" s="26">
        <v>6</v>
      </c>
      <c r="BP89" s="26">
        <v>5</v>
      </c>
      <c r="BQ89" s="26">
        <v>3</v>
      </c>
      <c r="BR89" s="26">
        <v>0</v>
      </c>
      <c r="BS89" s="26">
        <v>1</v>
      </c>
      <c r="BT89" s="26">
        <v>2</v>
      </c>
      <c r="BU89" s="26">
        <v>10</v>
      </c>
      <c r="BV89" s="26">
        <v>6</v>
      </c>
      <c r="BW89" s="26">
        <v>2</v>
      </c>
      <c r="BX89" s="26">
        <v>11</v>
      </c>
      <c r="BY89" s="26">
        <v>220</v>
      </c>
      <c r="BZ89" s="26">
        <v>18</v>
      </c>
      <c r="CA89" s="26">
        <v>0</v>
      </c>
      <c r="CB89" s="26">
        <v>3</v>
      </c>
      <c r="CC89" s="26">
        <v>80</v>
      </c>
      <c r="CD89" s="26">
        <v>146</v>
      </c>
      <c r="CE89" s="26">
        <v>5</v>
      </c>
      <c r="CF89" s="26">
        <v>1</v>
      </c>
      <c r="CG89" s="26">
        <v>0</v>
      </c>
      <c r="CH89" s="26">
        <v>2</v>
      </c>
      <c r="CI89" s="26">
        <v>323</v>
      </c>
      <c r="CJ89" s="26">
        <v>14</v>
      </c>
      <c r="CK89" s="26">
        <v>17</v>
      </c>
      <c r="CL89" s="26">
        <v>3</v>
      </c>
      <c r="CM89" s="26">
        <v>2</v>
      </c>
      <c r="CN89" s="26">
        <v>10</v>
      </c>
      <c r="CO89" s="26">
        <v>71</v>
      </c>
      <c r="CP89" s="26">
        <v>17</v>
      </c>
      <c r="CQ89" s="26">
        <v>22</v>
      </c>
      <c r="CR89" s="26">
        <v>1000</v>
      </c>
      <c r="CS89" s="26">
        <v>1000</v>
      </c>
      <c r="CT89" s="26">
        <v>0</v>
      </c>
      <c r="CU89" s="26">
        <v>0</v>
      </c>
      <c r="DA89" s="24" t="s">
        <v>140</v>
      </c>
      <c r="DB89" s="26">
        <v>24.6</v>
      </c>
      <c r="DC89" s="26">
        <v>18</v>
      </c>
      <c r="DD89" s="26">
        <v>35.6</v>
      </c>
      <c r="DE89" s="26">
        <v>346.9</v>
      </c>
      <c r="DF89" s="26">
        <v>6</v>
      </c>
      <c r="DG89" s="26">
        <v>170.4</v>
      </c>
      <c r="DH89" s="26">
        <v>31.6</v>
      </c>
      <c r="DI89" s="26">
        <v>36.1</v>
      </c>
      <c r="DJ89" s="26">
        <v>197</v>
      </c>
      <c r="DK89" s="26">
        <v>63.2</v>
      </c>
      <c r="DL89" s="26">
        <v>6</v>
      </c>
      <c r="DM89" s="26">
        <v>67.2</v>
      </c>
      <c r="DN89" s="26">
        <v>1002.5</v>
      </c>
      <c r="DO89" s="26">
        <v>1000</v>
      </c>
      <c r="DP89" s="26">
        <v>-2.5</v>
      </c>
      <c r="DQ89" s="88">
        <v>-0.25</v>
      </c>
      <c r="DR89" s="6">
        <f t="shared" si="56"/>
        <v>1</v>
      </c>
      <c r="EF89" s="24" t="s">
        <v>140</v>
      </c>
      <c r="EG89" s="26">
        <v>6</v>
      </c>
      <c r="EH89" s="26">
        <v>88.3</v>
      </c>
      <c r="EI89" s="26">
        <v>6</v>
      </c>
      <c r="EJ89" s="26">
        <v>2</v>
      </c>
      <c r="EK89" s="26">
        <v>123.2</v>
      </c>
      <c r="EL89" s="26">
        <v>129.69999999999999</v>
      </c>
      <c r="EM89" s="26">
        <v>0</v>
      </c>
      <c r="EN89" s="26">
        <v>0</v>
      </c>
      <c r="EO89" s="26">
        <v>268.3</v>
      </c>
      <c r="EP89" s="26">
        <v>11.5</v>
      </c>
      <c r="EQ89" s="26">
        <v>34.9</v>
      </c>
      <c r="ER89" s="26">
        <v>327.7</v>
      </c>
      <c r="ES89" s="26">
        <v>997.5</v>
      </c>
      <c r="ET89" s="26">
        <v>1000</v>
      </c>
      <c r="EU89" s="26">
        <v>2.5</v>
      </c>
      <c r="EV89" s="26">
        <v>0.25</v>
      </c>
    </row>
    <row r="90" spans="1:152" ht="15" thickBot="1" x14ac:dyDescent="0.35">
      <c r="A90" s="24" t="s">
        <v>141</v>
      </c>
      <c r="B90" s="77">
        <v>5</v>
      </c>
      <c r="C90" s="77">
        <v>9</v>
      </c>
      <c r="D90" s="26">
        <v>4</v>
      </c>
      <c r="E90" s="26">
        <v>283</v>
      </c>
      <c r="F90" s="26">
        <v>10</v>
      </c>
      <c r="G90" s="26">
        <v>12</v>
      </c>
      <c r="H90" s="26">
        <v>1</v>
      </c>
      <c r="I90" s="77">
        <v>10</v>
      </c>
      <c r="J90" s="77">
        <v>6</v>
      </c>
      <c r="K90" s="26">
        <v>12</v>
      </c>
      <c r="L90" s="77">
        <v>18</v>
      </c>
      <c r="M90" s="77">
        <v>18</v>
      </c>
      <c r="N90" s="77">
        <v>23</v>
      </c>
      <c r="O90" s="26">
        <v>10</v>
      </c>
      <c r="P90" s="26">
        <v>11</v>
      </c>
      <c r="Q90" s="26">
        <v>73</v>
      </c>
      <c r="R90" s="26">
        <v>67</v>
      </c>
      <c r="S90" s="26">
        <v>210</v>
      </c>
      <c r="T90" s="77">
        <v>10</v>
      </c>
      <c r="U90" s="26">
        <v>30</v>
      </c>
      <c r="V90" s="26">
        <v>9</v>
      </c>
      <c r="W90" s="26">
        <v>14</v>
      </c>
      <c r="X90" s="77">
        <v>10</v>
      </c>
      <c r="Y90" s="26">
        <v>20</v>
      </c>
      <c r="Z90" s="26">
        <v>12</v>
      </c>
      <c r="AA90" s="26">
        <v>77</v>
      </c>
      <c r="AB90" s="77">
        <v>7</v>
      </c>
      <c r="AC90" s="77">
        <v>23</v>
      </c>
      <c r="AD90" s="77">
        <v>5</v>
      </c>
      <c r="AE90" s="26">
        <v>999</v>
      </c>
      <c r="AF90" s="26">
        <v>1000</v>
      </c>
      <c r="AG90" s="26">
        <v>1</v>
      </c>
      <c r="AH90" s="26">
        <v>0.1</v>
      </c>
      <c r="AI90">
        <f t="shared" si="55"/>
        <v>1</v>
      </c>
      <c r="BN90" s="24" t="s">
        <v>141</v>
      </c>
      <c r="BO90" s="26">
        <v>41</v>
      </c>
      <c r="BP90" s="26">
        <v>14</v>
      </c>
      <c r="BQ90" s="26">
        <v>53</v>
      </c>
      <c r="BR90" s="26">
        <v>13</v>
      </c>
      <c r="BS90" s="26">
        <v>19</v>
      </c>
      <c r="BT90" s="26">
        <v>11</v>
      </c>
      <c r="BU90" s="26">
        <v>22</v>
      </c>
      <c r="BV90" s="26">
        <v>13</v>
      </c>
      <c r="BW90" s="26">
        <v>17</v>
      </c>
      <c r="BX90" s="26">
        <v>11</v>
      </c>
      <c r="BY90" s="26">
        <v>207</v>
      </c>
      <c r="BZ90" s="26">
        <v>5</v>
      </c>
      <c r="CA90" s="26">
        <v>0</v>
      </c>
      <c r="CB90" s="26">
        <v>13</v>
      </c>
      <c r="CC90" s="26">
        <v>46</v>
      </c>
      <c r="CD90" s="26">
        <v>4</v>
      </c>
      <c r="CE90" s="26">
        <v>1</v>
      </c>
      <c r="CF90" s="26">
        <v>2</v>
      </c>
      <c r="CG90" s="26">
        <v>13</v>
      </c>
      <c r="CH90" s="26">
        <v>0</v>
      </c>
      <c r="CI90" s="26">
        <v>277</v>
      </c>
      <c r="CJ90" s="26">
        <v>9</v>
      </c>
      <c r="CK90" s="26">
        <v>19</v>
      </c>
      <c r="CL90" s="26">
        <v>3</v>
      </c>
      <c r="CM90" s="26">
        <v>11</v>
      </c>
      <c r="CN90" s="26">
        <v>4</v>
      </c>
      <c r="CO90" s="26">
        <v>146</v>
      </c>
      <c r="CP90" s="26">
        <v>0</v>
      </c>
      <c r="CQ90" s="26">
        <v>28</v>
      </c>
      <c r="CR90" s="26">
        <v>1002</v>
      </c>
      <c r="CS90" s="26">
        <v>1000</v>
      </c>
      <c r="CT90" s="26">
        <v>-2</v>
      </c>
      <c r="CU90" s="26">
        <v>-0.2</v>
      </c>
      <c r="DA90" s="24" t="s">
        <v>141</v>
      </c>
      <c r="DB90" s="26">
        <v>12.5</v>
      </c>
      <c r="DC90" s="26">
        <v>9</v>
      </c>
      <c r="DD90" s="26">
        <v>28.6</v>
      </c>
      <c r="DE90" s="26">
        <v>156.4</v>
      </c>
      <c r="DF90" s="26">
        <v>96.7</v>
      </c>
      <c r="DG90" s="26">
        <v>343.9</v>
      </c>
      <c r="DH90" s="26">
        <v>31.6</v>
      </c>
      <c r="DI90" s="26">
        <v>10</v>
      </c>
      <c r="DJ90" s="26">
        <v>195</v>
      </c>
      <c r="DK90" s="26">
        <v>33.6</v>
      </c>
      <c r="DL90" s="26">
        <v>24.1</v>
      </c>
      <c r="DM90" s="26">
        <v>61.2</v>
      </c>
      <c r="DN90" s="26">
        <v>1002.5</v>
      </c>
      <c r="DO90" s="26">
        <v>1000</v>
      </c>
      <c r="DP90" s="26">
        <v>-2.5</v>
      </c>
      <c r="DQ90" s="88">
        <v>-0.25</v>
      </c>
      <c r="DR90" s="6">
        <f t="shared" si="56"/>
        <v>1</v>
      </c>
      <c r="EF90" s="24" t="s">
        <v>141</v>
      </c>
      <c r="EG90" s="26">
        <v>18</v>
      </c>
      <c r="EH90" s="26">
        <v>97.3</v>
      </c>
      <c r="EI90" s="26">
        <v>13</v>
      </c>
      <c r="EJ90" s="26">
        <v>180.5</v>
      </c>
      <c r="EK90" s="26">
        <v>17.5</v>
      </c>
      <c r="EL90" s="26">
        <v>5</v>
      </c>
      <c r="EM90" s="26">
        <v>0</v>
      </c>
      <c r="EN90" s="26">
        <v>22.9</v>
      </c>
      <c r="EO90" s="26">
        <v>270.3</v>
      </c>
      <c r="EP90" s="26">
        <v>39.4</v>
      </c>
      <c r="EQ90" s="26">
        <v>0</v>
      </c>
      <c r="ER90" s="26">
        <v>333.7</v>
      </c>
      <c r="ES90" s="26">
        <v>997.5</v>
      </c>
      <c r="ET90" s="26">
        <v>1000</v>
      </c>
      <c r="EU90" s="26">
        <v>2.5</v>
      </c>
      <c r="EV90" s="26">
        <v>0.25</v>
      </c>
    </row>
    <row r="91" spans="1:152" ht="15" thickBot="1" x14ac:dyDescent="0.35">
      <c r="A91" s="24" t="s">
        <v>142</v>
      </c>
      <c r="B91" s="77">
        <v>18</v>
      </c>
      <c r="C91" s="77">
        <v>20</v>
      </c>
      <c r="D91" s="26">
        <v>51</v>
      </c>
      <c r="E91" s="26">
        <v>295</v>
      </c>
      <c r="F91" s="26">
        <v>21</v>
      </c>
      <c r="G91" s="26">
        <v>14</v>
      </c>
      <c r="H91" s="26">
        <v>19</v>
      </c>
      <c r="I91" s="77">
        <v>23</v>
      </c>
      <c r="J91" s="77">
        <v>22</v>
      </c>
      <c r="K91" s="26">
        <v>12</v>
      </c>
      <c r="L91" s="77">
        <v>13</v>
      </c>
      <c r="M91" s="77">
        <v>11</v>
      </c>
      <c r="N91" s="77">
        <v>23</v>
      </c>
      <c r="O91" s="26">
        <v>22</v>
      </c>
      <c r="P91" s="26">
        <v>10</v>
      </c>
      <c r="Q91" s="26">
        <v>6</v>
      </c>
      <c r="R91" s="26">
        <v>11</v>
      </c>
      <c r="S91" s="26">
        <v>200</v>
      </c>
      <c r="T91" s="77">
        <v>19</v>
      </c>
      <c r="U91" s="26">
        <v>12</v>
      </c>
      <c r="V91" s="26">
        <v>4</v>
      </c>
      <c r="W91" s="26">
        <v>11</v>
      </c>
      <c r="X91" s="77">
        <v>21</v>
      </c>
      <c r="Y91" s="26">
        <v>20</v>
      </c>
      <c r="Z91" s="26">
        <v>67</v>
      </c>
      <c r="AA91" s="26">
        <v>14</v>
      </c>
      <c r="AB91" s="77">
        <v>10</v>
      </c>
      <c r="AC91" s="77">
        <v>11</v>
      </c>
      <c r="AD91" s="77">
        <v>20</v>
      </c>
      <c r="AE91" s="26">
        <v>1000</v>
      </c>
      <c r="AF91" s="26">
        <v>1000</v>
      </c>
      <c r="AG91" s="26">
        <v>0</v>
      </c>
      <c r="AH91" s="26">
        <v>0</v>
      </c>
      <c r="AI91">
        <f t="shared" si="55"/>
        <v>1</v>
      </c>
      <c r="BN91" s="24" t="s">
        <v>142</v>
      </c>
      <c r="BO91" s="26">
        <v>5</v>
      </c>
      <c r="BP91" s="26">
        <v>3</v>
      </c>
      <c r="BQ91" s="26">
        <v>2</v>
      </c>
      <c r="BR91" s="26">
        <v>1</v>
      </c>
      <c r="BS91" s="26">
        <v>2</v>
      </c>
      <c r="BT91" s="26">
        <v>9</v>
      </c>
      <c r="BU91" s="26">
        <v>4</v>
      </c>
      <c r="BV91" s="26">
        <v>0</v>
      </c>
      <c r="BW91" s="26">
        <v>1</v>
      </c>
      <c r="BX91" s="26">
        <v>11</v>
      </c>
      <c r="BY91" s="26">
        <v>212</v>
      </c>
      <c r="BZ91" s="26">
        <v>12</v>
      </c>
      <c r="CA91" s="26">
        <v>0</v>
      </c>
      <c r="CB91" s="26">
        <v>1</v>
      </c>
      <c r="CC91" s="26">
        <v>47</v>
      </c>
      <c r="CD91" s="26">
        <v>151</v>
      </c>
      <c r="CE91" s="26">
        <v>12</v>
      </c>
      <c r="CF91" s="26">
        <v>7</v>
      </c>
      <c r="CG91" s="26">
        <v>4</v>
      </c>
      <c r="CH91" s="26">
        <v>11</v>
      </c>
      <c r="CI91" s="26">
        <v>321</v>
      </c>
      <c r="CJ91" s="26">
        <v>12</v>
      </c>
      <c r="CK91" s="26">
        <v>2</v>
      </c>
      <c r="CL91" s="26">
        <v>3</v>
      </c>
      <c r="CM91" s="26">
        <v>0</v>
      </c>
      <c r="CN91" s="26">
        <v>9</v>
      </c>
      <c r="CO91" s="26">
        <v>143</v>
      </c>
      <c r="CP91" s="26">
        <v>12</v>
      </c>
      <c r="CQ91" s="26">
        <v>3</v>
      </c>
      <c r="CR91" s="26">
        <v>1000</v>
      </c>
      <c r="CS91" s="26">
        <v>1000</v>
      </c>
      <c r="CT91" s="26">
        <v>0</v>
      </c>
      <c r="CU91" s="26">
        <v>0</v>
      </c>
      <c r="DA91" s="24" t="s">
        <v>142</v>
      </c>
      <c r="DB91" s="26">
        <v>25.6</v>
      </c>
      <c r="DC91" s="26">
        <v>20.100000000000001</v>
      </c>
      <c r="DD91" s="26">
        <v>41.6</v>
      </c>
      <c r="DE91" s="26">
        <v>347.9</v>
      </c>
      <c r="DF91" s="26">
        <v>42.6</v>
      </c>
      <c r="DG91" s="26">
        <v>176.4</v>
      </c>
      <c r="DH91" s="26">
        <v>31.6</v>
      </c>
      <c r="DI91" s="26">
        <v>19</v>
      </c>
      <c r="DJ91" s="26">
        <v>206</v>
      </c>
      <c r="DK91" s="26">
        <v>36.6</v>
      </c>
      <c r="DL91" s="26">
        <v>11</v>
      </c>
      <c r="DM91" s="26">
        <v>88.2</v>
      </c>
      <c r="DN91" s="26">
        <v>1046.5999999999999</v>
      </c>
      <c r="DO91" s="26">
        <v>1000</v>
      </c>
      <c r="DP91" s="26">
        <v>-46.6</v>
      </c>
      <c r="DQ91" s="88">
        <v>-4.66</v>
      </c>
      <c r="DR91" s="6">
        <f t="shared" si="56"/>
        <v>1</v>
      </c>
      <c r="EF91" s="24" t="s">
        <v>142</v>
      </c>
      <c r="EG91" s="26">
        <v>5</v>
      </c>
      <c r="EH91" s="26">
        <v>86.3</v>
      </c>
      <c r="EI91" s="26">
        <v>0</v>
      </c>
      <c r="EJ91" s="26">
        <v>1</v>
      </c>
      <c r="EK91" s="26">
        <v>91.3</v>
      </c>
      <c r="EL91" s="26">
        <v>123.7</v>
      </c>
      <c r="EM91" s="26">
        <v>0</v>
      </c>
      <c r="EN91" s="26">
        <v>14</v>
      </c>
      <c r="EO91" s="26">
        <v>259.39999999999998</v>
      </c>
      <c r="EP91" s="26">
        <v>36.4</v>
      </c>
      <c r="EQ91" s="26">
        <v>29.9</v>
      </c>
      <c r="ER91" s="26">
        <v>306.7</v>
      </c>
      <c r="ES91" s="26">
        <v>953.6</v>
      </c>
      <c r="ET91" s="26">
        <v>1000</v>
      </c>
      <c r="EU91" s="26">
        <v>46.4</v>
      </c>
      <c r="EV91" s="26">
        <v>4.6399999999999997</v>
      </c>
    </row>
    <row r="92" spans="1:152" ht="15" thickBot="1" x14ac:dyDescent="0.35">
      <c r="A92" s="24" t="s">
        <v>143</v>
      </c>
      <c r="B92" s="77">
        <v>0</v>
      </c>
      <c r="C92" s="77">
        <v>15</v>
      </c>
      <c r="D92" s="26">
        <v>11</v>
      </c>
      <c r="E92" s="26">
        <v>284</v>
      </c>
      <c r="F92" s="26">
        <v>11</v>
      </c>
      <c r="G92" s="26">
        <v>11</v>
      </c>
      <c r="H92" s="26">
        <v>26</v>
      </c>
      <c r="I92" s="77">
        <v>17</v>
      </c>
      <c r="J92" s="77">
        <v>12</v>
      </c>
      <c r="K92" s="26">
        <v>44</v>
      </c>
      <c r="L92" s="77">
        <v>13</v>
      </c>
      <c r="M92" s="77">
        <v>11</v>
      </c>
      <c r="N92" s="77">
        <v>23</v>
      </c>
      <c r="O92" s="26">
        <v>13</v>
      </c>
      <c r="P92" s="26">
        <v>15</v>
      </c>
      <c r="Q92" s="26">
        <v>14</v>
      </c>
      <c r="R92" s="26">
        <v>10</v>
      </c>
      <c r="S92" s="26">
        <v>196</v>
      </c>
      <c r="T92" s="77">
        <v>19</v>
      </c>
      <c r="U92" s="26">
        <v>8</v>
      </c>
      <c r="V92" s="26">
        <v>67</v>
      </c>
      <c r="W92" s="26">
        <v>9</v>
      </c>
      <c r="X92" s="77">
        <v>18</v>
      </c>
      <c r="Y92" s="26">
        <v>20</v>
      </c>
      <c r="Z92" s="26">
        <v>21</v>
      </c>
      <c r="AA92" s="26">
        <v>78</v>
      </c>
      <c r="AB92" s="77">
        <v>13</v>
      </c>
      <c r="AC92" s="77">
        <v>14</v>
      </c>
      <c r="AD92" s="77">
        <v>7</v>
      </c>
      <c r="AE92" s="26">
        <v>1000</v>
      </c>
      <c r="AF92" s="26">
        <v>1000</v>
      </c>
      <c r="AG92" s="26">
        <v>0</v>
      </c>
      <c r="AH92" s="26">
        <v>0</v>
      </c>
      <c r="AI92">
        <f t="shared" si="55"/>
        <v>1</v>
      </c>
      <c r="BN92" s="24" t="s">
        <v>143</v>
      </c>
      <c r="BO92" s="26">
        <v>456</v>
      </c>
      <c r="BP92" s="26">
        <v>8</v>
      </c>
      <c r="BQ92" s="26">
        <v>12</v>
      </c>
      <c r="BR92" s="26">
        <v>12</v>
      </c>
      <c r="BS92" s="26">
        <v>12</v>
      </c>
      <c r="BT92" s="26">
        <v>12</v>
      </c>
      <c r="BU92" s="26">
        <v>1</v>
      </c>
      <c r="BV92" s="26">
        <v>6</v>
      </c>
      <c r="BW92" s="26">
        <v>11</v>
      </c>
      <c r="BX92" s="26">
        <v>1</v>
      </c>
      <c r="BY92" s="26">
        <v>212</v>
      </c>
      <c r="BZ92" s="26">
        <v>12</v>
      </c>
      <c r="CA92" s="26">
        <v>0</v>
      </c>
      <c r="CB92" s="26">
        <v>10</v>
      </c>
      <c r="CC92" s="26">
        <v>8</v>
      </c>
      <c r="CD92" s="26">
        <v>9</v>
      </c>
      <c r="CE92" s="26">
        <v>13</v>
      </c>
      <c r="CF92" s="26">
        <v>11</v>
      </c>
      <c r="CG92" s="26">
        <v>4</v>
      </c>
      <c r="CH92" s="26">
        <v>49</v>
      </c>
      <c r="CI92" s="26">
        <v>8</v>
      </c>
      <c r="CJ92" s="26">
        <v>14</v>
      </c>
      <c r="CK92" s="26">
        <v>5</v>
      </c>
      <c r="CL92" s="26">
        <v>3</v>
      </c>
      <c r="CM92" s="26">
        <v>2</v>
      </c>
      <c r="CN92" s="26">
        <v>3</v>
      </c>
      <c r="CO92" s="26">
        <v>71</v>
      </c>
      <c r="CP92" s="26">
        <v>9</v>
      </c>
      <c r="CQ92" s="26">
        <v>26</v>
      </c>
      <c r="CR92" s="26">
        <v>1000</v>
      </c>
      <c r="CS92" s="26">
        <v>1000</v>
      </c>
      <c r="CT92" s="26">
        <v>0</v>
      </c>
      <c r="CU92" s="26">
        <v>0</v>
      </c>
      <c r="DA92" s="24" t="s">
        <v>143</v>
      </c>
      <c r="DB92" s="26">
        <v>0</v>
      </c>
      <c r="DC92" s="26">
        <v>15</v>
      </c>
      <c r="DD92" s="26">
        <v>35.6</v>
      </c>
      <c r="DE92" s="26">
        <v>337.8</v>
      </c>
      <c r="DF92" s="26">
        <v>42.6</v>
      </c>
      <c r="DG92" s="26">
        <v>176.4</v>
      </c>
      <c r="DH92" s="26">
        <v>31.6</v>
      </c>
      <c r="DI92" s="26">
        <v>19</v>
      </c>
      <c r="DJ92" s="26">
        <v>203</v>
      </c>
      <c r="DK92" s="26">
        <v>63.2</v>
      </c>
      <c r="DL92" s="26">
        <v>15</v>
      </c>
      <c r="DM92" s="26">
        <v>63.2</v>
      </c>
      <c r="DN92" s="26">
        <v>1002.5</v>
      </c>
      <c r="DO92" s="26">
        <v>1000</v>
      </c>
      <c r="DP92" s="26">
        <v>-2.5</v>
      </c>
      <c r="DQ92" s="88">
        <v>-0.25</v>
      </c>
      <c r="DR92" s="6">
        <f t="shared" si="56"/>
        <v>1</v>
      </c>
      <c r="EF92" s="24" t="s">
        <v>143</v>
      </c>
      <c r="EG92" s="26">
        <v>45.9</v>
      </c>
      <c r="EH92" s="26">
        <v>91.3</v>
      </c>
      <c r="EI92" s="26">
        <v>6</v>
      </c>
      <c r="EJ92" s="26">
        <v>11</v>
      </c>
      <c r="EK92" s="26">
        <v>91.3</v>
      </c>
      <c r="EL92" s="26">
        <v>123.7</v>
      </c>
      <c r="EM92" s="26">
        <v>0</v>
      </c>
      <c r="EN92" s="26">
        <v>14</v>
      </c>
      <c r="EO92" s="26">
        <v>262.3</v>
      </c>
      <c r="EP92" s="26">
        <v>11.5</v>
      </c>
      <c r="EQ92" s="26">
        <v>9</v>
      </c>
      <c r="ER92" s="26">
        <v>331.7</v>
      </c>
      <c r="ES92" s="26">
        <v>997.5</v>
      </c>
      <c r="ET92" s="26">
        <v>1000</v>
      </c>
      <c r="EU92" s="26">
        <v>2.5</v>
      </c>
      <c r="EV92" s="26">
        <v>0.25</v>
      </c>
    </row>
    <row r="93" spans="1:152" ht="15" thickBot="1" x14ac:dyDescent="0.35">
      <c r="A93" s="24" t="s">
        <v>144</v>
      </c>
      <c r="B93" s="77">
        <v>13</v>
      </c>
      <c r="C93" s="77">
        <v>12</v>
      </c>
      <c r="D93" s="26">
        <v>46</v>
      </c>
      <c r="E93" s="26">
        <v>289</v>
      </c>
      <c r="F93" s="26">
        <v>15</v>
      </c>
      <c r="G93" s="26">
        <v>86</v>
      </c>
      <c r="H93" s="26">
        <v>13</v>
      </c>
      <c r="I93" s="77">
        <v>10</v>
      </c>
      <c r="J93" s="77">
        <v>17</v>
      </c>
      <c r="K93" s="26">
        <v>12</v>
      </c>
      <c r="L93" s="77">
        <v>13</v>
      </c>
      <c r="M93" s="77">
        <v>11</v>
      </c>
      <c r="N93" s="77">
        <v>23</v>
      </c>
      <c r="O93" s="26">
        <v>20</v>
      </c>
      <c r="P93" s="26">
        <v>4</v>
      </c>
      <c r="Q93" s="26">
        <v>69</v>
      </c>
      <c r="R93" s="26">
        <v>13</v>
      </c>
      <c r="S93" s="26">
        <v>210</v>
      </c>
      <c r="T93" s="77">
        <v>10</v>
      </c>
      <c r="U93" s="26">
        <v>19</v>
      </c>
      <c r="V93" s="26">
        <v>5</v>
      </c>
      <c r="W93" s="26">
        <v>9</v>
      </c>
      <c r="X93" s="77">
        <v>6</v>
      </c>
      <c r="Y93" s="26">
        <v>20</v>
      </c>
      <c r="Z93" s="26">
        <v>8</v>
      </c>
      <c r="AA93" s="26">
        <v>8</v>
      </c>
      <c r="AB93" s="77">
        <v>10</v>
      </c>
      <c r="AC93" s="77">
        <v>10</v>
      </c>
      <c r="AD93" s="77">
        <v>19</v>
      </c>
      <c r="AE93" s="26">
        <v>1000</v>
      </c>
      <c r="AF93" s="26">
        <v>1000</v>
      </c>
      <c r="AG93" s="26">
        <v>0</v>
      </c>
      <c r="AH93" s="26">
        <v>0</v>
      </c>
      <c r="AI93">
        <f t="shared" si="55"/>
        <v>1</v>
      </c>
      <c r="BN93" s="24" t="s">
        <v>144</v>
      </c>
      <c r="BO93" s="26">
        <v>10</v>
      </c>
      <c r="BP93" s="26">
        <v>11</v>
      </c>
      <c r="BQ93" s="26">
        <v>7</v>
      </c>
      <c r="BR93" s="26">
        <v>7</v>
      </c>
      <c r="BS93" s="26">
        <v>8</v>
      </c>
      <c r="BT93" s="26">
        <v>3</v>
      </c>
      <c r="BU93" s="26">
        <v>10</v>
      </c>
      <c r="BV93" s="26">
        <v>13</v>
      </c>
      <c r="BW93" s="26">
        <v>6</v>
      </c>
      <c r="BX93" s="26">
        <v>11</v>
      </c>
      <c r="BY93" s="26">
        <v>212</v>
      </c>
      <c r="BZ93" s="26">
        <v>12</v>
      </c>
      <c r="CA93" s="26">
        <v>0</v>
      </c>
      <c r="CB93" s="26">
        <v>3</v>
      </c>
      <c r="CC93" s="26">
        <v>79</v>
      </c>
      <c r="CD93" s="26">
        <v>8</v>
      </c>
      <c r="CE93" s="26">
        <v>10</v>
      </c>
      <c r="CF93" s="26">
        <v>2</v>
      </c>
      <c r="CG93" s="26">
        <v>13</v>
      </c>
      <c r="CH93" s="26">
        <v>4</v>
      </c>
      <c r="CI93" s="26">
        <v>301</v>
      </c>
      <c r="CJ93" s="26">
        <v>14</v>
      </c>
      <c r="CK93" s="26">
        <v>63</v>
      </c>
      <c r="CL93" s="26">
        <v>3</v>
      </c>
      <c r="CM93" s="26">
        <v>15</v>
      </c>
      <c r="CN93" s="26">
        <v>15</v>
      </c>
      <c r="CO93" s="26">
        <v>143</v>
      </c>
      <c r="CP93" s="26">
        <v>13</v>
      </c>
      <c r="CQ93" s="26">
        <v>4</v>
      </c>
      <c r="CR93" s="26">
        <v>1000</v>
      </c>
      <c r="CS93" s="26">
        <v>1000</v>
      </c>
      <c r="CT93" s="26">
        <v>0</v>
      </c>
      <c r="CU93" s="26">
        <v>0</v>
      </c>
      <c r="DA93" s="24" t="s">
        <v>144</v>
      </c>
      <c r="DB93" s="26">
        <v>20.6</v>
      </c>
      <c r="DC93" s="26">
        <v>12</v>
      </c>
      <c r="DD93" s="26">
        <v>28.6</v>
      </c>
      <c r="DE93" s="26">
        <v>342.9</v>
      </c>
      <c r="DF93" s="26">
        <v>42.6</v>
      </c>
      <c r="DG93" s="26">
        <v>176.4</v>
      </c>
      <c r="DH93" s="26">
        <v>31.6</v>
      </c>
      <c r="DI93" s="26">
        <v>10</v>
      </c>
      <c r="DJ93" s="26">
        <v>175.4</v>
      </c>
      <c r="DK93" s="26">
        <v>36.6</v>
      </c>
      <c r="DL93" s="26">
        <v>10</v>
      </c>
      <c r="DM93" s="26">
        <v>87.2</v>
      </c>
      <c r="DN93" s="26">
        <v>973.9</v>
      </c>
      <c r="DO93" s="26">
        <v>1000</v>
      </c>
      <c r="DP93" s="26">
        <v>26.1</v>
      </c>
      <c r="DQ93" s="88">
        <v>2.61</v>
      </c>
      <c r="DR93" s="6">
        <f t="shared" si="56"/>
        <v>1</v>
      </c>
      <c r="EF93" s="24" t="s">
        <v>144</v>
      </c>
      <c r="EG93" s="26">
        <v>10</v>
      </c>
      <c r="EH93" s="26">
        <v>94.3</v>
      </c>
      <c r="EI93" s="26">
        <v>13</v>
      </c>
      <c r="EJ93" s="26">
        <v>6</v>
      </c>
      <c r="EK93" s="26">
        <v>91.3</v>
      </c>
      <c r="EL93" s="26">
        <v>123.7</v>
      </c>
      <c r="EM93" s="26">
        <v>0</v>
      </c>
      <c r="EN93" s="26">
        <v>22.9</v>
      </c>
      <c r="EO93" s="26">
        <v>285.8</v>
      </c>
      <c r="EP93" s="26">
        <v>36.4</v>
      </c>
      <c r="EQ93" s="26">
        <v>30.9</v>
      </c>
      <c r="ER93" s="26">
        <v>307.7</v>
      </c>
      <c r="ES93" s="26">
        <v>1022</v>
      </c>
      <c r="ET93" s="26">
        <v>1000</v>
      </c>
      <c r="EU93" s="26">
        <v>-22</v>
      </c>
      <c r="EV93" s="26">
        <v>-2.2000000000000002</v>
      </c>
    </row>
    <row r="94" spans="1:152" ht="15" thickBot="1" x14ac:dyDescent="0.35">
      <c r="A94" s="24" t="s">
        <v>145</v>
      </c>
      <c r="B94" s="77">
        <v>7</v>
      </c>
      <c r="C94" s="77">
        <v>9</v>
      </c>
      <c r="D94" s="26">
        <v>6</v>
      </c>
      <c r="E94" s="26">
        <v>281</v>
      </c>
      <c r="F94" s="26">
        <v>8</v>
      </c>
      <c r="G94" s="26">
        <v>10</v>
      </c>
      <c r="H94" s="26">
        <v>13</v>
      </c>
      <c r="I94" s="77">
        <v>17</v>
      </c>
      <c r="J94" s="77">
        <v>8</v>
      </c>
      <c r="K94" s="26">
        <v>12</v>
      </c>
      <c r="L94" s="77">
        <v>18</v>
      </c>
      <c r="M94" s="77">
        <v>1</v>
      </c>
      <c r="N94" s="77">
        <v>23</v>
      </c>
      <c r="O94" s="26">
        <v>13</v>
      </c>
      <c r="P94" s="26">
        <v>12</v>
      </c>
      <c r="Q94" s="26">
        <v>9</v>
      </c>
      <c r="R94" s="26">
        <v>65</v>
      </c>
      <c r="S94" s="26">
        <v>196</v>
      </c>
      <c r="T94" s="77">
        <v>10</v>
      </c>
      <c r="U94" s="26">
        <v>11</v>
      </c>
      <c r="V94" s="26">
        <v>66</v>
      </c>
      <c r="W94" s="26">
        <v>11</v>
      </c>
      <c r="X94" s="77">
        <v>13</v>
      </c>
      <c r="Y94" s="26">
        <v>20</v>
      </c>
      <c r="Z94" s="26">
        <v>12</v>
      </c>
      <c r="AA94" s="26">
        <v>125</v>
      </c>
      <c r="AB94" s="77">
        <v>7</v>
      </c>
      <c r="AC94" s="77">
        <v>6</v>
      </c>
      <c r="AD94" s="77">
        <v>11</v>
      </c>
      <c r="AE94" s="26">
        <v>1000</v>
      </c>
      <c r="AF94" s="26">
        <v>1000</v>
      </c>
      <c r="AG94" s="26">
        <v>0</v>
      </c>
      <c r="AH94" s="26">
        <v>0</v>
      </c>
      <c r="AI94">
        <f t="shared" si="55"/>
        <v>1</v>
      </c>
      <c r="BN94" s="24" t="s">
        <v>145</v>
      </c>
      <c r="BO94" s="26">
        <v>39</v>
      </c>
      <c r="BP94" s="26">
        <v>14</v>
      </c>
      <c r="BQ94" s="26">
        <v>51</v>
      </c>
      <c r="BR94" s="26">
        <v>15</v>
      </c>
      <c r="BS94" s="26">
        <v>21</v>
      </c>
      <c r="BT94" s="26">
        <v>13</v>
      </c>
      <c r="BU94" s="26">
        <v>10</v>
      </c>
      <c r="BV94" s="26">
        <v>6</v>
      </c>
      <c r="BW94" s="26">
        <v>15</v>
      </c>
      <c r="BX94" s="26">
        <v>11</v>
      </c>
      <c r="BY94" s="26">
        <v>207</v>
      </c>
      <c r="BZ94" s="26">
        <v>120</v>
      </c>
      <c r="CA94" s="26">
        <v>0</v>
      </c>
      <c r="CB94" s="26">
        <v>10</v>
      </c>
      <c r="CC94" s="26">
        <v>45</v>
      </c>
      <c r="CD94" s="26">
        <v>148</v>
      </c>
      <c r="CE94" s="26">
        <v>3</v>
      </c>
      <c r="CF94" s="26">
        <v>11</v>
      </c>
      <c r="CG94" s="26">
        <v>13</v>
      </c>
      <c r="CH94" s="26">
        <v>12</v>
      </c>
      <c r="CI94" s="26">
        <v>9</v>
      </c>
      <c r="CJ94" s="26">
        <v>12</v>
      </c>
      <c r="CK94" s="26">
        <v>16</v>
      </c>
      <c r="CL94" s="26">
        <v>3</v>
      </c>
      <c r="CM94" s="26">
        <v>11</v>
      </c>
      <c r="CN94" s="26">
        <v>1</v>
      </c>
      <c r="CO94" s="26">
        <v>146</v>
      </c>
      <c r="CP94" s="26">
        <v>17</v>
      </c>
      <c r="CQ94" s="26">
        <v>22</v>
      </c>
      <c r="CR94" s="26">
        <v>1001</v>
      </c>
      <c r="CS94" s="26">
        <v>1000</v>
      </c>
      <c r="CT94" s="26">
        <v>-1</v>
      </c>
      <c r="CU94" s="26">
        <v>-0.1</v>
      </c>
      <c r="DA94" s="24" t="s">
        <v>145</v>
      </c>
      <c r="DB94" s="26">
        <v>14.5</v>
      </c>
      <c r="DC94" s="26">
        <v>9</v>
      </c>
      <c r="DD94" s="26">
        <v>35.6</v>
      </c>
      <c r="DE94" s="26">
        <v>333.8</v>
      </c>
      <c r="DF94" s="26">
        <v>96.7</v>
      </c>
      <c r="DG94" s="26">
        <v>166.4</v>
      </c>
      <c r="DH94" s="26">
        <v>31.6</v>
      </c>
      <c r="DI94" s="26">
        <v>10</v>
      </c>
      <c r="DJ94" s="26">
        <v>198</v>
      </c>
      <c r="DK94" s="26">
        <v>33.6</v>
      </c>
      <c r="DL94" s="26">
        <v>6</v>
      </c>
      <c r="DM94" s="26">
        <v>67.2</v>
      </c>
      <c r="DN94" s="26">
        <v>1002.5</v>
      </c>
      <c r="DO94" s="26">
        <v>1000</v>
      </c>
      <c r="DP94" s="26">
        <v>-2.5</v>
      </c>
      <c r="DQ94" s="88">
        <v>-0.25</v>
      </c>
      <c r="DR94" s="6">
        <f t="shared" si="56"/>
        <v>1</v>
      </c>
      <c r="EF94" s="24" t="s">
        <v>145</v>
      </c>
      <c r="EG94" s="26">
        <v>16</v>
      </c>
      <c r="EH94" s="26">
        <v>97.3</v>
      </c>
      <c r="EI94" s="26">
        <v>6</v>
      </c>
      <c r="EJ94" s="26">
        <v>15</v>
      </c>
      <c r="EK94" s="26">
        <v>17.5</v>
      </c>
      <c r="EL94" s="26">
        <v>153.6</v>
      </c>
      <c r="EM94" s="26">
        <v>0</v>
      </c>
      <c r="EN94" s="26">
        <v>22.9</v>
      </c>
      <c r="EO94" s="26">
        <v>267.3</v>
      </c>
      <c r="EP94" s="26">
        <v>39.4</v>
      </c>
      <c r="EQ94" s="26">
        <v>34.9</v>
      </c>
      <c r="ER94" s="26">
        <v>327.7</v>
      </c>
      <c r="ES94" s="26">
        <v>997.5</v>
      </c>
      <c r="ET94" s="26">
        <v>1000</v>
      </c>
      <c r="EU94" s="26">
        <v>2.5</v>
      </c>
      <c r="EV94" s="26">
        <v>0.25</v>
      </c>
    </row>
    <row r="95" spans="1:152" ht="15" thickBot="1" x14ac:dyDescent="0.35">
      <c r="A95" s="24" t="s">
        <v>146</v>
      </c>
      <c r="B95" s="77">
        <v>23</v>
      </c>
      <c r="C95" s="77">
        <v>12</v>
      </c>
      <c r="D95" s="26">
        <v>9</v>
      </c>
      <c r="E95" s="26">
        <v>279</v>
      </c>
      <c r="F95" s="26">
        <v>6</v>
      </c>
      <c r="G95" s="26">
        <v>2</v>
      </c>
      <c r="H95" s="26">
        <v>19</v>
      </c>
      <c r="I95" s="77">
        <v>21</v>
      </c>
      <c r="J95" s="77">
        <v>23</v>
      </c>
      <c r="K95" s="26">
        <v>12</v>
      </c>
      <c r="L95" s="77">
        <v>15</v>
      </c>
      <c r="M95" s="77">
        <v>15</v>
      </c>
      <c r="N95" s="77">
        <v>23</v>
      </c>
      <c r="O95" s="26">
        <v>20</v>
      </c>
      <c r="P95" s="26">
        <v>121</v>
      </c>
      <c r="Q95" s="26">
        <v>3</v>
      </c>
      <c r="R95" s="26">
        <v>1</v>
      </c>
      <c r="S95" s="26">
        <v>196</v>
      </c>
      <c r="T95" s="77">
        <v>10</v>
      </c>
      <c r="U95" s="26">
        <v>2</v>
      </c>
      <c r="V95" s="26">
        <v>69</v>
      </c>
      <c r="W95" s="26">
        <v>9</v>
      </c>
      <c r="X95" s="77">
        <v>14</v>
      </c>
      <c r="Y95" s="26">
        <v>22</v>
      </c>
      <c r="Z95" s="26">
        <v>15</v>
      </c>
      <c r="AA95" s="26">
        <v>17</v>
      </c>
      <c r="AB95" s="77">
        <v>11</v>
      </c>
      <c r="AC95" s="77">
        <v>13</v>
      </c>
      <c r="AD95" s="77">
        <v>18</v>
      </c>
      <c r="AE95" s="26">
        <v>1000</v>
      </c>
      <c r="AF95" s="26">
        <v>1000</v>
      </c>
      <c r="AG95" s="26">
        <v>0</v>
      </c>
      <c r="AH95" s="26">
        <v>0</v>
      </c>
      <c r="AI95">
        <f t="shared" si="55"/>
        <v>1</v>
      </c>
      <c r="BN95" s="24" t="s">
        <v>146</v>
      </c>
      <c r="BO95" s="26">
        <v>0</v>
      </c>
      <c r="BP95" s="26">
        <v>11</v>
      </c>
      <c r="BQ95" s="26">
        <v>14</v>
      </c>
      <c r="BR95" s="26">
        <v>17</v>
      </c>
      <c r="BS95" s="26">
        <v>23</v>
      </c>
      <c r="BT95" s="26">
        <v>42</v>
      </c>
      <c r="BU95" s="26">
        <v>4</v>
      </c>
      <c r="BV95" s="26">
        <v>2</v>
      </c>
      <c r="BW95" s="26">
        <v>0</v>
      </c>
      <c r="BX95" s="26">
        <v>11</v>
      </c>
      <c r="BY95" s="26">
        <v>210</v>
      </c>
      <c r="BZ95" s="26">
        <v>8</v>
      </c>
      <c r="CA95" s="26">
        <v>0</v>
      </c>
      <c r="CB95" s="26">
        <v>3</v>
      </c>
      <c r="CC95" s="26">
        <v>2</v>
      </c>
      <c r="CD95" s="26">
        <v>154</v>
      </c>
      <c r="CE95" s="26">
        <v>283</v>
      </c>
      <c r="CF95" s="26">
        <v>11</v>
      </c>
      <c r="CG95" s="26">
        <v>13</v>
      </c>
      <c r="CH95" s="26">
        <v>55</v>
      </c>
      <c r="CI95" s="26">
        <v>6</v>
      </c>
      <c r="CJ95" s="26">
        <v>14</v>
      </c>
      <c r="CK95" s="26">
        <v>15</v>
      </c>
      <c r="CL95" s="26">
        <v>1</v>
      </c>
      <c r="CM95" s="26">
        <v>8</v>
      </c>
      <c r="CN95" s="26">
        <v>6</v>
      </c>
      <c r="CO95" s="26">
        <v>73</v>
      </c>
      <c r="CP95" s="26">
        <v>10</v>
      </c>
      <c r="CQ95" s="26">
        <v>5</v>
      </c>
      <c r="CR95" s="26">
        <v>1001</v>
      </c>
      <c r="CS95" s="26">
        <v>1000</v>
      </c>
      <c r="CT95" s="26">
        <v>-1</v>
      </c>
      <c r="CU95" s="26">
        <v>-0.1</v>
      </c>
      <c r="DA95" s="24" t="s">
        <v>146</v>
      </c>
      <c r="DB95" s="26">
        <v>30.6</v>
      </c>
      <c r="DC95" s="26">
        <v>12</v>
      </c>
      <c r="DD95" s="26">
        <v>39.6</v>
      </c>
      <c r="DE95" s="26">
        <v>348.9</v>
      </c>
      <c r="DF95" s="26">
        <v>44.6</v>
      </c>
      <c r="DG95" s="26">
        <v>198</v>
      </c>
      <c r="DH95" s="26">
        <v>31.6</v>
      </c>
      <c r="DI95" s="26">
        <v>10</v>
      </c>
      <c r="DJ95" s="26">
        <v>199</v>
      </c>
      <c r="DK95" s="26">
        <v>37.6</v>
      </c>
      <c r="DL95" s="26">
        <v>13</v>
      </c>
      <c r="DM95" s="26">
        <v>86.2</v>
      </c>
      <c r="DN95" s="26">
        <v>1051.0999999999999</v>
      </c>
      <c r="DO95" s="26">
        <v>1000</v>
      </c>
      <c r="DP95" s="26">
        <v>-51.1</v>
      </c>
      <c r="DQ95" s="88">
        <v>-5.1100000000000003</v>
      </c>
      <c r="DR95" s="6">
        <f t="shared" si="56"/>
        <v>1</v>
      </c>
      <c r="EF95" s="24" t="s">
        <v>146</v>
      </c>
      <c r="EG95" s="26">
        <v>0</v>
      </c>
      <c r="EH95" s="26">
        <v>94.3</v>
      </c>
      <c r="EI95" s="26">
        <v>2</v>
      </c>
      <c r="EJ95" s="26">
        <v>0</v>
      </c>
      <c r="EK95" s="26">
        <v>89.3</v>
      </c>
      <c r="EL95" s="26">
        <v>113.2</v>
      </c>
      <c r="EM95" s="26">
        <v>0</v>
      </c>
      <c r="EN95" s="26">
        <v>22.9</v>
      </c>
      <c r="EO95" s="26">
        <v>266.3</v>
      </c>
      <c r="EP95" s="26">
        <v>35.4</v>
      </c>
      <c r="EQ95" s="26">
        <v>27.4</v>
      </c>
      <c r="ER95" s="26">
        <v>308.7</v>
      </c>
      <c r="ES95" s="26">
        <v>959.6</v>
      </c>
      <c r="ET95" s="26">
        <v>1000</v>
      </c>
      <c r="EU95" s="26">
        <v>40.4</v>
      </c>
      <c r="EV95" s="26">
        <v>4.04</v>
      </c>
    </row>
    <row r="96" spans="1:152" ht="15" thickBot="1" x14ac:dyDescent="0.35">
      <c r="A96" s="24" t="s">
        <v>147</v>
      </c>
      <c r="B96" s="77">
        <v>4</v>
      </c>
      <c r="C96" s="77">
        <v>2</v>
      </c>
      <c r="D96" s="26">
        <v>52</v>
      </c>
      <c r="E96" s="26">
        <v>1</v>
      </c>
      <c r="F96" s="26">
        <v>1</v>
      </c>
      <c r="G96" s="26">
        <v>1</v>
      </c>
      <c r="H96" s="26">
        <v>13</v>
      </c>
      <c r="I96" s="77">
        <v>3</v>
      </c>
      <c r="J96" s="77">
        <v>5</v>
      </c>
      <c r="K96" s="26">
        <v>12</v>
      </c>
      <c r="L96" s="77">
        <v>23</v>
      </c>
      <c r="M96" s="77">
        <v>23</v>
      </c>
      <c r="N96" s="77">
        <v>23</v>
      </c>
      <c r="O96" s="26">
        <v>10</v>
      </c>
      <c r="P96" s="26">
        <v>122</v>
      </c>
      <c r="Q96" s="26">
        <v>8</v>
      </c>
      <c r="R96" s="26">
        <v>12</v>
      </c>
      <c r="S96" s="26">
        <v>200</v>
      </c>
      <c r="T96" s="77">
        <v>19</v>
      </c>
      <c r="U96" s="26">
        <v>1</v>
      </c>
      <c r="V96" s="26">
        <v>225</v>
      </c>
      <c r="W96" s="26">
        <v>19</v>
      </c>
      <c r="X96" s="77">
        <v>1</v>
      </c>
      <c r="Y96" s="26">
        <v>20</v>
      </c>
      <c r="Z96" s="26">
        <v>15</v>
      </c>
      <c r="AA96" s="26">
        <v>126</v>
      </c>
      <c r="AB96" s="77">
        <v>23</v>
      </c>
      <c r="AC96" s="77">
        <v>23</v>
      </c>
      <c r="AD96" s="77">
        <v>14</v>
      </c>
      <c r="AE96" s="26">
        <v>1001</v>
      </c>
      <c r="AF96" s="26">
        <v>1000</v>
      </c>
      <c r="AG96" s="26">
        <v>-1</v>
      </c>
      <c r="AH96" s="26">
        <v>-0.1</v>
      </c>
      <c r="AI96">
        <f t="shared" si="55"/>
        <v>1</v>
      </c>
      <c r="BN96" s="24" t="s">
        <v>147</v>
      </c>
      <c r="BO96" s="26">
        <v>42</v>
      </c>
      <c r="BP96" s="26">
        <v>21</v>
      </c>
      <c r="BQ96" s="26">
        <v>1</v>
      </c>
      <c r="BR96" s="26">
        <v>381</v>
      </c>
      <c r="BS96" s="26">
        <v>28</v>
      </c>
      <c r="BT96" s="26">
        <v>43</v>
      </c>
      <c r="BU96" s="26">
        <v>10</v>
      </c>
      <c r="BV96" s="26">
        <v>20</v>
      </c>
      <c r="BW96" s="26">
        <v>18</v>
      </c>
      <c r="BX96" s="26">
        <v>11</v>
      </c>
      <c r="BY96" s="26">
        <v>0</v>
      </c>
      <c r="BZ96" s="26">
        <v>0</v>
      </c>
      <c r="CA96" s="26">
        <v>0</v>
      </c>
      <c r="CB96" s="26">
        <v>13</v>
      </c>
      <c r="CC96" s="26">
        <v>1</v>
      </c>
      <c r="CD96" s="26">
        <v>149</v>
      </c>
      <c r="CE96" s="26">
        <v>11</v>
      </c>
      <c r="CF96" s="26">
        <v>7</v>
      </c>
      <c r="CG96" s="26">
        <v>4</v>
      </c>
      <c r="CH96" s="26">
        <v>56</v>
      </c>
      <c r="CI96" s="26">
        <v>1</v>
      </c>
      <c r="CJ96" s="26">
        <v>4</v>
      </c>
      <c r="CK96" s="26">
        <v>149</v>
      </c>
      <c r="CL96" s="26">
        <v>3</v>
      </c>
      <c r="CM96" s="26">
        <v>8</v>
      </c>
      <c r="CN96" s="26">
        <v>0</v>
      </c>
      <c r="CO96" s="26">
        <v>0</v>
      </c>
      <c r="CP96" s="26">
        <v>0</v>
      </c>
      <c r="CQ96" s="26">
        <v>19</v>
      </c>
      <c r="CR96" s="26">
        <v>1000</v>
      </c>
      <c r="CS96" s="26">
        <v>1000</v>
      </c>
      <c r="CT96" s="26">
        <v>0</v>
      </c>
      <c r="CU96" s="26">
        <v>0</v>
      </c>
      <c r="DA96" s="24" t="s">
        <v>147</v>
      </c>
      <c r="DB96" s="26">
        <v>11.5</v>
      </c>
      <c r="DC96" s="26">
        <v>2</v>
      </c>
      <c r="DD96" s="26">
        <v>3</v>
      </c>
      <c r="DE96" s="26">
        <v>155.4</v>
      </c>
      <c r="DF96" s="26">
        <v>101.8</v>
      </c>
      <c r="DG96" s="26">
        <v>361.4</v>
      </c>
      <c r="DH96" s="26">
        <v>31.6</v>
      </c>
      <c r="DI96" s="26">
        <v>19</v>
      </c>
      <c r="DJ96" s="26">
        <v>137.30000000000001</v>
      </c>
      <c r="DK96" s="26">
        <v>95.7</v>
      </c>
      <c r="DL96" s="26">
        <v>24.1</v>
      </c>
      <c r="DM96" s="26">
        <v>70.2</v>
      </c>
      <c r="DN96" s="26">
        <v>1013</v>
      </c>
      <c r="DO96" s="26">
        <v>1000</v>
      </c>
      <c r="DP96" s="26">
        <v>-13</v>
      </c>
      <c r="DQ96" s="88">
        <v>-1.3</v>
      </c>
      <c r="DR96" s="6">
        <f t="shared" si="56"/>
        <v>1</v>
      </c>
      <c r="EF96" s="24" t="s">
        <v>147</v>
      </c>
      <c r="EG96" s="26">
        <v>19</v>
      </c>
      <c r="EH96" s="26">
        <v>110.7</v>
      </c>
      <c r="EI96" s="26">
        <v>20</v>
      </c>
      <c r="EJ96" s="26">
        <v>181.5</v>
      </c>
      <c r="EK96" s="26">
        <v>0</v>
      </c>
      <c r="EL96" s="26">
        <v>0</v>
      </c>
      <c r="EM96" s="26">
        <v>0</v>
      </c>
      <c r="EN96" s="26">
        <v>14</v>
      </c>
      <c r="EO96" s="26">
        <v>317.2</v>
      </c>
      <c r="EP96" s="26">
        <v>0</v>
      </c>
      <c r="EQ96" s="26">
        <v>0</v>
      </c>
      <c r="ER96" s="26">
        <v>318.2</v>
      </c>
      <c r="ES96" s="26">
        <v>980.6</v>
      </c>
      <c r="ET96" s="26">
        <v>1000</v>
      </c>
      <c r="EU96" s="26">
        <v>19.399999999999999</v>
      </c>
      <c r="EV96" s="26">
        <v>1.94</v>
      </c>
    </row>
    <row r="97" spans="1:152" ht="15" thickBot="1" x14ac:dyDescent="0.35">
      <c r="A97" s="24" t="s">
        <v>148</v>
      </c>
      <c r="B97" s="77">
        <v>8</v>
      </c>
      <c r="C97" s="77">
        <v>16</v>
      </c>
      <c r="D97" s="26">
        <v>8</v>
      </c>
      <c r="E97" s="26">
        <v>282</v>
      </c>
      <c r="F97" s="26">
        <v>9</v>
      </c>
      <c r="G97" s="26">
        <v>9</v>
      </c>
      <c r="H97" s="26">
        <v>17</v>
      </c>
      <c r="I97" s="77">
        <v>17</v>
      </c>
      <c r="J97" s="77">
        <v>10</v>
      </c>
      <c r="K97" s="26">
        <v>12</v>
      </c>
      <c r="L97" s="77">
        <v>1</v>
      </c>
      <c r="M97" s="77">
        <v>12</v>
      </c>
      <c r="N97" s="77">
        <v>23</v>
      </c>
      <c r="O97" s="26">
        <v>10</v>
      </c>
      <c r="P97" s="26">
        <v>14</v>
      </c>
      <c r="Q97" s="26">
        <v>77</v>
      </c>
      <c r="R97" s="26">
        <v>6</v>
      </c>
      <c r="S97" s="26">
        <v>200</v>
      </c>
      <c r="T97" s="77">
        <v>21</v>
      </c>
      <c r="U97" s="26">
        <v>9</v>
      </c>
      <c r="V97" s="26">
        <v>7</v>
      </c>
      <c r="W97" s="26">
        <v>14</v>
      </c>
      <c r="X97" s="77">
        <v>4</v>
      </c>
      <c r="Y97" s="26">
        <v>20</v>
      </c>
      <c r="Z97" s="26">
        <v>18</v>
      </c>
      <c r="AA97" s="26">
        <v>125</v>
      </c>
      <c r="AB97" s="77">
        <v>23</v>
      </c>
      <c r="AC97" s="77">
        <v>23</v>
      </c>
      <c r="AD97" s="77">
        <v>5</v>
      </c>
      <c r="AE97" s="26">
        <v>1000</v>
      </c>
      <c r="AF97" s="26">
        <v>1000</v>
      </c>
      <c r="AG97" s="26">
        <v>0</v>
      </c>
      <c r="AH97" s="26">
        <v>0</v>
      </c>
      <c r="AI97">
        <f t="shared" si="55"/>
        <v>1</v>
      </c>
      <c r="BN97" s="24" t="s">
        <v>148</v>
      </c>
      <c r="BO97" s="26">
        <v>38</v>
      </c>
      <c r="BP97" s="26">
        <v>7</v>
      </c>
      <c r="BQ97" s="26">
        <v>49</v>
      </c>
      <c r="BR97" s="26">
        <v>14</v>
      </c>
      <c r="BS97" s="26">
        <v>20</v>
      </c>
      <c r="BT97" s="26">
        <v>14</v>
      </c>
      <c r="BU97" s="26">
        <v>6</v>
      </c>
      <c r="BV97" s="26">
        <v>6</v>
      </c>
      <c r="BW97" s="26">
        <v>13</v>
      </c>
      <c r="BX97" s="26">
        <v>11</v>
      </c>
      <c r="BY97" s="26">
        <v>224</v>
      </c>
      <c r="BZ97" s="26">
        <v>11</v>
      </c>
      <c r="CA97" s="26">
        <v>0</v>
      </c>
      <c r="CB97" s="26">
        <v>13</v>
      </c>
      <c r="CC97" s="26">
        <v>9</v>
      </c>
      <c r="CD97" s="26">
        <v>0</v>
      </c>
      <c r="CE97" s="26">
        <v>17</v>
      </c>
      <c r="CF97" s="26">
        <v>7</v>
      </c>
      <c r="CG97" s="26">
        <v>2</v>
      </c>
      <c r="CH97" s="26">
        <v>48</v>
      </c>
      <c r="CI97" s="26">
        <v>299</v>
      </c>
      <c r="CJ97" s="26">
        <v>9</v>
      </c>
      <c r="CK97" s="26">
        <v>146</v>
      </c>
      <c r="CL97" s="26">
        <v>3</v>
      </c>
      <c r="CM97" s="26">
        <v>5</v>
      </c>
      <c r="CN97" s="26">
        <v>1</v>
      </c>
      <c r="CO97" s="26">
        <v>0</v>
      </c>
      <c r="CP97" s="26">
        <v>0</v>
      </c>
      <c r="CQ97" s="26">
        <v>28</v>
      </c>
      <c r="CR97" s="26">
        <v>1000</v>
      </c>
      <c r="CS97" s="26">
        <v>1000</v>
      </c>
      <c r="CT97" s="26">
        <v>0</v>
      </c>
      <c r="CU97" s="26">
        <v>0</v>
      </c>
      <c r="DA97" s="24" t="s">
        <v>148</v>
      </c>
      <c r="DB97" s="26">
        <v>15.5</v>
      </c>
      <c r="DC97" s="26">
        <v>16</v>
      </c>
      <c r="DD97" s="26">
        <v>35.6</v>
      </c>
      <c r="DE97" s="26">
        <v>335.8</v>
      </c>
      <c r="DF97" s="26">
        <v>1</v>
      </c>
      <c r="DG97" s="26">
        <v>181.5</v>
      </c>
      <c r="DH97" s="26">
        <v>31.6</v>
      </c>
      <c r="DI97" s="26">
        <v>31.1</v>
      </c>
      <c r="DJ97" s="26">
        <v>173.4</v>
      </c>
      <c r="DK97" s="26">
        <v>95.7</v>
      </c>
      <c r="DL97" s="26">
        <v>24.1</v>
      </c>
      <c r="DM97" s="26">
        <v>61.2</v>
      </c>
      <c r="DN97" s="26">
        <v>1002.5</v>
      </c>
      <c r="DO97" s="26">
        <v>1000</v>
      </c>
      <c r="DP97" s="26">
        <v>-2.5</v>
      </c>
      <c r="DQ97" s="88">
        <v>-0.25</v>
      </c>
      <c r="DR97" s="6">
        <f t="shared" si="56"/>
        <v>1</v>
      </c>
      <c r="EF97" s="24" t="s">
        <v>148</v>
      </c>
      <c r="EG97" s="26">
        <v>15</v>
      </c>
      <c r="EH97" s="26">
        <v>90.3</v>
      </c>
      <c r="EI97" s="26">
        <v>6</v>
      </c>
      <c r="EJ97" s="26">
        <v>13</v>
      </c>
      <c r="EK97" s="26">
        <v>127.2</v>
      </c>
      <c r="EL97" s="26">
        <v>122.7</v>
      </c>
      <c r="EM97" s="26">
        <v>0</v>
      </c>
      <c r="EN97" s="26">
        <v>2</v>
      </c>
      <c r="EO97" s="26">
        <v>287.8</v>
      </c>
      <c r="EP97" s="26">
        <v>0</v>
      </c>
      <c r="EQ97" s="26">
        <v>0</v>
      </c>
      <c r="ER97" s="26">
        <v>333.7</v>
      </c>
      <c r="ES97" s="26">
        <v>997.5</v>
      </c>
      <c r="ET97" s="26">
        <v>1000</v>
      </c>
      <c r="EU97" s="26">
        <v>2.5</v>
      </c>
      <c r="EV97" s="26">
        <v>0.25</v>
      </c>
    </row>
    <row r="98" spans="1:152" ht="15" thickBot="1" x14ac:dyDescent="0.35">
      <c r="A98" s="24" t="s">
        <v>149</v>
      </c>
      <c r="B98" s="77">
        <v>2</v>
      </c>
      <c r="C98" s="77">
        <v>2</v>
      </c>
      <c r="D98" s="26">
        <v>3</v>
      </c>
      <c r="E98" s="26">
        <v>277</v>
      </c>
      <c r="F98" s="26">
        <v>4</v>
      </c>
      <c r="G98" s="26">
        <v>88</v>
      </c>
      <c r="H98" s="26">
        <v>13</v>
      </c>
      <c r="I98" s="77">
        <v>3</v>
      </c>
      <c r="J98" s="77">
        <v>5</v>
      </c>
      <c r="K98" s="26">
        <v>1</v>
      </c>
      <c r="L98" s="77">
        <v>23</v>
      </c>
      <c r="M98" s="77">
        <v>23</v>
      </c>
      <c r="N98" s="77">
        <v>23</v>
      </c>
      <c r="O98" s="26">
        <v>10</v>
      </c>
      <c r="P98" s="26">
        <v>2</v>
      </c>
      <c r="Q98" s="26">
        <v>3</v>
      </c>
      <c r="R98" s="26">
        <v>16</v>
      </c>
      <c r="S98" s="26">
        <v>196</v>
      </c>
      <c r="T98" s="77">
        <v>10</v>
      </c>
      <c r="U98" s="26">
        <v>20</v>
      </c>
      <c r="V98" s="26">
        <v>11</v>
      </c>
      <c r="W98" s="26">
        <v>178</v>
      </c>
      <c r="X98" s="77">
        <v>0</v>
      </c>
      <c r="Y98" s="26">
        <v>20</v>
      </c>
      <c r="Z98" s="26">
        <v>8</v>
      </c>
      <c r="AA98" s="26">
        <v>8</v>
      </c>
      <c r="AB98" s="77">
        <v>23</v>
      </c>
      <c r="AC98" s="77">
        <v>23</v>
      </c>
      <c r="AD98" s="77">
        <v>5</v>
      </c>
      <c r="AE98" s="26">
        <v>1000</v>
      </c>
      <c r="AF98" s="26">
        <v>1000</v>
      </c>
      <c r="AG98" s="26">
        <v>0</v>
      </c>
      <c r="AH98" s="26">
        <v>0</v>
      </c>
      <c r="AI98">
        <f t="shared" si="55"/>
        <v>1</v>
      </c>
      <c r="BN98" s="24" t="s">
        <v>149</v>
      </c>
      <c r="BO98" s="26">
        <v>44</v>
      </c>
      <c r="BP98" s="26">
        <v>21</v>
      </c>
      <c r="BQ98" s="26">
        <v>54</v>
      </c>
      <c r="BR98" s="26">
        <v>19</v>
      </c>
      <c r="BS98" s="26">
        <v>25</v>
      </c>
      <c r="BT98" s="26">
        <v>1</v>
      </c>
      <c r="BU98" s="26">
        <v>10</v>
      </c>
      <c r="BV98" s="26">
        <v>20</v>
      </c>
      <c r="BW98" s="26">
        <v>18</v>
      </c>
      <c r="BX98" s="26">
        <v>22</v>
      </c>
      <c r="BY98" s="26">
        <v>0</v>
      </c>
      <c r="BZ98" s="26">
        <v>0</v>
      </c>
      <c r="CA98" s="26">
        <v>0</v>
      </c>
      <c r="CB98" s="26">
        <v>13</v>
      </c>
      <c r="CC98" s="26">
        <v>81</v>
      </c>
      <c r="CD98" s="26">
        <v>154</v>
      </c>
      <c r="CE98" s="26">
        <v>7</v>
      </c>
      <c r="CF98" s="26">
        <v>11</v>
      </c>
      <c r="CG98" s="26">
        <v>13</v>
      </c>
      <c r="CH98" s="26">
        <v>3</v>
      </c>
      <c r="CI98" s="26">
        <v>12</v>
      </c>
      <c r="CJ98" s="26">
        <v>0</v>
      </c>
      <c r="CK98" s="26">
        <v>412</v>
      </c>
      <c r="CL98" s="26">
        <v>3</v>
      </c>
      <c r="CM98" s="26">
        <v>15</v>
      </c>
      <c r="CN98" s="26">
        <v>15</v>
      </c>
      <c r="CO98" s="26">
        <v>0</v>
      </c>
      <c r="CP98" s="26">
        <v>0</v>
      </c>
      <c r="CQ98" s="26">
        <v>28</v>
      </c>
      <c r="CR98" s="26">
        <v>1001</v>
      </c>
      <c r="CS98" s="26">
        <v>1000</v>
      </c>
      <c r="CT98" s="26">
        <v>-1</v>
      </c>
      <c r="CU98" s="26">
        <v>-0.1</v>
      </c>
      <c r="DA98" s="24" t="s">
        <v>149</v>
      </c>
      <c r="DB98" s="26">
        <v>9.5</v>
      </c>
      <c r="DC98" s="26">
        <v>2</v>
      </c>
      <c r="DD98" s="26">
        <v>3</v>
      </c>
      <c r="DE98" s="26">
        <v>155.4</v>
      </c>
      <c r="DF98" s="26">
        <v>101.8</v>
      </c>
      <c r="DG98" s="26">
        <v>361.4</v>
      </c>
      <c r="DH98" s="26">
        <v>31.6</v>
      </c>
      <c r="DI98" s="26">
        <v>10</v>
      </c>
      <c r="DJ98" s="26">
        <v>136.30000000000001</v>
      </c>
      <c r="DK98" s="26">
        <v>95.7</v>
      </c>
      <c r="DL98" s="26">
        <v>24.1</v>
      </c>
      <c r="DM98" s="26">
        <v>61.2</v>
      </c>
      <c r="DN98" s="26">
        <v>992</v>
      </c>
      <c r="DO98" s="26">
        <v>1000</v>
      </c>
      <c r="DP98" s="26">
        <v>8</v>
      </c>
      <c r="DQ98" s="88">
        <v>0.8</v>
      </c>
      <c r="DR98" s="6">
        <f t="shared" si="56"/>
        <v>1</v>
      </c>
      <c r="EF98" s="24" t="s">
        <v>149</v>
      </c>
      <c r="EG98" s="26">
        <v>20.9</v>
      </c>
      <c r="EH98" s="26">
        <v>110.7</v>
      </c>
      <c r="EI98" s="26">
        <v>20</v>
      </c>
      <c r="EJ98" s="26">
        <v>181.5</v>
      </c>
      <c r="EK98" s="26">
        <v>0</v>
      </c>
      <c r="EL98" s="26">
        <v>0</v>
      </c>
      <c r="EM98" s="26">
        <v>0</v>
      </c>
      <c r="EN98" s="26">
        <v>22.9</v>
      </c>
      <c r="EO98" s="26">
        <v>318.2</v>
      </c>
      <c r="EP98" s="26">
        <v>0</v>
      </c>
      <c r="EQ98" s="26">
        <v>0</v>
      </c>
      <c r="ER98" s="26">
        <v>333.7</v>
      </c>
      <c r="ES98" s="26">
        <v>1008</v>
      </c>
      <c r="ET98" s="26">
        <v>1000</v>
      </c>
      <c r="EU98" s="26">
        <v>-8</v>
      </c>
      <c r="EV98" s="26">
        <v>-0.8</v>
      </c>
    </row>
    <row r="99" spans="1:152" ht="15" thickBot="1" x14ac:dyDescent="0.35">
      <c r="A99" s="24" t="s">
        <v>150</v>
      </c>
      <c r="B99" s="77">
        <v>4</v>
      </c>
      <c r="C99" s="77">
        <v>21</v>
      </c>
      <c r="D99" s="26">
        <v>3</v>
      </c>
      <c r="E99" s="26">
        <v>276</v>
      </c>
      <c r="F99" s="26">
        <v>3</v>
      </c>
      <c r="G99" s="26">
        <v>5</v>
      </c>
      <c r="H99" s="26">
        <v>13</v>
      </c>
      <c r="I99" s="77">
        <v>4</v>
      </c>
      <c r="J99" s="77">
        <v>5</v>
      </c>
      <c r="K99" s="26">
        <v>3</v>
      </c>
      <c r="L99" s="77">
        <v>18</v>
      </c>
      <c r="M99" s="77">
        <v>18</v>
      </c>
      <c r="N99" s="77">
        <v>23</v>
      </c>
      <c r="O99" s="26">
        <v>10</v>
      </c>
      <c r="P99" s="26">
        <v>16</v>
      </c>
      <c r="Q99" s="26">
        <v>3</v>
      </c>
      <c r="R99" s="26">
        <v>2</v>
      </c>
      <c r="S99" s="26">
        <v>196</v>
      </c>
      <c r="T99" s="77">
        <v>10</v>
      </c>
      <c r="U99" s="26">
        <v>15</v>
      </c>
      <c r="V99" s="26">
        <v>71</v>
      </c>
      <c r="W99" s="26">
        <v>176</v>
      </c>
      <c r="X99" s="77">
        <v>16</v>
      </c>
      <c r="Y99" s="26">
        <v>20</v>
      </c>
      <c r="Z99" s="26">
        <v>12</v>
      </c>
      <c r="AA99" s="26">
        <v>10</v>
      </c>
      <c r="AB99" s="77">
        <v>23</v>
      </c>
      <c r="AC99" s="77">
        <v>23</v>
      </c>
      <c r="AD99" s="77">
        <v>1</v>
      </c>
      <c r="AE99" s="26">
        <v>1000</v>
      </c>
      <c r="AF99" s="26">
        <v>1000</v>
      </c>
      <c r="AG99" s="26">
        <v>0</v>
      </c>
      <c r="AH99" s="26">
        <v>0</v>
      </c>
      <c r="AI99">
        <f t="shared" si="55"/>
        <v>1</v>
      </c>
      <c r="BN99" s="24" t="s">
        <v>150</v>
      </c>
      <c r="BO99" s="26">
        <v>42</v>
      </c>
      <c r="BP99" s="26">
        <v>2</v>
      </c>
      <c r="BQ99" s="26">
        <v>54</v>
      </c>
      <c r="BR99" s="26">
        <v>20</v>
      </c>
      <c r="BS99" s="26">
        <v>26</v>
      </c>
      <c r="BT99" s="26">
        <v>18</v>
      </c>
      <c r="BU99" s="26">
        <v>10</v>
      </c>
      <c r="BV99" s="26">
        <v>19</v>
      </c>
      <c r="BW99" s="26">
        <v>18</v>
      </c>
      <c r="BX99" s="26">
        <v>20</v>
      </c>
      <c r="BY99" s="26">
        <v>207</v>
      </c>
      <c r="BZ99" s="26">
        <v>5</v>
      </c>
      <c r="CA99" s="26">
        <v>0</v>
      </c>
      <c r="CB99" s="26">
        <v>13</v>
      </c>
      <c r="CC99" s="26">
        <v>7</v>
      </c>
      <c r="CD99" s="26">
        <v>154</v>
      </c>
      <c r="CE99" s="26">
        <v>282</v>
      </c>
      <c r="CF99" s="26">
        <v>11</v>
      </c>
      <c r="CG99" s="26">
        <v>13</v>
      </c>
      <c r="CH99" s="26">
        <v>8</v>
      </c>
      <c r="CI99" s="26">
        <v>4</v>
      </c>
      <c r="CJ99" s="26">
        <v>2</v>
      </c>
      <c r="CK99" s="26">
        <v>7</v>
      </c>
      <c r="CL99" s="26">
        <v>3</v>
      </c>
      <c r="CM99" s="26">
        <v>11</v>
      </c>
      <c r="CN99" s="26">
        <v>13</v>
      </c>
      <c r="CO99" s="26">
        <v>0</v>
      </c>
      <c r="CP99" s="26">
        <v>0</v>
      </c>
      <c r="CQ99" s="26">
        <v>32</v>
      </c>
      <c r="CR99" s="26">
        <v>1001</v>
      </c>
      <c r="CS99" s="26">
        <v>1000</v>
      </c>
      <c r="CT99" s="26">
        <v>-1</v>
      </c>
      <c r="CU99" s="26">
        <v>-0.1</v>
      </c>
      <c r="DA99" s="24" t="s">
        <v>150</v>
      </c>
      <c r="DB99" s="26">
        <v>11.5</v>
      </c>
      <c r="DC99" s="26">
        <v>27.6</v>
      </c>
      <c r="DD99" s="26">
        <v>4</v>
      </c>
      <c r="DE99" s="26">
        <v>155.4</v>
      </c>
      <c r="DF99" s="26">
        <v>96.7</v>
      </c>
      <c r="DG99" s="26">
        <v>343.9</v>
      </c>
      <c r="DH99" s="26">
        <v>31.6</v>
      </c>
      <c r="DI99" s="26">
        <v>10</v>
      </c>
      <c r="DJ99" s="26">
        <v>201</v>
      </c>
      <c r="DK99" s="26">
        <v>95.7</v>
      </c>
      <c r="DL99" s="26">
        <v>24.1</v>
      </c>
      <c r="DM99" s="26">
        <v>1</v>
      </c>
      <c r="DN99" s="26">
        <v>1002.5</v>
      </c>
      <c r="DO99" s="26">
        <v>1000</v>
      </c>
      <c r="DP99" s="26">
        <v>-2.5</v>
      </c>
      <c r="DQ99" s="88">
        <v>-0.25</v>
      </c>
      <c r="DR99" s="6">
        <f t="shared" si="56"/>
        <v>1</v>
      </c>
      <c r="EF99" s="24" t="s">
        <v>150</v>
      </c>
      <c r="EG99" s="26">
        <v>19</v>
      </c>
      <c r="EH99" s="26">
        <v>85.3</v>
      </c>
      <c r="EI99" s="26">
        <v>19</v>
      </c>
      <c r="EJ99" s="26">
        <v>181.5</v>
      </c>
      <c r="EK99" s="26">
        <v>17.5</v>
      </c>
      <c r="EL99" s="26">
        <v>5</v>
      </c>
      <c r="EM99" s="26">
        <v>0</v>
      </c>
      <c r="EN99" s="26">
        <v>22.9</v>
      </c>
      <c r="EO99" s="26">
        <v>264.3</v>
      </c>
      <c r="EP99" s="26">
        <v>0</v>
      </c>
      <c r="EQ99" s="26">
        <v>0</v>
      </c>
      <c r="ER99" s="26">
        <v>383</v>
      </c>
      <c r="ES99" s="26">
        <v>997.5</v>
      </c>
      <c r="ET99" s="26">
        <v>1000</v>
      </c>
      <c r="EU99" s="26">
        <v>2.5</v>
      </c>
      <c r="EV99" s="26">
        <v>0.25</v>
      </c>
    </row>
    <row r="100" spans="1:152" ht="15" thickBot="1" x14ac:dyDescent="0.35">
      <c r="A100" s="24" t="s">
        <v>151</v>
      </c>
      <c r="B100" s="77">
        <v>20</v>
      </c>
      <c r="C100" s="77">
        <v>19</v>
      </c>
      <c r="D100" s="26">
        <v>46</v>
      </c>
      <c r="E100" s="26">
        <v>286</v>
      </c>
      <c r="F100" s="26">
        <v>13</v>
      </c>
      <c r="G100" s="26">
        <v>8</v>
      </c>
      <c r="H100" s="26">
        <v>21</v>
      </c>
      <c r="I100" s="77">
        <v>23</v>
      </c>
      <c r="J100" s="77">
        <v>17</v>
      </c>
      <c r="K100" s="26">
        <v>42</v>
      </c>
      <c r="L100" s="77">
        <v>13</v>
      </c>
      <c r="M100" s="77">
        <v>15</v>
      </c>
      <c r="N100" s="77">
        <v>23</v>
      </c>
      <c r="O100" s="26">
        <v>40</v>
      </c>
      <c r="P100" s="26">
        <v>17</v>
      </c>
      <c r="Q100" s="26">
        <v>7</v>
      </c>
      <c r="R100" s="26">
        <v>19</v>
      </c>
      <c r="S100" s="26">
        <v>196</v>
      </c>
      <c r="T100" s="77">
        <v>20</v>
      </c>
      <c r="U100" s="26">
        <v>7</v>
      </c>
      <c r="V100" s="26">
        <v>68</v>
      </c>
      <c r="W100" s="26">
        <v>16</v>
      </c>
      <c r="X100" s="77">
        <v>20</v>
      </c>
      <c r="Y100" s="26">
        <v>20</v>
      </c>
      <c r="Z100" s="26">
        <v>8</v>
      </c>
      <c r="AA100" s="26">
        <v>8</v>
      </c>
      <c r="AB100" s="77">
        <v>2</v>
      </c>
      <c r="AC100" s="77">
        <v>0</v>
      </c>
      <c r="AD100" s="77">
        <v>6</v>
      </c>
      <c r="AE100" s="26">
        <v>1000</v>
      </c>
      <c r="AF100" s="26">
        <v>1000</v>
      </c>
      <c r="AG100" s="26">
        <v>0</v>
      </c>
      <c r="AH100" s="26">
        <v>0</v>
      </c>
      <c r="AI100">
        <f t="shared" si="55"/>
        <v>1</v>
      </c>
      <c r="BN100" s="24" t="s">
        <v>151</v>
      </c>
      <c r="BO100" s="26">
        <v>3</v>
      </c>
      <c r="BP100" s="26">
        <v>4</v>
      </c>
      <c r="BQ100" s="26">
        <v>7</v>
      </c>
      <c r="BR100" s="26">
        <v>10</v>
      </c>
      <c r="BS100" s="26">
        <v>10</v>
      </c>
      <c r="BT100" s="26">
        <v>15</v>
      </c>
      <c r="BU100" s="26">
        <v>2</v>
      </c>
      <c r="BV100" s="26">
        <v>0</v>
      </c>
      <c r="BW100" s="26">
        <v>6</v>
      </c>
      <c r="BX100" s="26">
        <v>3</v>
      </c>
      <c r="BY100" s="26">
        <v>212</v>
      </c>
      <c r="BZ100" s="26">
        <v>8</v>
      </c>
      <c r="CA100" s="26">
        <v>0</v>
      </c>
      <c r="CB100" s="26">
        <v>0</v>
      </c>
      <c r="CC100" s="26">
        <v>6</v>
      </c>
      <c r="CD100" s="26">
        <v>150</v>
      </c>
      <c r="CE100" s="26">
        <v>4</v>
      </c>
      <c r="CF100" s="26">
        <v>11</v>
      </c>
      <c r="CG100" s="26">
        <v>3</v>
      </c>
      <c r="CH100" s="26">
        <v>50</v>
      </c>
      <c r="CI100" s="26">
        <v>7</v>
      </c>
      <c r="CJ100" s="26">
        <v>7</v>
      </c>
      <c r="CK100" s="26">
        <v>3</v>
      </c>
      <c r="CL100" s="26">
        <v>3</v>
      </c>
      <c r="CM100" s="26">
        <v>15</v>
      </c>
      <c r="CN100" s="26">
        <v>15</v>
      </c>
      <c r="CO100" s="26">
        <v>151</v>
      </c>
      <c r="CP100" s="26">
        <v>268</v>
      </c>
      <c r="CQ100" s="26">
        <v>27</v>
      </c>
      <c r="CR100" s="26">
        <v>1000</v>
      </c>
      <c r="CS100" s="26">
        <v>1000</v>
      </c>
      <c r="CT100" s="26">
        <v>0</v>
      </c>
      <c r="CU100" s="26">
        <v>0</v>
      </c>
      <c r="DA100" s="24" t="s">
        <v>151</v>
      </c>
      <c r="DB100" s="26">
        <v>27.6</v>
      </c>
      <c r="DC100" s="26">
        <v>19</v>
      </c>
      <c r="DD100" s="26">
        <v>41.6</v>
      </c>
      <c r="DE100" s="26">
        <v>342.9</v>
      </c>
      <c r="DF100" s="26">
        <v>42.6</v>
      </c>
      <c r="DG100" s="26">
        <v>198</v>
      </c>
      <c r="DH100" s="26">
        <v>31.6</v>
      </c>
      <c r="DI100" s="26">
        <v>30.1</v>
      </c>
      <c r="DJ100" s="26">
        <v>205</v>
      </c>
      <c r="DK100" s="26">
        <v>2</v>
      </c>
      <c r="DL100" s="26">
        <v>0</v>
      </c>
      <c r="DM100" s="26">
        <v>62.2</v>
      </c>
      <c r="DN100" s="26">
        <v>1002.5</v>
      </c>
      <c r="DO100" s="26">
        <v>1000</v>
      </c>
      <c r="DP100" s="26">
        <v>-2.5</v>
      </c>
      <c r="DQ100" s="88">
        <v>-0.25</v>
      </c>
      <c r="DR100" s="6">
        <f t="shared" si="56"/>
        <v>1</v>
      </c>
      <c r="EF100" s="24" t="s">
        <v>151</v>
      </c>
      <c r="EG100" s="26">
        <v>3</v>
      </c>
      <c r="EH100" s="26">
        <v>87.3</v>
      </c>
      <c r="EI100" s="26">
        <v>0</v>
      </c>
      <c r="EJ100" s="26">
        <v>6</v>
      </c>
      <c r="EK100" s="26">
        <v>91.3</v>
      </c>
      <c r="EL100" s="26">
        <v>113.2</v>
      </c>
      <c r="EM100" s="26">
        <v>0</v>
      </c>
      <c r="EN100" s="26">
        <v>3</v>
      </c>
      <c r="EO100" s="26">
        <v>260.39999999999998</v>
      </c>
      <c r="EP100" s="26">
        <v>44.4</v>
      </c>
      <c r="EQ100" s="26">
        <v>56.4</v>
      </c>
      <c r="ER100" s="26">
        <v>332.7</v>
      </c>
      <c r="ES100" s="26">
        <v>997.5</v>
      </c>
      <c r="ET100" s="26">
        <v>1000</v>
      </c>
      <c r="EU100" s="26">
        <v>2.5</v>
      </c>
      <c r="EV100" s="26">
        <v>0.25</v>
      </c>
    </row>
    <row r="101" spans="1:152" ht="15" thickBot="1" x14ac:dyDescent="0.35">
      <c r="A101" s="24" t="s">
        <v>152</v>
      </c>
      <c r="B101" s="77">
        <v>12</v>
      </c>
      <c r="C101" s="77">
        <v>22</v>
      </c>
      <c r="D101" s="26">
        <v>44</v>
      </c>
      <c r="E101" s="26">
        <v>292</v>
      </c>
      <c r="F101" s="26">
        <v>18</v>
      </c>
      <c r="G101" s="26">
        <v>19</v>
      </c>
      <c r="H101" s="26">
        <v>27</v>
      </c>
      <c r="I101" s="77">
        <v>20</v>
      </c>
      <c r="J101" s="77">
        <v>15</v>
      </c>
      <c r="K101" s="26">
        <v>39</v>
      </c>
      <c r="L101" s="77">
        <v>5</v>
      </c>
      <c r="M101" s="77">
        <v>5</v>
      </c>
      <c r="N101" s="77">
        <v>2</v>
      </c>
      <c r="O101" s="26">
        <v>10</v>
      </c>
      <c r="P101" s="26">
        <v>5</v>
      </c>
      <c r="Q101" s="26">
        <v>12</v>
      </c>
      <c r="R101" s="26">
        <v>68</v>
      </c>
      <c r="S101" s="26">
        <v>210</v>
      </c>
      <c r="T101" s="77">
        <v>19</v>
      </c>
      <c r="U101" s="26">
        <v>18</v>
      </c>
      <c r="V101" s="26">
        <v>6</v>
      </c>
      <c r="W101" s="26">
        <v>16</v>
      </c>
      <c r="X101" s="77">
        <v>15</v>
      </c>
      <c r="Y101" s="26">
        <v>20</v>
      </c>
      <c r="Z101" s="26">
        <v>21</v>
      </c>
      <c r="AA101" s="26">
        <v>11</v>
      </c>
      <c r="AB101" s="77">
        <v>15</v>
      </c>
      <c r="AC101" s="77">
        <v>10</v>
      </c>
      <c r="AD101" s="77">
        <v>23</v>
      </c>
      <c r="AE101" s="26">
        <v>999</v>
      </c>
      <c r="AF101" s="26">
        <v>1000</v>
      </c>
      <c r="AG101" s="26">
        <v>1</v>
      </c>
      <c r="AH101" s="26">
        <v>0.1</v>
      </c>
      <c r="AI101">
        <f t="shared" si="55"/>
        <v>1</v>
      </c>
      <c r="BN101" s="24" t="s">
        <v>152</v>
      </c>
      <c r="BO101" s="26">
        <v>34</v>
      </c>
      <c r="BP101" s="26">
        <v>1</v>
      </c>
      <c r="BQ101" s="26">
        <v>9</v>
      </c>
      <c r="BR101" s="26">
        <v>4</v>
      </c>
      <c r="BS101" s="26">
        <v>5</v>
      </c>
      <c r="BT101" s="26">
        <v>4</v>
      </c>
      <c r="BU101" s="26">
        <v>0</v>
      </c>
      <c r="BV101" s="26">
        <v>3</v>
      </c>
      <c r="BW101" s="26">
        <v>8</v>
      </c>
      <c r="BX101" s="26">
        <v>6</v>
      </c>
      <c r="BY101" s="26">
        <v>220</v>
      </c>
      <c r="BZ101" s="26">
        <v>18</v>
      </c>
      <c r="CA101" s="26">
        <v>21</v>
      </c>
      <c r="CB101" s="26">
        <v>13</v>
      </c>
      <c r="CC101" s="26">
        <v>78</v>
      </c>
      <c r="CD101" s="26">
        <v>145</v>
      </c>
      <c r="CE101" s="26">
        <v>0</v>
      </c>
      <c r="CF101" s="26">
        <v>2</v>
      </c>
      <c r="CG101" s="26">
        <v>4</v>
      </c>
      <c r="CH101" s="26">
        <v>5</v>
      </c>
      <c r="CI101" s="26">
        <v>300</v>
      </c>
      <c r="CJ101" s="26">
        <v>7</v>
      </c>
      <c r="CK101" s="26">
        <v>14</v>
      </c>
      <c r="CL101" s="26">
        <v>3</v>
      </c>
      <c r="CM101" s="26">
        <v>2</v>
      </c>
      <c r="CN101" s="26">
        <v>12</v>
      </c>
      <c r="CO101" s="26">
        <v>69</v>
      </c>
      <c r="CP101" s="26">
        <v>13</v>
      </c>
      <c r="CQ101" s="26">
        <v>0</v>
      </c>
      <c r="CR101" s="26">
        <v>1000</v>
      </c>
      <c r="CS101" s="26">
        <v>1000</v>
      </c>
      <c r="CT101" s="26">
        <v>0</v>
      </c>
      <c r="CU101" s="26">
        <v>0</v>
      </c>
      <c r="DA101" s="24" t="s">
        <v>152</v>
      </c>
      <c r="DB101" s="26">
        <v>19.5</v>
      </c>
      <c r="DC101" s="26">
        <v>36.1</v>
      </c>
      <c r="DD101" s="26">
        <v>38.6</v>
      </c>
      <c r="DE101" s="26">
        <v>340.9</v>
      </c>
      <c r="DF101" s="26">
        <v>6</v>
      </c>
      <c r="DG101" s="26">
        <v>170.4</v>
      </c>
      <c r="DH101" s="26">
        <v>2</v>
      </c>
      <c r="DI101" s="26">
        <v>19</v>
      </c>
      <c r="DJ101" s="26">
        <v>200</v>
      </c>
      <c r="DK101" s="26">
        <v>65.2</v>
      </c>
      <c r="DL101" s="26">
        <v>10</v>
      </c>
      <c r="DM101" s="26">
        <v>94.7</v>
      </c>
      <c r="DN101" s="26">
        <v>1002.5</v>
      </c>
      <c r="DO101" s="26">
        <v>1000</v>
      </c>
      <c r="DP101" s="26">
        <v>-2.5</v>
      </c>
      <c r="DQ101" s="88">
        <v>-0.25</v>
      </c>
      <c r="DR101" s="6">
        <f t="shared" si="56"/>
        <v>1</v>
      </c>
      <c r="EF101" s="24" t="s">
        <v>152</v>
      </c>
      <c r="EG101" s="26">
        <v>11</v>
      </c>
      <c r="EH101" s="26">
        <v>71.3</v>
      </c>
      <c r="EI101" s="26">
        <v>3</v>
      </c>
      <c r="EJ101" s="26">
        <v>8</v>
      </c>
      <c r="EK101" s="26">
        <v>123.2</v>
      </c>
      <c r="EL101" s="26">
        <v>129.69999999999999</v>
      </c>
      <c r="EM101" s="26">
        <v>29.4</v>
      </c>
      <c r="EN101" s="26">
        <v>14</v>
      </c>
      <c r="EO101" s="26">
        <v>265.3</v>
      </c>
      <c r="EP101" s="26">
        <v>8</v>
      </c>
      <c r="EQ101" s="26">
        <v>30.9</v>
      </c>
      <c r="ER101" s="26">
        <v>303.7</v>
      </c>
      <c r="ES101" s="26">
        <v>997.5</v>
      </c>
      <c r="ET101" s="26">
        <v>1000</v>
      </c>
      <c r="EU101" s="26">
        <v>2.5</v>
      </c>
      <c r="EV101" s="26">
        <v>0.25</v>
      </c>
    </row>
    <row r="102" spans="1:152" ht="15" thickBot="1" x14ac:dyDescent="0.35">
      <c r="A102" s="24" t="s">
        <v>153</v>
      </c>
      <c r="B102" s="77">
        <v>16</v>
      </c>
      <c r="C102" s="77">
        <v>18</v>
      </c>
      <c r="D102" s="26">
        <v>49</v>
      </c>
      <c r="E102" s="26">
        <v>288</v>
      </c>
      <c r="F102" s="26">
        <v>16</v>
      </c>
      <c r="G102" s="26">
        <v>13</v>
      </c>
      <c r="H102" s="26">
        <v>17</v>
      </c>
      <c r="I102" s="77">
        <v>17</v>
      </c>
      <c r="J102" s="77">
        <v>20</v>
      </c>
      <c r="K102" s="26">
        <v>43</v>
      </c>
      <c r="L102" s="77">
        <v>13</v>
      </c>
      <c r="M102" s="77">
        <v>11</v>
      </c>
      <c r="N102" s="77">
        <v>2</v>
      </c>
      <c r="O102" s="26">
        <v>10</v>
      </c>
      <c r="P102" s="26">
        <v>13</v>
      </c>
      <c r="Q102" s="26">
        <v>10</v>
      </c>
      <c r="R102" s="26">
        <v>15</v>
      </c>
      <c r="S102" s="26">
        <v>200</v>
      </c>
      <c r="T102" s="77">
        <v>19</v>
      </c>
      <c r="U102" s="26">
        <v>10</v>
      </c>
      <c r="V102" s="26">
        <v>10</v>
      </c>
      <c r="W102" s="26">
        <v>17</v>
      </c>
      <c r="X102" s="77">
        <v>19</v>
      </c>
      <c r="Y102" s="26">
        <v>109</v>
      </c>
      <c r="Z102" s="26">
        <v>8</v>
      </c>
      <c r="AA102" s="26">
        <v>8</v>
      </c>
      <c r="AB102" s="77">
        <v>15</v>
      </c>
      <c r="AC102" s="77">
        <v>6</v>
      </c>
      <c r="AD102" s="77">
        <v>8</v>
      </c>
      <c r="AE102" s="26">
        <v>1000</v>
      </c>
      <c r="AF102" s="26">
        <v>1000</v>
      </c>
      <c r="AG102" s="26">
        <v>0</v>
      </c>
      <c r="AH102" s="26">
        <v>0</v>
      </c>
      <c r="AI102">
        <f t="shared" si="55"/>
        <v>1</v>
      </c>
      <c r="BN102" s="24" t="s">
        <v>153</v>
      </c>
      <c r="BO102" s="26">
        <v>7</v>
      </c>
      <c r="BP102" s="26">
        <v>5</v>
      </c>
      <c r="BQ102" s="26">
        <v>4</v>
      </c>
      <c r="BR102" s="26">
        <v>8</v>
      </c>
      <c r="BS102" s="26">
        <v>7</v>
      </c>
      <c r="BT102" s="26">
        <v>10</v>
      </c>
      <c r="BU102" s="26">
        <v>6</v>
      </c>
      <c r="BV102" s="26">
        <v>6</v>
      </c>
      <c r="BW102" s="26">
        <v>3</v>
      </c>
      <c r="BX102" s="26">
        <v>2</v>
      </c>
      <c r="BY102" s="26">
        <v>212</v>
      </c>
      <c r="BZ102" s="26">
        <v>12</v>
      </c>
      <c r="CA102" s="26">
        <v>21</v>
      </c>
      <c r="CB102" s="26">
        <v>13</v>
      </c>
      <c r="CC102" s="26">
        <v>44</v>
      </c>
      <c r="CD102" s="26">
        <v>147</v>
      </c>
      <c r="CE102" s="26">
        <v>8</v>
      </c>
      <c r="CF102" s="26">
        <v>7</v>
      </c>
      <c r="CG102" s="26">
        <v>4</v>
      </c>
      <c r="CH102" s="26">
        <v>47</v>
      </c>
      <c r="CI102" s="26">
        <v>276</v>
      </c>
      <c r="CJ102" s="26">
        <v>6</v>
      </c>
      <c r="CK102" s="26">
        <v>4</v>
      </c>
      <c r="CL102" s="26">
        <v>0</v>
      </c>
      <c r="CM102" s="26">
        <v>15</v>
      </c>
      <c r="CN102" s="26">
        <v>15</v>
      </c>
      <c r="CO102" s="26">
        <v>69</v>
      </c>
      <c r="CP102" s="26">
        <v>17</v>
      </c>
      <c r="CQ102" s="26">
        <v>25</v>
      </c>
      <c r="CR102" s="26">
        <v>1000</v>
      </c>
      <c r="CS102" s="26">
        <v>1000</v>
      </c>
      <c r="CT102" s="26">
        <v>0</v>
      </c>
      <c r="CU102" s="26">
        <v>0</v>
      </c>
      <c r="DA102" s="24" t="s">
        <v>153</v>
      </c>
      <c r="DB102" s="26">
        <v>23.6</v>
      </c>
      <c r="DC102" s="26">
        <v>18</v>
      </c>
      <c r="DD102" s="26">
        <v>35.6</v>
      </c>
      <c r="DE102" s="26">
        <v>345.9</v>
      </c>
      <c r="DF102" s="26">
        <v>42.6</v>
      </c>
      <c r="DG102" s="26">
        <v>176.4</v>
      </c>
      <c r="DH102" s="26">
        <v>2</v>
      </c>
      <c r="DI102" s="26">
        <v>19</v>
      </c>
      <c r="DJ102" s="26">
        <v>204</v>
      </c>
      <c r="DK102" s="26">
        <v>65.2</v>
      </c>
      <c r="DL102" s="26">
        <v>6</v>
      </c>
      <c r="DM102" s="26">
        <v>64.2</v>
      </c>
      <c r="DN102" s="26">
        <v>1002.5</v>
      </c>
      <c r="DO102" s="26">
        <v>1000</v>
      </c>
      <c r="DP102" s="26">
        <v>-2.5</v>
      </c>
      <c r="DQ102" s="88">
        <v>-0.25</v>
      </c>
      <c r="DR102" s="6">
        <f t="shared" si="56"/>
        <v>1</v>
      </c>
      <c r="EF102" s="24" t="s">
        <v>153</v>
      </c>
      <c r="EG102" s="26">
        <v>7</v>
      </c>
      <c r="EH102" s="26">
        <v>88.3</v>
      </c>
      <c r="EI102" s="26">
        <v>6</v>
      </c>
      <c r="EJ102" s="26">
        <v>3</v>
      </c>
      <c r="EK102" s="26">
        <v>91.3</v>
      </c>
      <c r="EL102" s="26">
        <v>123.7</v>
      </c>
      <c r="EM102" s="26">
        <v>29.4</v>
      </c>
      <c r="EN102" s="26">
        <v>14</v>
      </c>
      <c r="EO102" s="26">
        <v>261.3</v>
      </c>
      <c r="EP102" s="26">
        <v>8</v>
      </c>
      <c r="EQ102" s="26">
        <v>34.9</v>
      </c>
      <c r="ER102" s="26">
        <v>330.7</v>
      </c>
      <c r="ES102" s="26">
        <v>997.5</v>
      </c>
      <c r="ET102" s="26">
        <v>1000</v>
      </c>
      <c r="EU102" s="26">
        <v>2.5</v>
      </c>
      <c r="EV102" s="26">
        <v>0.25</v>
      </c>
    </row>
    <row r="103" spans="1:152" ht="15" thickBot="1" x14ac:dyDescent="0.35">
      <c r="A103" s="24" t="s">
        <v>154</v>
      </c>
      <c r="B103" s="77">
        <v>21</v>
      </c>
      <c r="C103" s="77">
        <v>9</v>
      </c>
      <c r="D103" s="26">
        <v>8</v>
      </c>
      <c r="E103" s="26">
        <v>280</v>
      </c>
      <c r="F103" s="26">
        <v>7</v>
      </c>
      <c r="G103" s="26">
        <v>3</v>
      </c>
      <c r="H103" s="26">
        <v>13</v>
      </c>
      <c r="I103" s="77">
        <v>10</v>
      </c>
      <c r="J103" s="77">
        <v>10</v>
      </c>
      <c r="K103" s="26">
        <v>35</v>
      </c>
      <c r="L103" s="77">
        <v>14</v>
      </c>
      <c r="M103" s="77">
        <v>15</v>
      </c>
      <c r="N103" s="77">
        <v>23</v>
      </c>
      <c r="O103" s="26">
        <v>10</v>
      </c>
      <c r="P103" s="26">
        <v>120</v>
      </c>
      <c r="Q103" s="26">
        <v>5</v>
      </c>
      <c r="R103" s="26">
        <v>5</v>
      </c>
      <c r="S103" s="26">
        <v>210</v>
      </c>
      <c r="T103" s="77">
        <v>19</v>
      </c>
      <c r="U103" s="26">
        <v>5</v>
      </c>
      <c r="V103" s="26">
        <v>70</v>
      </c>
      <c r="W103" s="26">
        <v>14</v>
      </c>
      <c r="X103" s="77">
        <v>3</v>
      </c>
      <c r="Y103" s="26">
        <v>20</v>
      </c>
      <c r="Z103" s="26">
        <v>22</v>
      </c>
      <c r="AA103" s="26">
        <v>17</v>
      </c>
      <c r="AB103" s="77">
        <v>5</v>
      </c>
      <c r="AC103" s="77">
        <v>13</v>
      </c>
      <c r="AD103" s="77">
        <v>14</v>
      </c>
      <c r="AE103" s="26">
        <v>1000</v>
      </c>
      <c r="AF103" s="26">
        <v>1000</v>
      </c>
      <c r="AG103" s="26">
        <v>0</v>
      </c>
      <c r="AH103" s="26">
        <v>0</v>
      </c>
      <c r="AI103">
        <f t="shared" si="55"/>
        <v>1</v>
      </c>
      <c r="BN103" s="24" t="s">
        <v>154</v>
      </c>
      <c r="BO103" s="26">
        <v>2</v>
      </c>
      <c r="BP103" s="26">
        <v>14</v>
      </c>
      <c r="BQ103" s="26">
        <v>49</v>
      </c>
      <c r="BR103" s="26">
        <v>16</v>
      </c>
      <c r="BS103" s="26">
        <v>22</v>
      </c>
      <c r="BT103" s="26">
        <v>41</v>
      </c>
      <c r="BU103" s="26">
        <v>10</v>
      </c>
      <c r="BV103" s="26">
        <v>13</v>
      </c>
      <c r="BW103" s="26">
        <v>13</v>
      </c>
      <c r="BX103" s="26">
        <v>10</v>
      </c>
      <c r="BY103" s="26">
        <v>211</v>
      </c>
      <c r="BZ103" s="26">
        <v>8</v>
      </c>
      <c r="CA103" s="26">
        <v>0</v>
      </c>
      <c r="CB103" s="26">
        <v>13</v>
      </c>
      <c r="CC103" s="26">
        <v>3</v>
      </c>
      <c r="CD103" s="26">
        <v>152</v>
      </c>
      <c r="CE103" s="26">
        <v>18</v>
      </c>
      <c r="CF103" s="26">
        <v>2</v>
      </c>
      <c r="CG103" s="26">
        <v>4</v>
      </c>
      <c r="CH103" s="26">
        <v>52</v>
      </c>
      <c r="CI103" s="26">
        <v>5</v>
      </c>
      <c r="CJ103" s="26">
        <v>9</v>
      </c>
      <c r="CK103" s="26">
        <v>147</v>
      </c>
      <c r="CL103" s="26">
        <v>3</v>
      </c>
      <c r="CM103" s="26">
        <v>1</v>
      </c>
      <c r="CN103" s="26">
        <v>6</v>
      </c>
      <c r="CO103" s="26">
        <v>148</v>
      </c>
      <c r="CP103" s="26">
        <v>10</v>
      </c>
      <c r="CQ103" s="26">
        <v>19</v>
      </c>
      <c r="CR103" s="26">
        <v>1001</v>
      </c>
      <c r="CS103" s="26">
        <v>1000</v>
      </c>
      <c r="CT103" s="26">
        <v>-1</v>
      </c>
      <c r="CU103" s="26">
        <v>-0.1</v>
      </c>
      <c r="DA103" s="24" t="s">
        <v>154</v>
      </c>
      <c r="DB103" s="26">
        <v>28.6</v>
      </c>
      <c r="DC103" s="26">
        <v>9</v>
      </c>
      <c r="DD103" s="26">
        <v>28.6</v>
      </c>
      <c r="DE103" s="26">
        <v>335.8</v>
      </c>
      <c r="DF103" s="26">
        <v>43.6</v>
      </c>
      <c r="DG103" s="26">
        <v>198</v>
      </c>
      <c r="DH103" s="26">
        <v>31.6</v>
      </c>
      <c r="DI103" s="26">
        <v>19</v>
      </c>
      <c r="DJ103" s="26">
        <v>172.4</v>
      </c>
      <c r="DK103" s="26">
        <v>31.6</v>
      </c>
      <c r="DL103" s="26">
        <v>13</v>
      </c>
      <c r="DM103" s="26">
        <v>70.2</v>
      </c>
      <c r="DN103" s="26">
        <v>981.5</v>
      </c>
      <c r="DO103" s="26">
        <v>1000</v>
      </c>
      <c r="DP103" s="26">
        <v>18.5</v>
      </c>
      <c r="DQ103" s="88">
        <v>1.85</v>
      </c>
      <c r="DR103" s="6">
        <f t="shared" si="56"/>
        <v>1</v>
      </c>
      <c r="EF103" s="24" t="s">
        <v>154</v>
      </c>
      <c r="EG103" s="26">
        <v>2</v>
      </c>
      <c r="EH103" s="26">
        <v>97.3</v>
      </c>
      <c r="EI103" s="26">
        <v>13</v>
      </c>
      <c r="EJ103" s="26">
        <v>13</v>
      </c>
      <c r="EK103" s="26">
        <v>90.3</v>
      </c>
      <c r="EL103" s="26">
        <v>113.2</v>
      </c>
      <c r="EM103" s="26">
        <v>0</v>
      </c>
      <c r="EN103" s="26">
        <v>14</v>
      </c>
      <c r="EO103" s="26">
        <v>288.8</v>
      </c>
      <c r="EP103" s="26">
        <v>41.4</v>
      </c>
      <c r="EQ103" s="26">
        <v>27.4</v>
      </c>
      <c r="ER103" s="26">
        <v>318.2</v>
      </c>
      <c r="ES103" s="26">
        <v>1018.5</v>
      </c>
      <c r="ET103" s="26">
        <v>1000</v>
      </c>
      <c r="EU103" s="26">
        <v>-18.5</v>
      </c>
      <c r="EV103" s="26">
        <v>-1.85</v>
      </c>
    </row>
    <row r="104" spans="1:152" ht="15" thickBot="1" x14ac:dyDescent="0.35">
      <c r="A104" s="24" t="s">
        <v>155</v>
      </c>
      <c r="B104" s="77">
        <v>10</v>
      </c>
      <c r="C104" s="77">
        <v>15</v>
      </c>
      <c r="D104" s="26">
        <v>11</v>
      </c>
      <c r="E104" s="26">
        <v>290</v>
      </c>
      <c r="F104" s="26">
        <v>14</v>
      </c>
      <c r="G104" s="26">
        <v>89</v>
      </c>
      <c r="H104" s="26">
        <v>17</v>
      </c>
      <c r="I104" s="77">
        <v>20</v>
      </c>
      <c r="J104" s="77">
        <v>12</v>
      </c>
      <c r="K104" s="26">
        <v>45</v>
      </c>
      <c r="L104" s="77">
        <v>13</v>
      </c>
      <c r="M104" s="77">
        <v>11</v>
      </c>
      <c r="N104" s="77">
        <v>23</v>
      </c>
      <c r="O104" s="26">
        <v>20</v>
      </c>
      <c r="P104" s="26">
        <v>1</v>
      </c>
      <c r="Q104" s="26">
        <v>73</v>
      </c>
      <c r="R104" s="26">
        <v>17</v>
      </c>
      <c r="S104" s="26">
        <v>196</v>
      </c>
      <c r="T104" s="77">
        <v>10</v>
      </c>
      <c r="U104" s="26">
        <v>29</v>
      </c>
      <c r="V104" s="26">
        <v>0</v>
      </c>
      <c r="W104" s="26">
        <v>9</v>
      </c>
      <c r="X104" s="77">
        <v>17</v>
      </c>
      <c r="Y104" s="26">
        <v>21</v>
      </c>
      <c r="Z104" s="26">
        <v>12</v>
      </c>
      <c r="AA104" s="26">
        <v>9</v>
      </c>
      <c r="AB104" s="77">
        <v>4</v>
      </c>
      <c r="AC104" s="77">
        <v>3</v>
      </c>
      <c r="AD104" s="77">
        <v>9</v>
      </c>
      <c r="AE104" s="26">
        <v>1000</v>
      </c>
      <c r="AF104" s="26">
        <v>1000</v>
      </c>
      <c r="AG104" s="26">
        <v>0</v>
      </c>
      <c r="AH104" s="26">
        <v>0</v>
      </c>
      <c r="AI104">
        <f t="shared" si="55"/>
        <v>1</v>
      </c>
      <c r="BN104" s="24" t="s">
        <v>155</v>
      </c>
      <c r="BO104" s="26">
        <v>36</v>
      </c>
      <c r="BP104" s="26">
        <v>8</v>
      </c>
      <c r="BQ104" s="26">
        <v>12</v>
      </c>
      <c r="BR104" s="26">
        <v>6</v>
      </c>
      <c r="BS104" s="26">
        <v>9</v>
      </c>
      <c r="BT104" s="26">
        <v>0</v>
      </c>
      <c r="BU104" s="26">
        <v>6</v>
      </c>
      <c r="BV104" s="26">
        <v>3</v>
      </c>
      <c r="BW104" s="26">
        <v>11</v>
      </c>
      <c r="BX104" s="26">
        <v>0</v>
      </c>
      <c r="BY104" s="26">
        <v>212</v>
      </c>
      <c r="BZ104" s="26">
        <v>12</v>
      </c>
      <c r="CA104" s="26">
        <v>0</v>
      </c>
      <c r="CB104" s="26">
        <v>3</v>
      </c>
      <c r="CC104" s="26">
        <v>82</v>
      </c>
      <c r="CD104" s="26">
        <v>4</v>
      </c>
      <c r="CE104" s="26">
        <v>6</v>
      </c>
      <c r="CF104" s="26">
        <v>11</v>
      </c>
      <c r="CG104" s="26">
        <v>13</v>
      </c>
      <c r="CH104" s="26">
        <v>1</v>
      </c>
      <c r="CI104" s="26">
        <v>325</v>
      </c>
      <c r="CJ104" s="26">
        <v>14</v>
      </c>
      <c r="CK104" s="26">
        <v>6</v>
      </c>
      <c r="CL104" s="26">
        <v>2</v>
      </c>
      <c r="CM104" s="26">
        <v>11</v>
      </c>
      <c r="CN104" s="26">
        <v>14</v>
      </c>
      <c r="CO104" s="26">
        <v>149</v>
      </c>
      <c r="CP104" s="26">
        <v>20</v>
      </c>
      <c r="CQ104" s="26">
        <v>24</v>
      </c>
      <c r="CR104" s="26">
        <v>1000</v>
      </c>
      <c r="CS104" s="26">
        <v>1000</v>
      </c>
      <c r="CT104" s="26">
        <v>0</v>
      </c>
      <c r="CU104" s="26">
        <v>0</v>
      </c>
      <c r="DA104" s="24" t="s">
        <v>155</v>
      </c>
      <c r="DB104" s="26">
        <v>17.5</v>
      </c>
      <c r="DC104" s="26">
        <v>15</v>
      </c>
      <c r="DD104" s="26">
        <v>38.6</v>
      </c>
      <c r="DE104" s="26">
        <v>337.8</v>
      </c>
      <c r="DF104" s="26">
        <v>42.6</v>
      </c>
      <c r="DG104" s="26">
        <v>176.4</v>
      </c>
      <c r="DH104" s="26">
        <v>31.6</v>
      </c>
      <c r="DI104" s="26">
        <v>10</v>
      </c>
      <c r="DJ104" s="26">
        <v>202</v>
      </c>
      <c r="DK104" s="26">
        <v>30.6</v>
      </c>
      <c r="DL104" s="26">
        <v>3</v>
      </c>
      <c r="DM104" s="26">
        <v>65.2</v>
      </c>
      <c r="DN104" s="26">
        <v>970.4</v>
      </c>
      <c r="DO104" s="26">
        <v>1000</v>
      </c>
      <c r="DP104" s="26">
        <v>29.6</v>
      </c>
      <c r="DQ104" s="88">
        <v>2.96</v>
      </c>
      <c r="DR104" s="6">
        <f t="shared" si="56"/>
        <v>1</v>
      </c>
      <c r="EF104" s="24" t="s">
        <v>155</v>
      </c>
      <c r="EG104" s="26">
        <v>13</v>
      </c>
      <c r="EH104" s="26">
        <v>91.3</v>
      </c>
      <c r="EI104" s="26">
        <v>3</v>
      </c>
      <c r="EJ104" s="26">
        <v>11</v>
      </c>
      <c r="EK104" s="26">
        <v>91.3</v>
      </c>
      <c r="EL104" s="26">
        <v>123.7</v>
      </c>
      <c r="EM104" s="26">
        <v>0</v>
      </c>
      <c r="EN104" s="26">
        <v>22.9</v>
      </c>
      <c r="EO104" s="26">
        <v>263.3</v>
      </c>
      <c r="EP104" s="26">
        <v>42.4</v>
      </c>
      <c r="EQ104" s="26">
        <v>37.9</v>
      </c>
      <c r="ER104" s="26">
        <v>329.7</v>
      </c>
      <c r="ES104" s="26">
        <v>1029.4000000000001</v>
      </c>
      <c r="ET104" s="26">
        <v>1000</v>
      </c>
      <c r="EU104" s="26">
        <v>-29.4</v>
      </c>
      <c r="EV104" s="26">
        <v>-2.94</v>
      </c>
    </row>
    <row r="105" spans="1:152" ht="15" thickBot="1" x14ac:dyDescent="0.35">
      <c r="A105" s="24" t="s">
        <v>156</v>
      </c>
      <c r="B105" s="77">
        <v>15</v>
      </c>
      <c r="C105" s="77">
        <v>23</v>
      </c>
      <c r="D105" s="26">
        <v>49</v>
      </c>
      <c r="E105" s="26">
        <v>291</v>
      </c>
      <c r="F105" s="26">
        <v>17</v>
      </c>
      <c r="G105" s="26">
        <v>15</v>
      </c>
      <c r="H105" s="26">
        <v>13</v>
      </c>
      <c r="I105" s="77">
        <v>17</v>
      </c>
      <c r="J105" s="77">
        <v>20</v>
      </c>
      <c r="K105" s="26">
        <v>41</v>
      </c>
      <c r="L105" s="77">
        <v>3</v>
      </c>
      <c r="M105" s="77">
        <v>0</v>
      </c>
      <c r="N105" s="77">
        <v>0</v>
      </c>
      <c r="O105" s="26">
        <v>20</v>
      </c>
      <c r="P105" s="26">
        <v>9</v>
      </c>
      <c r="Q105" s="26">
        <v>76</v>
      </c>
      <c r="R105" s="26">
        <v>7</v>
      </c>
      <c r="S105" s="26">
        <v>245</v>
      </c>
      <c r="T105" s="77">
        <v>19</v>
      </c>
      <c r="U105" s="26">
        <v>14</v>
      </c>
      <c r="V105" s="26">
        <v>8</v>
      </c>
      <c r="W105" s="26">
        <v>9</v>
      </c>
      <c r="X105" s="77">
        <v>11</v>
      </c>
      <c r="Y105" s="26">
        <v>20</v>
      </c>
      <c r="Z105" s="26">
        <v>18</v>
      </c>
      <c r="AA105" s="26">
        <v>12</v>
      </c>
      <c r="AB105" s="77">
        <v>1</v>
      </c>
      <c r="AC105" s="77">
        <v>10</v>
      </c>
      <c r="AD105" s="77">
        <v>17</v>
      </c>
      <c r="AE105" s="26">
        <v>1000</v>
      </c>
      <c r="AF105" s="26">
        <v>1000</v>
      </c>
      <c r="AG105" s="26">
        <v>0</v>
      </c>
      <c r="AH105" s="26">
        <v>0</v>
      </c>
      <c r="AI105">
        <f t="shared" si="55"/>
        <v>1</v>
      </c>
      <c r="BN105" s="24" t="s">
        <v>156</v>
      </c>
      <c r="BO105" s="26">
        <v>8</v>
      </c>
      <c r="BP105" s="26">
        <v>0</v>
      </c>
      <c r="BQ105" s="26">
        <v>4</v>
      </c>
      <c r="BR105" s="26">
        <v>5</v>
      </c>
      <c r="BS105" s="26">
        <v>6</v>
      </c>
      <c r="BT105" s="26">
        <v>8</v>
      </c>
      <c r="BU105" s="26">
        <v>10</v>
      </c>
      <c r="BV105" s="26">
        <v>6</v>
      </c>
      <c r="BW105" s="26">
        <v>3</v>
      </c>
      <c r="BX105" s="26">
        <v>4</v>
      </c>
      <c r="BY105" s="26">
        <v>222</v>
      </c>
      <c r="BZ105" s="26">
        <v>121</v>
      </c>
      <c r="CA105" s="26">
        <v>23</v>
      </c>
      <c r="CB105" s="26">
        <v>3</v>
      </c>
      <c r="CC105" s="26">
        <v>48</v>
      </c>
      <c r="CD105" s="26">
        <v>1</v>
      </c>
      <c r="CE105" s="26">
        <v>16</v>
      </c>
      <c r="CF105" s="26">
        <v>0</v>
      </c>
      <c r="CG105" s="26">
        <v>4</v>
      </c>
      <c r="CH105" s="26">
        <v>9</v>
      </c>
      <c r="CI105" s="26">
        <v>278</v>
      </c>
      <c r="CJ105" s="26">
        <v>14</v>
      </c>
      <c r="CK105" s="26">
        <v>18</v>
      </c>
      <c r="CL105" s="26">
        <v>3</v>
      </c>
      <c r="CM105" s="26">
        <v>5</v>
      </c>
      <c r="CN105" s="26">
        <v>11</v>
      </c>
      <c r="CO105" s="26">
        <v>152</v>
      </c>
      <c r="CP105" s="26">
        <v>13</v>
      </c>
      <c r="CQ105" s="26">
        <v>6</v>
      </c>
      <c r="CR105" s="26">
        <v>1001</v>
      </c>
      <c r="CS105" s="26">
        <v>1000</v>
      </c>
      <c r="CT105" s="26">
        <v>-1</v>
      </c>
      <c r="CU105" s="26">
        <v>-0.1</v>
      </c>
      <c r="DA105" s="24" t="s">
        <v>156</v>
      </c>
      <c r="DB105" s="26">
        <v>22.6</v>
      </c>
      <c r="DC105" s="26">
        <v>118.8</v>
      </c>
      <c r="DD105" s="26">
        <v>35.6</v>
      </c>
      <c r="DE105" s="26">
        <v>345.9</v>
      </c>
      <c r="DF105" s="26">
        <v>3</v>
      </c>
      <c r="DG105" s="26">
        <v>165.4</v>
      </c>
      <c r="DH105" s="26">
        <v>0</v>
      </c>
      <c r="DI105" s="26">
        <v>19</v>
      </c>
      <c r="DJ105" s="26">
        <v>196</v>
      </c>
      <c r="DK105" s="26">
        <v>1</v>
      </c>
      <c r="DL105" s="26">
        <v>10</v>
      </c>
      <c r="DM105" s="26">
        <v>85.2</v>
      </c>
      <c r="DN105" s="26">
        <v>1002.5</v>
      </c>
      <c r="DO105" s="26">
        <v>1000</v>
      </c>
      <c r="DP105" s="26">
        <v>-2.5</v>
      </c>
      <c r="DQ105" s="88">
        <v>-0.25</v>
      </c>
      <c r="DR105" s="6">
        <f t="shared" si="56"/>
        <v>1</v>
      </c>
      <c r="EF105" s="24" t="s">
        <v>156</v>
      </c>
      <c r="EG105" s="26">
        <v>8</v>
      </c>
      <c r="EH105" s="26">
        <v>0</v>
      </c>
      <c r="EI105" s="26">
        <v>6</v>
      </c>
      <c r="EJ105" s="26">
        <v>3</v>
      </c>
      <c r="EK105" s="26">
        <v>125.2</v>
      </c>
      <c r="EL105" s="26">
        <v>154.6</v>
      </c>
      <c r="EM105" s="26">
        <v>31.4</v>
      </c>
      <c r="EN105" s="26">
        <v>14</v>
      </c>
      <c r="EO105" s="26">
        <v>269.3</v>
      </c>
      <c r="EP105" s="26">
        <v>45.4</v>
      </c>
      <c r="EQ105" s="26">
        <v>30.9</v>
      </c>
      <c r="ER105" s="26">
        <v>309.7</v>
      </c>
      <c r="ES105" s="26">
        <v>997.5</v>
      </c>
      <c r="ET105" s="26">
        <v>1000</v>
      </c>
      <c r="EU105" s="26">
        <v>2.5</v>
      </c>
      <c r="EV105" s="26">
        <v>0.25</v>
      </c>
    </row>
    <row r="106" spans="1:152" ht="15" thickBot="1" x14ac:dyDescent="0.35">
      <c r="A106" s="24" t="s">
        <v>157</v>
      </c>
      <c r="B106" s="77">
        <v>12</v>
      </c>
      <c r="C106" s="77">
        <v>15</v>
      </c>
      <c r="D106" s="26">
        <v>44</v>
      </c>
      <c r="E106" s="26">
        <v>285</v>
      </c>
      <c r="F106" s="26">
        <v>12</v>
      </c>
      <c r="G106" s="26">
        <v>6</v>
      </c>
      <c r="H106" s="26">
        <v>13</v>
      </c>
      <c r="I106" s="77">
        <v>10</v>
      </c>
      <c r="J106" s="77">
        <v>15</v>
      </c>
      <c r="K106" s="26">
        <v>38</v>
      </c>
      <c r="L106" s="77">
        <v>13</v>
      </c>
      <c r="M106" s="77">
        <v>11</v>
      </c>
      <c r="N106" s="77">
        <v>23</v>
      </c>
      <c r="O106" s="26">
        <v>20</v>
      </c>
      <c r="P106" s="26">
        <v>31</v>
      </c>
      <c r="Q106" s="26">
        <v>73</v>
      </c>
      <c r="R106" s="26">
        <v>4</v>
      </c>
      <c r="S106" s="26">
        <v>201</v>
      </c>
      <c r="T106" s="77">
        <v>19</v>
      </c>
      <c r="U106" s="26">
        <v>6</v>
      </c>
      <c r="V106" s="26">
        <v>65</v>
      </c>
      <c r="W106" s="26">
        <v>9</v>
      </c>
      <c r="X106" s="77">
        <v>7</v>
      </c>
      <c r="Y106" s="26">
        <v>20</v>
      </c>
      <c r="Z106" s="26">
        <v>8</v>
      </c>
      <c r="AA106" s="26">
        <v>8</v>
      </c>
      <c r="AB106" s="77">
        <v>10</v>
      </c>
      <c r="AC106" s="77">
        <v>10</v>
      </c>
      <c r="AD106" s="77">
        <v>12</v>
      </c>
      <c r="AE106" s="26">
        <v>1000</v>
      </c>
      <c r="AF106" s="26">
        <v>1000</v>
      </c>
      <c r="AG106" s="26">
        <v>0</v>
      </c>
      <c r="AH106" s="26">
        <v>0</v>
      </c>
      <c r="AI106">
        <f t="shared" si="55"/>
        <v>1</v>
      </c>
      <c r="BN106" s="24" t="s">
        <v>157</v>
      </c>
      <c r="BO106" s="26">
        <v>34</v>
      </c>
      <c r="BP106" s="26">
        <v>8</v>
      </c>
      <c r="BQ106" s="26">
        <v>9</v>
      </c>
      <c r="BR106" s="26">
        <v>11</v>
      </c>
      <c r="BS106" s="26">
        <v>11</v>
      </c>
      <c r="BT106" s="26">
        <v>17</v>
      </c>
      <c r="BU106" s="26">
        <v>10</v>
      </c>
      <c r="BV106" s="26">
        <v>13</v>
      </c>
      <c r="BW106" s="26">
        <v>8</v>
      </c>
      <c r="BX106" s="26">
        <v>7</v>
      </c>
      <c r="BY106" s="26">
        <v>212</v>
      </c>
      <c r="BZ106" s="26">
        <v>12</v>
      </c>
      <c r="CA106" s="26">
        <v>0</v>
      </c>
      <c r="CB106" s="26">
        <v>3</v>
      </c>
      <c r="CC106" s="26">
        <v>4</v>
      </c>
      <c r="CD106" s="26">
        <v>4</v>
      </c>
      <c r="CE106" s="26">
        <v>280</v>
      </c>
      <c r="CF106" s="26">
        <v>6</v>
      </c>
      <c r="CG106" s="26">
        <v>4</v>
      </c>
      <c r="CH106" s="26">
        <v>51</v>
      </c>
      <c r="CI106" s="26">
        <v>10</v>
      </c>
      <c r="CJ106" s="26">
        <v>14</v>
      </c>
      <c r="CK106" s="26">
        <v>62</v>
      </c>
      <c r="CL106" s="26">
        <v>3</v>
      </c>
      <c r="CM106" s="26">
        <v>15</v>
      </c>
      <c r="CN106" s="26">
        <v>15</v>
      </c>
      <c r="CO106" s="26">
        <v>143</v>
      </c>
      <c r="CP106" s="26">
        <v>13</v>
      </c>
      <c r="CQ106" s="26">
        <v>21</v>
      </c>
      <c r="CR106" s="26">
        <v>1000</v>
      </c>
      <c r="CS106" s="26">
        <v>1000</v>
      </c>
      <c r="CT106" s="26">
        <v>0</v>
      </c>
      <c r="CU106" s="26">
        <v>0</v>
      </c>
      <c r="DA106" s="24" t="s">
        <v>157</v>
      </c>
      <c r="DB106" s="26">
        <v>19.5</v>
      </c>
      <c r="DC106" s="26">
        <v>15</v>
      </c>
      <c r="DD106" s="26">
        <v>28.6</v>
      </c>
      <c r="DE106" s="26">
        <v>340.9</v>
      </c>
      <c r="DF106" s="26">
        <v>42.6</v>
      </c>
      <c r="DG106" s="26">
        <v>176.4</v>
      </c>
      <c r="DH106" s="26">
        <v>31.6</v>
      </c>
      <c r="DI106" s="26">
        <v>19</v>
      </c>
      <c r="DJ106" s="26">
        <v>187</v>
      </c>
      <c r="DK106" s="26">
        <v>36.6</v>
      </c>
      <c r="DL106" s="26">
        <v>10</v>
      </c>
      <c r="DM106" s="26">
        <v>68.2</v>
      </c>
      <c r="DN106" s="26">
        <v>975.4</v>
      </c>
      <c r="DO106" s="26">
        <v>1000</v>
      </c>
      <c r="DP106" s="26">
        <v>24.6</v>
      </c>
      <c r="DQ106" s="88">
        <v>2.46</v>
      </c>
      <c r="DR106" s="6">
        <f t="shared" si="56"/>
        <v>1</v>
      </c>
      <c r="EF106" s="24" t="s">
        <v>157</v>
      </c>
      <c r="EG106" s="26">
        <v>11</v>
      </c>
      <c r="EH106" s="26">
        <v>91.3</v>
      </c>
      <c r="EI106" s="26">
        <v>13</v>
      </c>
      <c r="EJ106" s="26">
        <v>8</v>
      </c>
      <c r="EK106" s="26">
        <v>91.3</v>
      </c>
      <c r="EL106" s="26">
        <v>123.7</v>
      </c>
      <c r="EM106" s="26">
        <v>0</v>
      </c>
      <c r="EN106" s="26">
        <v>14</v>
      </c>
      <c r="EO106" s="26">
        <v>284.8</v>
      </c>
      <c r="EP106" s="26">
        <v>36.4</v>
      </c>
      <c r="EQ106" s="26">
        <v>30.9</v>
      </c>
      <c r="ER106" s="26">
        <v>320.2</v>
      </c>
      <c r="ES106" s="26">
        <v>1024.4000000000001</v>
      </c>
      <c r="ET106" s="26">
        <v>1000</v>
      </c>
      <c r="EU106" s="26">
        <v>-24.4</v>
      </c>
      <c r="EV106" s="26">
        <v>-2.44</v>
      </c>
    </row>
    <row r="107" spans="1:152" ht="15" thickBot="1" x14ac:dyDescent="0.35">
      <c r="A107" s="24" t="s">
        <v>158</v>
      </c>
      <c r="B107" s="77">
        <v>15</v>
      </c>
      <c r="C107" s="77">
        <v>9</v>
      </c>
      <c r="D107" s="26">
        <v>49</v>
      </c>
      <c r="E107" s="26">
        <v>294</v>
      </c>
      <c r="F107" s="26">
        <v>20</v>
      </c>
      <c r="G107" s="26">
        <v>18</v>
      </c>
      <c r="H107" s="26">
        <v>13</v>
      </c>
      <c r="I107" s="77">
        <v>20</v>
      </c>
      <c r="J107" s="77">
        <v>20</v>
      </c>
      <c r="K107" s="26">
        <v>40</v>
      </c>
      <c r="L107" s="77">
        <v>3</v>
      </c>
      <c r="M107" s="77">
        <v>2</v>
      </c>
      <c r="N107" s="77">
        <v>23</v>
      </c>
      <c r="O107" s="26">
        <v>21</v>
      </c>
      <c r="P107" s="26">
        <v>6</v>
      </c>
      <c r="Q107" s="26">
        <v>76</v>
      </c>
      <c r="R107" s="26">
        <v>14</v>
      </c>
      <c r="S107" s="26">
        <v>196</v>
      </c>
      <c r="T107" s="77">
        <v>22</v>
      </c>
      <c r="U107" s="26">
        <v>17</v>
      </c>
      <c r="V107" s="26">
        <v>3</v>
      </c>
      <c r="W107" s="26">
        <v>9</v>
      </c>
      <c r="X107" s="77">
        <v>5</v>
      </c>
      <c r="Y107" s="26">
        <v>20</v>
      </c>
      <c r="Z107" s="26">
        <v>18</v>
      </c>
      <c r="AA107" s="26">
        <v>15</v>
      </c>
      <c r="AB107" s="77">
        <v>16</v>
      </c>
      <c r="AC107" s="77">
        <v>15</v>
      </c>
      <c r="AD107" s="77">
        <v>21</v>
      </c>
      <c r="AE107" s="26">
        <v>1000</v>
      </c>
      <c r="AF107" s="26">
        <v>1000</v>
      </c>
      <c r="AG107" s="26">
        <v>0</v>
      </c>
      <c r="AH107" s="26">
        <v>0</v>
      </c>
      <c r="AI107">
        <f t="shared" si="55"/>
        <v>1</v>
      </c>
      <c r="BN107" s="24" t="s">
        <v>158</v>
      </c>
      <c r="BO107" s="26">
        <v>8</v>
      </c>
      <c r="BP107" s="26">
        <v>14</v>
      </c>
      <c r="BQ107" s="26">
        <v>4</v>
      </c>
      <c r="BR107" s="26">
        <v>2</v>
      </c>
      <c r="BS107" s="26">
        <v>3</v>
      </c>
      <c r="BT107" s="26">
        <v>5</v>
      </c>
      <c r="BU107" s="26">
        <v>10</v>
      </c>
      <c r="BV107" s="26">
        <v>3</v>
      </c>
      <c r="BW107" s="26">
        <v>3</v>
      </c>
      <c r="BX107" s="26">
        <v>5</v>
      </c>
      <c r="BY107" s="26">
        <v>222</v>
      </c>
      <c r="BZ107" s="26">
        <v>119</v>
      </c>
      <c r="CA107" s="26">
        <v>0</v>
      </c>
      <c r="CB107" s="26">
        <v>2</v>
      </c>
      <c r="CC107" s="26">
        <v>77</v>
      </c>
      <c r="CD107" s="26">
        <v>1</v>
      </c>
      <c r="CE107" s="26">
        <v>9</v>
      </c>
      <c r="CF107" s="26">
        <v>11</v>
      </c>
      <c r="CG107" s="26">
        <v>1</v>
      </c>
      <c r="CH107" s="26">
        <v>6</v>
      </c>
      <c r="CI107" s="26">
        <v>322</v>
      </c>
      <c r="CJ107" s="26">
        <v>14</v>
      </c>
      <c r="CK107" s="26">
        <v>64</v>
      </c>
      <c r="CL107" s="26">
        <v>3</v>
      </c>
      <c r="CM107" s="26">
        <v>5</v>
      </c>
      <c r="CN107" s="26">
        <v>8</v>
      </c>
      <c r="CO107" s="26">
        <v>68</v>
      </c>
      <c r="CP107" s="26">
        <v>8</v>
      </c>
      <c r="CQ107" s="26">
        <v>2</v>
      </c>
      <c r="CR107" s="26">
        <v>999</v>
      </c>
      <c r="CS107" s="26">
        <v>1000</v>
      </c>
      <c r="CT107" s="26">
        <v>1</v>
      </c>
      <c r="CU107" s="26">
        <v>0.1</v>
      </c>
      <c r="DA107" s="24" t="s">
        <v>158</v>
      </c>
      <c r="DB107" s="26">
        <v>22.6</v>
      </c>
      <c r="DC107" s="26">
        <v>9</v>
      </c>
      <c r="DD107" s="26">
        <v>38.6</v>
      </c>
      <c r="DE107" s="26">
        <v>345.9</v>
      </c>
      <c r="DF107" s="26">
        <v>3</v>
      </c>
      <c r="DG107" s="26">
        <v>167.4</v>
      </c>
      <c r="DH107" s="26">
        <v>31.6</v>
      </c>
      <c r="DI107" s="26">
        <v>35.1</v>
      </c>
      <c r="DJ107" s="26">
        <v>174.4</v>
      </c>
      <c r="DK107" s="26">
        <v>66.2</v>
      </c>
      <c r="DL107" s="26">
        <v>16</v>
      </c>
      <c r="DM107" s="26">
        <v>92.7</v>
      </c>
      <c r="DN107" s="26">
        <v>1002.5</v>
      </c>
      <c r="DO107" s="26">
        <v>1000</v>
      </c>
      <c r="DP107" s="26">
        <v>-2.5</v>
      </c>
      <c r="DQ107" s="88">
        <v>-0.25</v>
      </c>
      <c r="DR107" s="6">
        <f t="shared" si="56"/>
        <v>1</v>
      </c>
      <c r="EF107" s="24" t="s">
        <v>158</v>
      </c>
      <c r="EG107" s="26">
        <v>8</v>
      </c>
      <c r="EH107" s="26">
        <v>97.3</v>
      </c>
      <c r="EI107" s="26">
        <v>3</v>
      </c>
      <c r="EJ107" s="26">
        <v>3</v>
      </c>
      <c r="EK107" s="26">
        <v>125.2</v>
      </c>
      <c r="EL107" s="26">
        <v>152.6</v>
      </c>
      <c r="EM107" s="26">
        <v>0</v>
      </c>
      <c r="EN107" s="26">
        <v>1</v>
      </c>
      <c r="EO107" s="26">
        <v>286.8</v>
      </c>
      <c r="EP107" s="26">
        <v>7</v>
      </c>
      <c r="EQ107" s="26">
        <v>8</v>
      </c>
      <c r="ER107" s="26">
        <v>305.7</v>
      </c>
      <c r="ES107" s="26">
        <v>997.5</v>
      </c>
      <c r="ET107" s="26">
        <v>1000</v>
      </c>
      <c r="EU107" s="26">
        <v>2.5</v>
      </c>
      <c r="EV107" s="26">
        <v>0.25</v>
      </c>
    </row>
    <row r="108" spans="1:152" ht="15" thickBot="1" x14ac:dyDescent="0.35">
      <c r="A108" s="24" t="s">
        <v>159</v>
      </c>
      <c r="B108" s="77">
        <v>22</v>
      </c>
      <c r="C108" s="77">
        <v>5</v>
      </c>
      <c r="D108" s="26">
        <v>1</v>
      </c>
      <c r="E108" s="26">
        <v>2</v>
      </c>
      <c r="F108" s="26">
        <v>2</v>
      </c>
      <c r="G108" s="26">
        <v>7</v>
      </c>
      <c r="H108" s="26">
        <v>17</v>
      </c>
      <c r="I108" s="77">
        <v>1</v>
      </c>
      <c r="J108" s="77">
        <v>2</v>
      </c>
      <c r="K108" s="26">
        <v>36</v>
      </c>
      <c r="L108" s="77">
        <v>23</v>
      </c>
      <c r="M108" s="77">
        <v>23</v>
      </c>
      <c r="N108" s="77">
        <v>23</v>
      </c>
      <c r="O108" s="26">
        <v>10</v>
      </c>
      <c r="P108" s="26">
        <v>30</v>
      </c>
      <c r="Q108" s="26">
        <v>76</v>
      </c>
      <c r="R108" s="26">
        <v>3</v>
      </c>
      <c r="S108" s="26">
        <v>196</v>
      </c>
      <c r="T108" s="77">
        <v>10</v>
      </c>
      <c r="U108" s="26">
        <v>4</v>
      </c>
      <c r="V108" s="26">
        <v>224</v>
      </c>
      <c r="W108" s="26">
        <v>177</v>
      </c>
      <c r="X108" s="77">
        <v>22</v>
      </c>
      <c r="Y108" s="26">
        <v>20</v>
      </c>
      <c r="Z108" s="26">
        <v>8</v>
      </c>
      <c r="AA108" s="26">
        <v>8</v>
      </c>
      <c r="AB108" s="77">
        <v>23</v>
      </c>
      <c r="AC108" s="77">
        <v>23</v>
      </c>
      <c r="AD108" s="77">
        <v>2</v>
      </c>
      <c r="AE108" s="26">
        <v>1000</v>
      </c>
      <c r="AF108" s="26">
        <v>1000</v>
      </c>
      <c r="AG108" s="26">
        <v>0</v>
      </c>
      <c r="AH108" s="26">
        <v>0</v>
      </c>
      <c r="AI108">
        <f t="shared" si="55"/>
        <v>1</v>
      </c>
      <c r="BN108" s="24" t="s">
        <v>159</v>
      </c>
      <c r="BO108" s="26">
        <v>1</v>
      </c>
      <c r="BP108" s="26">
        <v>18</v>
      </c>
      <c r="BQ108" s="26">
        <v>56</v>
      </c>
      <c r="BR108" s="26">
        <v>380</v>
      </c>
      <c r="BS108" s="26">
        <v>27</v>
      </c>
      <c r="BT108" s="26">
        <v>16</v>
      </c>
      <c r="BU108" s="26">
        <v>6</v>
      </c>
      <c r="BV108" s="26">
        <v>22</v>
      </c>
      <c r="BW108" s="26">
        <v>21</v>
      </c>
      <c r="BX108" s="26">
        <v>9</v>
      </c>
      <c r="BY108" s="26">
        <v>0</v>
      </c>
      <c r="BZ108" s="26">
        <v>0</v>
      </c>
      <c r="CA108" s="26">
        <v>0</v>
      </c>
      <c r="CB108" s="26">
        <v>13</v>
      </c>
      <c r="CC108" s="26">
        <v>5</v>
      </c>
      <c r="CD108" s="26">
        <v>1</v>
      </c>
      <c r="CE108" s="26">
        <v>281</v>
      </c>
      <c r="CF108" s="26">
        <v>11</v>
      </c>
      <c r="CG108" s="26">
        <v>13</v>
      </c>
      <c r="CH108" s="26">
        <v>53</v>
      </c>
      <c r="CI108" s="26">
        <v>2</v>
      </c>
      <c r="CJ108" s="26">
        <v>1</v>
      </c>
      <c r="CK108" s="26">
        <v>1</v>
      </c>
      <c r="CL108" s="26">
        <v>3</v>
      </c>
      <c r="CM108" s="26">
        <v>15</v>
      </c>
      <c r="CN108" s="26">
        <v>15</v>
      </c>
      <c r="CO108" s="26">
        <v>0</v>
      </c>
      <c r="CP108" s="26">
        <v>0</v>
      </c>
      <c r="CQ108" s="26">
        <v>31</v>
      </c>
      <c r="CR108" s="26">
        <v>1001</v>
      </c>
      <c r="CS108" s="26">
        <v>1000</v>
      </c>
      <c r="CT108" s="26">
        <v>-1</v>
      </c>
      <c r="CU108" s="26">
        <v>-0.1</v>
      </c>
      <c r="DA108" s="24" t="s">
        <v>159</v>
      </c>
      <c r="DB108" s="26">
        <v>29.6</v>
      </c>
      <c r="DC108" s="26">
        <v>5</v>
      </c>
      <c r="DD108" s="26">
        <v>1</v>
      </c>
      <c r="DE108" s="26">
        <v>152.4</v>
      </c>
      <c r="DF108" s="26">
        <v>101.8</v>
      </c>
      <c r="DG108" s="26">
        <v>361.4</v>
      </c>
      <c r="DH108" s="26">
        <v>31.6</v>
      </c>
      <c r="DI108" s="26">
        <v>10</v>
      </c>
      <c r="DJ108" s="26">
        <v>207</v>
      </c>
      <c r="DK108" s="26">
        <v>95.7</v>
      </c>
      <c r="DL108" s="26">
        <v>24.1</v>
      </c>
      <c r="DM108" s="26">
        <v>2</v>
      </c>
      <c r="DN108" s="26">
        <v>1021.6</v>
      </c>
      <c r="DO108" s="26">
        <v>1000</v>
      </c>
      <c r="DP108" s="26">
        <v>-21.6</v>
      </c>
      <c r="DQ108" s="88">
        <v>-2.16</v>
      </c>
      <c r="DR108" s="6">
        <f t="shared" si="56"/>
        <v>1</v>
      </c>
      <c r="EF108" s="24" t="s">
        <v>159</v>
      </c>
      <c r="EG108" s="26">
        <v>1</v>
      </c>
      <c r="EH108" s="26">
        <v>107.7</v>
      </c>
      <c r="EI108" s="26">
        <v>21.9</v>
      </c>
      <c r="EJ108" s="26">
        <v>184.5</v>
      </c>
      <c r="EK108" s="26">
        <v>0</v>
      </c>
      <c r="EL108" s="26">
        <v>0</v>
      </c>
      <c r="EM108" s="26">
        <v>0</v>
      </c>
      <c r="EN108" s="26">
        <v>22.9</v>
      </c>
      <c r="EO108" s="26">
        <v>258.39999999999998</v>
      </c>
      <c r="EP108" s="26">
        <v>0</v>
      </c>
      <c r="EQ108" s="26">
        <v>0</v>
      </c>
      <c r="ER108" s="26">
        <v>382</v>
      </c>
      <c r="ES108" s="26">
        <v>978.6</v>
      </c>
      <c r="ET108" s="26">
        <v>1000</v>
      </c>
      <c r="EU108" s="26">
        <v>21.4</v>
      </c>
      <c r="EV108" s="26">
        <v>2.14</v>
      </c>
    </row>
    <row r="109" spans="1:152" ht="15" thickBot="1" x14ac:dyDescent="0.35">
      <c r="A109" s="24" t="s">
        <v>160</v>
      </c>
      <c r="B109" s="77">
        <v>1</v>
      </c>
      <c r="C109" s="77">
        <v>2</v>
      </c>
      <c r="D109" s="26">
        <v>1</v>
      </c>
      <c r="E109" s="26">
        <v>0</v>
      </c>
      <c r="F109" s="26">
        <v>0</v>
      </c>
      <c r="G109" s="26">
        <v>0</v>
      </c>
      <c r="H109" s="26">
        <v>1</v>
      </c>
      <c r="I109" s="77">
        <v>1</v>
      </c>
      <c r="J109" s="77">
        <v>2</v>
      </c>
      <c r="K109" s="26">
        <v>2</v>
      </c>
      <c r="L109" s="77">
        <v>23</v>
      </c>
      <c r="M109" s="77">
        <v>23</v>
      </c>
      <c r="N109" s="77">
        <v>23</v>
      </c>
      <c r="O109" s="26">
        <v>10</v>
      </c>
      <c r="P109" s="26">
        <v>123</v>
      </c>
      <c r="Q109" s="26">
        <v>3</v>
      </c>
      <c r="R109" s="26">
        <v>66</v>
      </c>
      <c r="S109" s="26">
        <v>196</v>
      </c>
      <c r="T109" s="77">
        <v>10</v>
      </c>
      <c r="U109" s="26">
        <v>0</v>
      </c>
      <c r="V109" s="26">
        <v>401</v>
      </c>
      <c r="W109" s="26">
        <v>20</v>
      </c>
      <c r="X109" s="77">
        <v>9</v>
      </c>
      <c r="Y109" s="26">
        <v>20</v>
      </c>
      <c r="Z109" s="26">
        <v>8</v>
      </c>
      <c r="AA109" s="26">
        <v>8</v>
      </c>
      <c r="AB109" s="77">
        <v>23</v>
      </c>
      <c r="AC109" s="77">
        <v>23</v>
      </c>
      <c r="AD109" s="77">
        <v>1</v>
      </c>
      <c r="AE109" s="26">
        <v>1000</v>
      </c>
      <c r="AF109" s="26">
        <v>1000</v>
      </c>
      <c r="AG109" s="26">
        <v>0</v>
      </c>
      <c r="AH109" s="26">
        <v>0</v>
      </c>
      <c r="AI109">
        <f t="shared" si="55"/>
        <v>1</v>
      </c>
      <c r="BN109" s="24" t="s">
        <v>160</v>
      </c>
      <c r="BO109" s="26">
        <v>45</v>
      </c>
      <c r="BP109" s="26">
        <v>21</v>
      </c>
      <c r="BQ109" s="26">
        <v>56</v>
      </c>
      <c r="BR109" s="26">
        <v>382</v>
      </c>
      <c r="BS109" s="26">
        <v>29</v>
      </c>
      <c r="BT109" s="26">
        <v>44</v>
      </c>
      <c r="BU109" s="26">
        <v>22</v>
      </c>
      <c r="BV109" s="26">
        <v>22</v>
      </c>
      <c r="BW109" s="26">
        <v>21</v>
      </c>
      <c r="BX109" s="26">
        <v>21</v>
      </c>
      <c r="BY109" s="26">
        <v>0</v>
      </c>
      <c r="BZ109" s="26">
        <v>0</v>
      </c>
      <c r="CA109" s="26">
        <v>0</v>
      </c>
      <c r="CB109" s="26">
        <v>13</v>
      </c>
      <c r="CC109" s="26">
        <v>0</v>
      </c>
      <c r="CD109" s="26">
        <v>154</v>
      </c>
      <c r="CE109" s="26">
        <v>2</v>
      </c>
      <c r="CF109" s="26">
        <v>11</v>
      </c>
      <c r="CG109" s="26">
        <v>13</v>
      </c>
      <c r="CH109" s="26">
        <v>57</v>
      </c>
      <c r="CI109" s="26">
        <v>0</v>
      </c>
      <c r="CJ109" s="26">
        <v>3</v>
      </c>
      <c r="CK109" s="26">
        <v>20</v>
      </c>
      <c r="CL109" s="26">
        <v>3</v>
      </c>
      <c r="CM109" s="26">
        <v>15</v>
      </c>
      <c r="CN109" s="26">
        <v>15</v>
      </c>
      <c r="CO109" s="26">
        <v>0</v>
      </c>
      <c r="CP109" s="26">
        <v>0</v>
      </c>
      <c r="CQ109" s="26">
        <v>32</v>
      </c>
      <c r="CR109" s="26">
        <v>1001</v>
      </c>
      <c r="CS109" s="26">
        <v>1000</v>
      </c>
      <c r="CT109" s="26">
        <v>-1</v>
      </c>
      <c r="CU109" s="26">
        <v>-0.1</v>
      </c>
      <c r="DA109" s="24" t="s">
        <v>160</v>
      </c>
      <c r="DB109" s="26">
        <v>8.5</v>
      </c>
      <c r="DC109" s="26">
        <v>2</v>
      </c>
      <c r="DD109" s="26">
        <v>1</v>
      </c>
      <c r="DE109" s="26">
        <v>152.4</v>
      </c>
      <c r="DF109" s="26">
        <v>101.8</v>
      </c>
      <c r="DG109" s="26">
        <v>361.4</v>
      </c>
      <c r="DH109" s="26">
        <v>31.6</v>
      </c>
      <c r="DI109" s="26">
        <v>10</v>
      </c>
      <c r="DJ109" s="26">
        <v>194</v>
      </c>
      <c r="DK109" s="26">
        <v>95.7</v>
      </c>
      <c r="DL109" s="26">
        <v>24.1</v>
      </c>
      <c r="DM109" s="26">
        <v>1</v>
      </c>
      <c r="DN109" s="26">
        <v>983.5</v>
      </c>
      <c r="DO109" s="26">
        <v>1000</v>
      </c>
      <c r="DP109" s="26">
        <v>16.5</v>
      </c>
      <c r="DQ109" s="88">
        <v>1.65</v>
      </c>
      <c r="DR109" s="6">
        <f t="shared" si="56"/>
        <v>1</v>
      </c>
      <c r="EF109" s="24" t="s">
        <v>160</v>
      </c>
      <c r="EG109" s="26">
        <v>21.9</v>
      </c>
      <c r="EH109" s="26">
        <v>110.7</v>
      </c>
      <c r="EI109" s="26">
        <v>21.9</v>
      </c>
      <c r="EJ109" s="26">
        <v>184.5</v>
      </c>
      <c r="EK109" s="26">
        <v>0</v>
      </c>
      <c r="EL109" s="26">
        <v>0</v>
      </c>
      <c r="EM109" s="26">
        <v>0</v>
      </c>
      <c r="EN109" s="26">
        <v>22.9</v>
      </c>
      <c r="EO109" s="26">
        <v>271.3</v>
      </c>
      <c r="EP109" s="26">
        <v>0</v>
      </c>
      <c r="EQ109" s="26">
        <v>0</v>
      </c>
      <c r="ER109" s="26">
        <v>383</v>
      </c>
      <c r="ES109" s="26">
        <v>1016.5</v>
      </c>
      <c r="ET109" s="26">
        <v>1000</v>
      </c>
      <c r="EU109" s="26">
        <v>-16.5</v>
      </c>
      <c r="EV109" s="26">
        <v>-1.65</v>
      </c>
    </row>
    <row r="110" spans="1:152" ht="15" thickBot="1" x14ac:dyDescent="0.35"/>
    <row r="111" spans="1:152" ht="15" thickBot="1" x14ac:dyDescent="0.35">
      <c r="A111" s="25" t="s">
        <v>1229</v>
      </c>
      <c r="B111" s="78">
        <v>2482</v>
      </c>
      <c r="BN111" s="25" t="s">
        <v>1229</v>
      </c>
      <c r="BO111" s="27">
        <v>3385</v>
      </c>
      <c r="DA111" s="25" t="s">
        <v>1229</v>
      </c>
      <c r="DB111" s="27">
        <v>1493.3</v>
      </c>
      <c r="EF111" s="25" t="s">
        <v>501</v>
      </c>
      <c r="EG111" s="27">
        <v>1894.7</v>
      </c>
    </row>
    <row r="112" spans="1:152" ht="15" thickBot="1" x14ac:dyDescent="0.35">
      <c r="A112" s="25" t="s">
        <v>125</v>
      </c>
      <c r="B112" s="78">
        <v>0</v>
      </c>
      <c r="BN112" s="25" t="s">
        <v>125</v>
      </c>
      <c r="BO112" s="27">
        <v>0</v>
      </c>
      <c r="DA112" s="25" t="s">
        <v>125</v>
      </c>
      <c r="DB112" s="27">
        <v>301.7</v>
      </c>
      <c r="EF112" s="25" t="s">
        <v>502</v>
      </c>
      <c r="EG112" s="27">
        <v>303.7</v>
      </c>
    </row>
    <row r="113" spans="1:137" ht="15" thickBot="1" x14ac:dyDescent="0.35">
      <c r="A113" s="25" t="s">
        <v>126</v>
      </c>
      <c r="B113" s="78">
        <v>23999</v>
      </c>
      <c r="BN113" s="25" t="s">
        <v>126</v>
      </c>
      <c r="BO113" s="27">
        <v>24010</v>
      </c>
      <c r="DA113" s="25" t="s">
        <v>126</v>
      </c>
      <c r="DB113" s="27">
        <v>23999.9</v>
      </c>
      <c r="EF113" s="25" t="s">
        <v>503</v>
      </c>
      <c r="EG113" s="27">
        <v>24000.1</v>
      </c>
    </row>
    <row r="114" spans="1:137" ht="15" thickBot="1" x14ac:dyDescent="0.35">
      <c r="A114" s="25" t="s">
        <v>127</v>
      </c>
      <c r="B114" s="78">
        <v>24000</v>
      </c>
      <c r="BN114" s="25" t="s">
        <v>127</v>
      </c>
      <c r="BO114" s="27">
        <v>24000</v>
      </c>
      <c r="DA114" s="25" t="s">
        <v>127</v>
      </c>
      <c r="DB114" s="27">
        <v>24000</v>
      </c>
      <c r="EF114" s="25" t="s">
        <v>504</v>
      </c>
      <c r="EG114" s="27">
        <v>24000</v>
      </c>
    </row>
    <row r="115" spans="1:137" ht="15" thickBot="1" x14ac:dyDescent="0.35">
      <c r="A115" s="25" t="s">
        <v>128</v>
      </c>
      <c r="B115" s="78">
        <v>-1</v>
      </c>
      <c r="BN115" s="25" t="s">
        <v>128</v>
      </c>
      <c r="BO115" s="27">
        <v>10</v>
      </c>
      <c r="DA115" s="25" t="s">
        <v>128</v>
      </c>
      <c r="DB115" s="27">
        <v>-0.1</v>
      </c>
      <c r="EF115" s="25" t="s">
        <v>505</v>
      </c>
      <c r="EG115" s="27">
        <v>0.1</v>
      </c>
    </row>
    <row r="116" spans="1:137" ht="15" thickBot="1" x14ac:dyDescent="0.35">
      <c r="A116" s="25" t="s">
        <v>129</v>
      </c>
      <c r="B116" s="78"/>
      <c r="BN116" s="25" t="s">
        <v>129</v>
      </c>
      <c r="BO116" s="27"/>
      <c r="DA116" s="25" t="s">
        <v>129</v>
      </c>
      <c r="DB116" s="27"/>
      <c r="EF116" s="25" t="s">
        <v>506</v>
      </c>
      <c r="EG116" s="27"/>
    </row>
    <row r="117" spans="1:137" ht="15" thickBot="1" x14ac:dyDescent="0.35">
      <c r="A117" s="25" t="s">
        <v>130</v>
      </c>
      <c r="B117" s="78"/>
      <c r="BN117" s="25" t="s">
        <v>130</v>
      </c>
      <c r="BO117" s="27"/>
      <c r="DA117" s="25" t="s">
        <v>130</v>
      </c>
      <c r="DB117" s="27"/>
      <c r="EF117" s="25" t="s">
        <v>507</v>
      </c>
      <c r="EG117" s="27"/>
    </row>
    <row r="118" spans="1:137" ht="15" thickBot="1" x14ac:dyDescent="0.35">
      <c r="A118" s="25" t="s">
        <v>131</v>
      </c>
      <c r="B118" s="78">
        <v>0</v>
      </c>
      <c r="BN118" s="25" t="s">
        <v>131</v>
      </c>
      <c r="BO118" s="27">
        <v>0</v>
      </c>
      <c r="DA118" s="25" t="s">
        <v>131</v>
      </c>
      <c r="DB118" s="27">
        <v>0</v>
      </c>
      <c r="EF118" s="25" t="s">
        <v>508</v>
      </c>
      <c r="EG118" s="27">
        <v>0</v>
      </c>
    </row>
    <row r="120" spans="1:137" x14ac:dyDescent="0.3">
      <c r="A120" s="28" t="s">
        <v>132</v>
      </c>
      <c r="BN120" s="28" t="s">
        <v>132</v>
      </c>
      <c r="DA120" s="28" t="s">
        <v>132</v>
      </c>
      <c r="EF120" s="28" t="s">
        <v>132</v>
      </c>
    </row>
    <row r="122" spans="1:137" x14ac:dyDescent="0.3">
      <c r="A122" s="29" t="s">
        <v>790</v>
      </c>
      <c r="BN122" s="29" t="s">
        <v>825</v>
      </c>
      <c r="DA122" s="29" t="s">
        <v>1422</v>
      </c>
      <c r="EF122" s="29" t="s">
        <v>2082</v>
      </c>
    </row>
    <row r="123" spans="1:137" x14ac:dyDescent="0.3">
      <c r="A123" s="29" t="s">
        <v>1686</v>
      </c>
      <c r="BN123" s="29" t="s">
        <v>1695</v>
      </c>
      <c r="DA123" s="29" t="s">
        <v>1912</v>
      </c>
      <c r="EF123" s="29" t="s">
        <v>2083</v>
      </c>
    </row>
  </sheetData>
  <mergeCells count="1">
    <mergeCell ref="AH36:AL37"/>
  </mergeCells>
  <conditionalFormatting sqref="DN86:DN109">
    <cfRule type="colorScale" priority="2">
      <colorScale>
        <cfvo type="min"/>
        <cfvo type="percentile" val="50"/>
        <cfvo type="max"/>
        <color rgb="FFF8696B"/>
        <color rgb="FFFFEB84"/>
        <color rgb="FF63BE7B"/>
      </colorScale>
    </cfRule>
  </conditionalFormatting>
  <conditionalFormatting sqref="DR86:DR109">
    <cfRule type="colorScale" priority="1">
      <colorScale>
        <cfvo type="min"/>
        <cfvo type="percentile" val="50"/>
        <cfvo type="max"/>
        <color rgb="FFF8696B"/>
        <color rgb="FFFFEB84"/>
        <color rgb="FF63BE7B"/>
      </colorScale>
    </cfRule>
  </conditionalFormatting>
  <hyperlinks>
    <hyperlink ref="A120" r:id="rId1" display="https://miau.my-x.hu/myx-free/coco/test/896475920250220174443.html" xr:uid="{983B91F3-637D-4158-98C3-360B53A75E4B}"/>
    <hyperlink ref="BN120" r:id="rId2" display="https://miau.my-x.hu/myx-free/coco/test/749267220250220174650.html" xr:uid="{8F142633-D68D-46EE-A16A-52D53ACAE9B2}"/>
    <hyperlink ref="DA120" r:id="rId3" display="https://miau.my-x.hu/myx-free/coco/test/815491620250220175239.html" xr:uid="{D0148DBA-DF32-4E13-8610-FD1D223E9627}"/>
    <hyperlink ref="EF120" r:id="rId4" display="https://miau.my-x.hu/myx-free/coco/test/274793520250221123709.html" xr:uid="{37696A99-E408-4246-A692-61BF1D561B9C}"/>
  </hyperlinks>
  <pageMargins left="0.7" right="0.7" top="0.75" bottom="0.75" header="0.3" footer="0.3"/>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7117A-F7BD-47F3-95A9-0BD478CFD480}">
  <dimension ref="A1:EZ123"/>
  <sheetViews>
    <sheetView topLeftCell="I87" zoomScale="43" workbookViewId="0">
      <selection activeCell="CR86" sqref="CR86"/>
    </sheetView>
  </sheetViews>
  <sheetFormatPr defaultRowHeight="14.4" x14ac:dyDescent="0.3"/>
  <cols>
    <col min="3" max="11" width="8.88671875" style="2"/>
    <col min="13" max="30" width="8.88671875" style="2"/>
  </cols>
  <sheetData>
    <row r="1" spans="1:152" ht="18" x14ac:dyDescent="0.3">
      <c r="A1" s="20"/>
      <c r="BL1" s="20"/>
      <c r="DU1" s="20"/>
    </row>
    <row r="2" spans="1:152" x14ac:dyDescent="0.3">
      <c r="A2" s="21"/>
      <c r="BL2" s="21"/>
      <c r="DU2" s="21"/>
    </row>
    <row r="5" spans="1:152" ht="18" x14ac:dyDescent="0.3">
      <c r="A5" s="22" t="s">
        <v>65</v>
      </c>
      <c r="B5" s="23">
        <v>8288742</v>
      </c>
      <c r="C5" s="79" t="s">
        <v>66</v>
      </c>
      <c r="D5" s="75">
        <v>24</v>
      </c>
      <c r="E5" s="79" t="s">
        <v>67</v>
      </c>
      <c r="F5" s="75">
        <v>29</v>
      </c>
      <c r="G5" s="79" t="s">
        <v>68</v>
      </c>
      <c r="H5" s="75">
        <v>24</v>
      </c>
      <c r="I5" s="79" t="s">
        <v>69</v>
      </c>
      <c r="J5" s="75">
        <v>0</v>
      </c>
      <c r="K5" s="79" t="s">
        <v>70</v>
      </c>
      <c r="L5" s="23" t="s">
        <v>2084</v>
      </c>
      <c r="BL5" s="22" t="s">
        <v>65</v>
      </c>
      <c r="BM5" s="23">
        <v>9446166</v>
      </c>
      <c r="BN5" s="22" t="s">
        <v>66</v>
      </c>
      <c r="BO5" s="23">
        <v>24</v>
      </c>
      <c r="BP5" s="22" t="s">
        <v>67</v>
      </c>
      <c r="BQ5" s="23">
        <v>27</v>
      </c>
      <c r="BR5" s="22" t="s">
        <v>68</v>
      </c>
      <c r="BS5" s="23">
        <v>24</v>
      </c>
      <c r="BT5" s="22" t="s">
        <v>69</v>
      </c>
      <c r="BU5" s="23">
        <v>0</v>
      </c>
      <c r="BV5" s="22" t="s">
        <v>70</v>
      </c>
      <c r="BW5" s="23" t="s">
        <v>2115</v>
      </c>
      <c r="DU5" s="22" t="s">
        <v>65</v>
      </c>
      <c r="DV5" s="23">
        <v>6051936</v>
      </c>
      <c r="DW5" s="22" t="s">
        <v>66</v>
      </c>
      <c r="DX5" s="23">
        <v>24</v>
      </c>
      <c r="DY5" s="22" t="s">
        <v>67</v>
      </c>
      <c r="DZ5" s="23">
        <v>26</v>
      </c>
      <c r="EA5" s="22" t="s">
        <v>68</v>
      </c>
      <c r="EB5" s="23">
        <v>24</v>
      </c>
      <c r="EC5" s="22" t="s">
        <v>69</v>
      </c>
      <c r="ED5" s="23">
        <v>0</v>
      </c>
      <c r="EE5" s="22" t="s">
        <v>70</v>
      </c>
      <c r="EF5" s="23" t="s">
        <v>2119</v>
      </c>
    </row>
    <row r="6" spans="1:152" ht="18.600000000000001" thickBot="1" x14ac:dyDescent="0.35">
      <c r="A6" s="20"/>
      <c r="BL6" s="20"/>
      <c r="DU6" s="20"/>
    </row>
    <row r="7" spans="1:152" ht="15" thickBot="1" x14ac:dyDescent="0.35">
      <c r="A7" s="24" t="s">
        <v>71</v>
      </c>
      <c r="B7" s="24" t="s">
        <v>72</v>
      </c>
      <c r="C7" s="76" t="s">
        <v>73</v>
      </c>
      <c r="D7" s="76" t="s">
        <v>74</v>
      </c>
      <c r="E7" s="76" t="s">
        <v>75</v>
      </c>
      <c r="F7" s="76" t="s">
        <v>76</v>
      </c>
      <c r="G7" s="76" t="s">
        <v>77</v>
      </c>
      <c r="H7" s="76" t="s">
        <v>78</v>
      </c>
      <c r="I7" s="76" t="s">
        <v>79</v>
      </c>
      <c r="J7" s="76" t="s">
        <v>80</v>
      </c>
      <c r="K7" s="76" t="s">
        <v>81</v>
      </c>
      <c r="L7" s="24" t="s">
        <v>82</v>
      </c>
      <c r="M7" s="76" t="s">
        <v>83</v>
      </c>
      <c r="N7" s="76" t="s">
        <v>84</v>
      </c>
      <c r="O7" s="76" t="s">
        <v>85</v>
      </c>
      <c r="P7" s="76" t="s">
        <v>86</v>
      </c>
      <c r="Q7" s="76" t="s">
        <v>187</v>
      </c>
      <c r="R7" s="76" t="s">
        <v>188</v>
      </c>
      <c r="S7" s="76" t="s">
        <v>189</v>
      </c>
      <c r="T7" s="76" t="s">
        <v>190</v>
      </c>
      <c r="U7" s="76" t="s">
        <v>750</v>
      </c>
      <c r="V7" s="76" t="s">
        <v>751</v>
      </c>
      <c r="W7" s="76" t="s">
        <v>752</v>
      </c>
      <c r="X7" s="76" t="s">
        <v>753</v>
      </c>
      <c r="Y7" s="76" t="s">
        <v>754</v>
      </c>
      <c r="Z7" s="76" t="s">
        <v>755</v>
      </c>
      <c r="AA7" s="76" t="s">
        <v>756</v>
      </c>
      <c r="AB7" s="76" t="s">
        <v>757</v>
      </c>
      <c r="AC7" s="76" t="s">
        <v>758</v>
      </c>
      <c r="AD7" s="76" t="s">
        <v>759</v>
      </c>
      <c r="AE7" s="24" t="s">
        <v>760</v>
      </c>
      <c r="AH7" s="86" t="s">
        <v>2113</v>
      </c>
      <c r="AI7" s="86" t="s">
        <v>2113</v>
      </c>
      <c r="AJ7" s="86" t="s">
        <v>2113</v>
      </c>
      <c r="AK7" s="86" t="s">
        <v>2113</v>
      </c>
      <c r="AL7" s="86" t="s">
        <v>2113</v>
      </c>
      <c r="AM7" s="86" t="s">
        <v>2113</v>
      </c>
      <c r="AN7" s="86" t="s">
        <v>2113</v>
      </c>
      <c r="AO7" s="86" t="s">
        <v>2113</v>
      </c>
      <c r="AP7" s="86" t="s">
        <v>2113</v>
      </c>
      <c r="AQ7" s="86" t="s">
        <v>2113</v>
      </c>
      <c r="AR7" s="86" t="s">
        <v>2113</v>
      </c>
      <c r="AS7" s="86" t="s">
        <v>2113</v>
      </c>
      <c r="AT7" s="86" t="s">
        <v>2113</v>
      </c>
      <c r="AU7" s="86" t="s">
        <v>2113</v>
      </c>
      <c r="AV7" s="86" t="s">
        <v>2113</v>
      </c>
      <c r="AW7" s="86" t="s">
        <v>2113</v>
      </c>
      <c r="AX7" s="86" t="s">
        <v>2113</v>
      </c>
      <c r="AY7" s="86" t="s">
        <v>2113</v>
      </c>
      <c r="AZ7" s="86" t="s">
        <v>2113</v>
      </c>
      <c r="BA7" s="86" t="s">
        <v>2113</v>
      </c>
      <c r="BB7" s="86" t="s">
        <v>2113</v>
      </c>
      <c r="BC7" s="86" t="s">
        <v>2113</v>
      </c>
      <c r="BD7" s="86" t="s">
        <v>2113</v>
      </c>
      <c r="BE7" s="86" t="s">
        <v>2113</v>
      </c>
      <c r="BF7" s="86" t="s">
        <v>2113</v>
      </c>
      <c r="BG7" s="86" t="s">
        <v>2113</v>
      </c>
      <c r="BH7" s="86" t="s">
        <v>2113</v>
      </c>
      <c r="BI7" s="86" t="s">
        <v>168</v>
      </c>
      <c r="BL7" s="24" t="s">
        <v>71</v>
      </c>
      <c r="BM7" s="24" t="s">
        <v>72</v>
      </c>
      <c r="BN7" s="24" t="s">
        <v>73</v>
      </c>
      <c r="BO7" s="24" t="s">
        <v>74</v>
      </c>
      <c r="BP7" s="24" t="s">
        <v>75</v>
      </c>
      <c r="BQ7" s="24" t="s">
        <v>76</v>
      </c>
      <c r="BR7" s="24" t="s">
        <v>77</v>
      </c>
      <c r="BS7" s="24" t="s">
        <v>78</v>
      </c>
      <c r="BT7" s="24" t="s">
        <v>79</v>
      </c>
      <c r="BU7" s="24" t="s">
        <v>80</v>
      </c>
      <c r="BV7" s="24" t="s">
        <v>81</v>
      </c>
      <c r="BW7" s="24" t="s">
        <v>82</v>
      </c>
      <c r="BX7" s="24" t="s">
        <v>83</v>
      </c>
      <c r="BY7" s="24" t="s">
        <v>84</v>
      </c>
      <c r="BZ7" s="24" t="s">
        <v>85</v>
      </c>
      <c r="CA7" s="24" t="s">
        <v>86</v>
      </c>
      <c r="CB7" s="24" t="s">
        <v>187</v>
      </c>
      <c r="CC7" s="24" t="s">
        <v>188</v>
      </c>
      <c r="CD7" s="24" t="s">
        <v>189</v>
      </c>
      <c r="CE7" s="24" t="s">
        <v>190</v>
      </c>
      <c r="CF7" s="24" t="s">
        <v>750</v>
      </c>
      <c r="CG7" s="24" t="s">
        <v>751</v>
      </c>
      <c r="CH7" s="24" t="s">
        <v>752</v>
      </c>
      <c r="CI7" s="24" t="s">
        <v>753</v>
      </c>
      <c r="CJ7" s="24" t="s">
        <v>754</v>
      </c>
      <c r="CK7" s="24" t="s">
        <v>755</v>
      </c>
      <c r="CL7" s="24" t="s">
        <v>756</v>
      </c>
      <c r="CM7" s="24" t="s">
        <v>757</v>
      </c>
      <c r="CN7" s="24" t="s">
        <v>2088</v>
      </c>
      <c r="CR7" s="89" t="s">
        <v>165</v>
      </c>
      <c r="CS7" s="89" t="s">
        <v>165</v>
      </c>
      <c r="CT7" s="89" t="s">
        <v>165</v>
      </c>
      <c r="CU7" s="89" t="s">
        <v>165</v>
      </c>
      <c r="CV7" s="89" t="s">
        <v>165</v>
      </c>
      <c r="CW7" s="89" t="s">
        <v>165</v>
      </c>
      <c r="CX7" s="89" t="s">
        <v>165</v>
      </c>
      <c r="CY7" s="89" t="s">
        <v>165</v>
      </c>
      <c r="CZ7" s="89" t="s">
        <v>165</v>
      </c>
      <c r="DA7" s="89" t="s">
        <v>165</v>
      </c>
      <c r="DB7" s="89" t="s">
        <v>165</v>
      </c>
      <c r="DC7" s="89" t="s">
        <v>165</v>
      </c>
      <c r="DD7" s="89" t="s">
        <v>165</v>
      </c>
      <c r="DE7" s="89" t="s">
        <v>165</v>
      </c>
      <c r="DF7" s="89" t="s">
        <v>165</v>
      </c>
      <c r="DG7" s="89" t="s">
        <v>165</v>
      </c>
      <c r="DH7" s="89" t="s">
        <v>165</v>
      </c>
      <c r="DI7" s="89" t="s">
        <v>165</v>
      </c>
      <c r="DJ7" s="89" t="s">
        <v>165</v>
      </c>
      <c r="DK7" s="89" t="s">
        <v>165</v>
      </c>
      <c r="DL7" s="89" t="s">
        <v>165</v>
      </c>
      <c r="DM7" s="89" t="s">
        <v>165</v>
      </c>
      <c r="DN7" s="89" t="s">
        <v>165</v>
      </c>
      <c r="DO7" s="89" t="s">
        <v>165</v>
      </c>
      <c r="DP7" s="89" t="s">
        <v>165</v>
      </c>
      <c r="DQ7" s="89" t="s">
        <v>165</v>
      </c>
      <c r="DR7" s="89" t="s">
        <v>168</v>
      </c>
      <c r="DU7" s="24" t="s">
        <v>71</v>
      </c>
      <c r="DV7" s="24" t="s">
        <v>72</v>
      </c>
      <c r="DW7" s="24" t="s">
        <v>73</v>
      </c>
      <c r="DX7" s="24" t="s">
        <v>74</v>
      </c>
      <c r="DY7" s="24" t="s">
        <v>75</v>
      </c>
      <c r="DZ7" s="24" t="s">
        <v>76</v>
      </c>
      <c r="EA7" s="24" t="s">
        <v>77</v>
      </c>
      <c r="EB7" s="24" t="s">
        <v>78</v>
      </c>
      <c r="EC7" s="24" t="s">
        <v>79</v>
      </c>
      <c r="ED7" s="24" t="s">
        <v>80</v>
      </c>
      <c r="EE7" s="24" t="s">
        <v>81</v>
      </c>
      <c r="EF7" s="24" t="s">
        <v>82</v>
      </c>
      <c r="EG7" s="24" t="s">
        <v>83</v>
      </c>
      <c r="EH7" s="24" t="s">
        <v>84</v>
      </c>
      <c r="EI7" s="24" t="s">
        <v>85</v>
      </c>
      <c r="EJ7" s="24" t="s">
        <v>86</v>
      </c>
      <c r="EK7" s="24" t="s">
        <v>187</v>
      </c>
      <c r="EL7" s="24" t="s">
        <v>188</v>
      </c>
      <c r="EM7" s="24" t="s">
        <v>189</v>
      </c>
      <c r="EN7" s="24" t="s">
        <v>190</v>
      </c>
      <c r="EO7" s="24" t="s">
        <v>750</v>
      </c>
      <c r="EP7" s="24" t="s">
        <v>751</v>
      </c>
      <c r="EQ7" s="24" t="s">
        <v>752</v>
      </c>
      <c r="ER7" s="24" t="s">
        <v>753</v>
      </c>
      <c r="ES7" s="24" t="s">
        <v>754</v>
      </c>
      <c r="ET7" s="24" t="s">
        <v>755</v>
      </c>
      <c r="EU7" s="24" t="s">
        <v>756</v>
      </c>
      <c r="EV7" s="24" t="s">
        <v>2120</v>
      </c>
    </row>
    <row r="8" spans="1:152" ht="15" thickBot="1" x14ac:dyDescent="0.35">
      <c r="A8" s="24" t="s">
        <v>137</v>
      </c>
      <c r="B8" s="26">
        <v>2</v>
      </c>
      <c r="C8" s="77">
        <v>2</v>
      </c>
      <c r="D8" s="77">
        <v>2</v>
      </c>
      <c r="E8" s="77">
        <v>2</v>
      </c>
      <c r="F8" s="77">
        <v>2</v>
      </c>
      <c r="G8" s="77">
        <v>2</v>
      </c>
      <c r="H8" s="77">
        <v>2</v>
      </c>
      <c r="I8" s="77">
        <v>2</v>
      </c>
      <c r="J8" s="77">
        <v>2</v>
      </c>
      <c r="K8" s="77">
        <v>2</v>
      </c>
      <c r="L8" s="26">
        <v>1</v>
      </c>
      <c r="M8" s="77">
        <v>1</v>
      </c>
      <c r="N8" s="77">
        <v>1</v>
      </c>
      <c r="O8" s="77">
        <v>2</v>
      </c>
      <c r="P8" s="77">
        <v>1</v>
      </c>
      <c r="Q8" s="77">
        <v>2</v>
      </c>
      <c r="R8" s="77">
        <v>2</v>
      </c>
      <c r="S8" s="77">
        <v>2</v>
      </c>
      <c r="T8" s="77">
        <v>2</v>
      </c>
      <c r="U8" s="77">
        <v>2</v>
      </c>
      <c r="V8" s="77">
        <v>1</v>
      </c>
      <c r="W8" s="77">
        <v>2</v>
      </c>
      <c r="X8" s="77">
        <v>1</v>
      </c>
      <c r="Y8" s="77">
        <v>2</v>
      </c>
      <c r="Z8" s="77">
        <v>2</v>
      </c>
      <c r="AA8" s="77">
        <v>2</v>
      </c>
      <c r="AB8" s="77">
        <v>1</v>
      </c>
      <c r="AC8" s="77">
        <v>1</v>
      </c>
      <c r="AD8" s="77">
        <v>2</v>
      </c>
      <c r="AE8" s="26">
        <v>1000</v>
      </c>
      <c r="AH8" s="6">
        <f>C8</f>
        <v>2</v>
      </c>
      <c r="AI8" s="6">
        <f t="shared" ref="AI8:AP8" si="0">D8</f>
        <v>2</v>
      </c>
      <c r="AJ8" s="6">
        <f t="shared" si="0"/>
        <v>2</v>
      </c>
      <c r="AK8" s="6">
        <f t="shared" si="0"/>
        <v>2</v>
      </c>
      <c r="AL8" s="6">
        <f t="shared" si="0"/>
        <v>2</v>
      </c>
      <c r="AM8" s="6">
        <f t="shared" si="0"/>
        <v>2</v>
      </c>
      <c r="AN8" s="6">
        <f t="shared" si="0"/>
        <v>2</v>
      </c>
      <c r="AO8" s="6">
        <f t="shared" si="0"/>
        <v>2</v>
      </c>
      <c r="AP8" s="6">
        <f t="shared" si="0"/>
        <v>2</v>
      </c>
      <c r="AQ8" s="6">
        <f>M8</f>
        <v>1</v>
      </c>
      <c r="AR8" s="6">
        <f t="shared" ref="AR8:BI22" si="1">N8</f>
        <v>1</v>
      </c>
      <c r="AS8" s="6">
        <f t="shared" si="1"/>
        <v>2</v>
      </c>
      <c r="AT8" s="6">
        <f t="shared" si="1"/>
        <v>1</v>
      </c>
      <c r="AU8" s="6">
        <f t="shared" si="1"/>
        <v>2</v>
      </c>
      <c r="AV8" s="6">
        <f t="shared" si="1"/>
        <v>2</v>
      </c>
      <c r="AW8" s="6">
        <f t="shared" si="1"/>
        <v>2</v>
      </c>
      <c r="AX8" s="6">
        <f t="shared" si="1"/>
        <v>2</v>
      </c>
      <c r="AY8" s="6">
        <f t="shared" si="1"/>
        <v>2</v>
      </c>
      <c r="AZ8" s="6">
        <f t="shared" si="1"/>
        <v>1</v>
      </c>
      <c r="BA8" s="6">
        <f t="shared" si="1"/>
        <v>2</v>
      </c>
      <c r="BB8" s="6">
        <f t="shared" si="1"/>
        <v>1</v>
      </c>
      <c r="BC8" s="6">
        <f t="shared" si="1"/>
        <v>2</v>
      </c>
      <c r="BD8" s="6">
        <f t="shared" si="1"/>
        <v>2</v>
      </c>
      <c r="BE8" s="6">
        <f t="shared" si="1"/>
        <v>2</v>
      </c>
      <c r="BF8" s="6">
        <f t="shared" si="1"/>
        <v>1</v>
      </c>
      <c r="BG8" s="6">
        <f t="shared" si="1"/>
        <v>1</v>
      </c>
      <c r="BH8" s="6">
        <f t="shared" si="1"/>
        <v>2</v>
      </c>
      <c r="BI8" s="6">
        <f t="shared" si="1"/>
        <v>1000</v>
      </c>
      <c r="BL8" s="24" t="s">
        <v>137</v>
      </c>
      <c r="BM8" s="26">
        <v>2</v>
      </c>
      <c r="BN8" s="26">
        <v>2</v>
      </c>
      <c r="BO8" s="26">
        <v>2</v>
      </c>
      <c r="BP8" s="26">
        <v>2</v>
      </c>
      <c r="BQ8" s="26">
        <v>2</v>
      </c>
      <c r="BR8" s="26">
        <v>2</v>
      </c>
      <c r="BS8" s="26">
        <v>2</v>
      </c>
      <c r="BT8" s="26">
        <v>2</v>
      </c>
      <c r="BU8" s="26">
        <v>2</v>
      </c>
      <c r="BV8" s="26">
        <v>1</v>
      </c>
      <c r="BW8" s="26">
        <v>1</v>
      </c>
      <c r="BX8" s="26">
        <v>2</v>
      </c>
      <c r="BY8" s="26">
        <v>1</v>
      </c>
      <c r="BZ8" s="26">
        <v>2</v>
      </c>
      <c r="CA8" s="26">
        <v>2</v>
      </c>
      <c r="CB8" s="26">
        <v>2</v>
      </c>
      <c r="CC8" s="26">
        <v>2</v>
      </c>
      <c r="CD8" s="26">
        <v>2</v>
      </c>
      <c r="CE8" s="26">
        <v>1</v>
      </c>
      <c r="CF8" s="26">
        <v>2</v>
      </c>
      <c r="CG8" s="26">
        <v>1</v>
      </c>
      <c r="CH8" s="26">
        <v>2</v>
      </c>
      <c r="CI8" s="26">
        <v>2</v>
      </c>
      <c r="CJ8" s="26">
        <v>2</v>
      </c>
      <c r="CK8" s="26">
        <v>1</v>
      </c>
      <c r="CL8" s="26">
        <v>1</v>
      </c>
      <c r="CM8" s="26">
        <v>2</v>
      </c>
      <c r="CN8" s="26">
        <v>1000</v>
      </c>
      <c r="CR8" s="6">
        <f>24-BN8+1</f>
        <v>23</v>
      </c>
      <c r="CS8" s="6">
        <f t="shared" ref="CS8:DQ18" si="2">24-BO8+1</f>
        <v>23</v>
      </c>
      <c r="CT8" s="6">
        <f t="shared" si="2"/>
        <v>23</v>
      </c>
      <c r="CU8" s="6">
        <f t="shared" si="2"/>
        <v>23</v>
      </c>
      <c r="CV8" s="6">
        <f t="shared" si="2"/>
        <v>23</v>
      </c>
      <c r="CW8" s="6">
        <f t="shared" si="2"/>
        <v>23</v>
      </c>
      <c r="CX8" s="6">
        <f t="shared" si="2"/>
        <v>23</v>
      </c>
      <c r="CY8" s="6">
        <f t="shared" si="2"/>
        <v>23</v>
      </c>
      <c r="CZ8" s="6">
        <f t="shared" si="2"/>
        <v>24</v>
      </c>
      <c r="DA8" s="6">
        <f t="shared" si="2"/>
        <v>24</v>
      </c>
      <c r="DB8" s="6">
        <f t="shared" si="2"/>
        <v>23</v>
      </c>
      <c r="DC8" s="6">
        <f t="shared" si="2"/>
        <v>24</v>
      </c>
      <c r="DD8" s="6">
        <f t="shared" si="2"/>
        <v>23</v>
      </c>
      <c r="DE8" s="6">
        <f t="shared" si="2"/>
        <v>23</v>
      </c>
      <c r="DF8" s="6">
        <f t="shared" si="2"/>
        <v>23</v>
      </c>
      <c r="DG8" s="6">
        <f t="shared" si="2"/>
        <v>23</v>
      </c>
      <c r="DH8" s="6">
        <f t="shared" si="2"/>
        <v>23</v>
      </c>
      <c r="DI8" s="6">
        <f t="shared" si="2"/>
        <v>24</v>
      </c>
      <c r="DJ8" s="6">
        <f t="shared" si="2"/>
        <v>23</v>
      </c>
      <c r="DK8" s="6">
        <f t="shared" si="2"/>
        <v>24</v>
      </c>
      <c r="DL8" s="6">
        <f t="shared" si="2"/>
        <v>23</v>
      </c>
      <c r="DM8" s="6">
        <f t="shared" si="2"/>
        <v>23</v>
      </c>
      <c r="DN8" s="6">
        <f t="shared" si="2"/>
        <v>23</v>
      </c>
      <c r="DO8" s="6">
        <f t="shared" si="2"/>
        <v>24</v>
      </c>
      <c r="DP8" s="6">
        <f t="shared" si="2"/>
        <v>24</v>
      </c>
      <c r="DQ8" s="6">
        <f t="shared" si="2"/>
        <v>23</v>
      </c>
      <c r="DR8" s="6">
        <v>1000</v>
      </c>
      <c r="DU8" s="24" t="s">
        <v>137</v>
      </c>
      <c r="DV8" s="26">
        <v>23</v>
      </c>
      <c r="DW8" s="26">
        <v>23</v>
      </c>
      <c r="DX8" s="26">
        <v>23</v>
      </c>
      <c r="DY8" s="26">
        <v>23</v>
      </c>
      <c r="DZ8" s="26">
        <v>23</v>
      </c>
      <c r="EA8" s="26">
        <v>23</v>
      </c>
      <c r="EB8" s="26">
        <v>23</v>
      </c>
      <c r="EC8" s="26">
        <v>23</v>
      </c>
      <c r="ED8" s="26">
        <v>24</v>
      </c>
      <c r="EE8" s="26">
        <v>24</v>
      </c>
      <c r="EF8" s="26">
        <v>23</v>
      </c>
      <c r="EG8" s="26">
        <v>24</v>
      </c>
      <c r="EH8" s="26">
        <v>23</v>
      </c>
      <c r="EI8" s="26">
        <v>23</v>
      </c>
      <c r="EJ8" s="26">
        <v>23</v>
      </c>
      <c r="EK8" s="26">
        <v>23</v>
      </c>
      <c r="EL8" s="26">
        <v>23</v>
      </c>
      <c r="EM8" s="26">
        <v>24</v>
      </c>
      <c r="EN8" s="26">
        <v>23</v>
      </c>
      <c r="EO8" s="26">
        <v>24</v>
      </c>
      <c r="EP8" s="26">
        <v>23</v>
      </c>
      <c r="EQ8" s="26">
        <v>23</v>
      </c>
      <c r="ER8" s="26">
        <v>23</v>
      </c>
      <c r="ES8" s="26">
        <v>24</v>
      </c>
      <c r="ET8" s="26">
        <v>24</v>
      </c>
      <c r="EU8" s="26">
        <v>23</v>
      </c>
      <c r="EV8" s="26">
        <v>1000</v>
      </c>
    </row>
    <row r="9" spans="1:152" ht="15" thickBot="1" x14ac:dyDescent="0.35">
      <c r="A9" s="24" t="s">
        <v>138</v>
      </c>
      <c r="B9" s="26">
        <v>2</v>
      </c>
      <c r="C9" s="77">
        <v>2</v>
      </c>
      <c r="D9" s="77">
        <v>2</v>
      </c>
      <c r="E9" s="77">
        <v>2</v>
      </c>
      <c r="F9" s="77">
        <v>2</v>
      </c>
      <c r="G9" s="77">
        <v>2</v>
      </c>
      <c r="H9" s="77">
        <v>2</v>
      </c>
      <c r="I9" s="77">
        <v>2</v>
      </c>
      <c r="J9" s="77">
        <v>2</v>
      </c>
      <c r="K9" s="77">
        <v>2</v>
      </c>
      <c r="L9" s="26">
        <v>1</v>
      </c>
      <c r="M9" s="77">
        <v>1</v>
      </c>
      <c r="N9" s="77">
        <v>1</v>
      </c>
      <c r="O9" s="77">
        <v>2</v>
      </c>
      <c r="P9" s="77">
        <v>1</v>
      </c>
      <c r="Q9" s="77">
        <v>2</v>
      </c>
      <c r="R9" s="77">
        <v>2</v>
      </c>
      <c r="S9" s="77">
        <v>2</v>
      </c>
      <c r="T9" s="77">
        <v>2</v>
      </c>
      <c r="U9" s="77">
        <v>2</v>
      </c>
      <c r="V9" s="77">
        <v>1</v>
      </c>
      <c r="W9" s="77">
        <v>2</v>
      </c>
      <c r="X9" s="77">
        <v>1</v>
      </c>
      <c r="Y9" s="77">
        <v>2</v>
      </c>
      <c r="Z9" s="77">
        <v>2</v>
      </c>
      <c r="AA9" s="77">
        <v>2</v>
      </c>
      <c r="AB9" s="77">
        <v>1</v>
      </c>
      <c r="AC9" s="77">
        <v>1</v>
      </c>
      <c r="AD9" s="77">
        <v>2</v>
      </c>
      <c r="AE9" s="26">
        <v>1000</v>
      </c>
      <c r="AH9" s="6">
        <f t="shared" ref="AH9:AH31" si="3">C9</f>
        <v>2</v>
      </c>
      <c r="AI9" s="6">
        <f t="shared" ref="AI9:AI31" si="4">D9</f>
        <v>2</v>
      </c>
      <c r="AJ9" s="6">
        <f t="shared" ref="AJ9:AJ31" si="5">E9</f>
        <v>2</v>
      </c>
      <c r="AK9" s="6">
        <f t="shared" ref="AK9:AK31" si="6">F9</f>
        <v>2</v>
      </c>
      <c r="AL9" s="6">
        <f t="shared" ref="AL9:AL31" si="7">G9</f>
        <v>2</v>
      </c>
      <c r="AM9" s="6">
        <f t="shared" ref="AM9:AM31" si="8">H9</f>
        <v>2</v>
      </c>
      <c r="AN9" s="6">
        <f t="shared" ref="AN9:AN31" si="9">I9</f>
        <v>2</v>
      </c>
      <c r="AO9" s="6">
        <f t="shared" ref="AO9:AO31" si="10">J9</f>
        <v>2</v>
      </c>
      <c r="AP9" s="6">
        <f t="shared" ref="AP9:AP31" si="11">K9</f>
        <v>2</v>
      </c>
      <c r="AQ9" s="6">
        <f t="shared" ref="AQ9:AQ31" si="12">M9</f>
        <v>1</v>
      </c>
      <c r="AR9" s="6">
        <f t="shared" si="1"/>
        <v>1</v>
      </c>
      <c r="AS9" s="6">
        <f t="shared" si="1"/>
        <v>2</v>
      </c>
      <c r="AT9" s="6">
        <f t="shared" si="1"/>
        <v>1</v>
      </c>
      <c r="AU9" s="6">
        <f t="shared" si="1"/>
        <v>2</v>
      </c>
      <c r="AV9" s="6">
        <f t="shared" si="1"/>
        <v>2</v>
      </c>
      <c r="AW9" s="6">
        <f t="shared" si="1"/>
        <v>2</v>
      </c>
      <c r="AX9" s="6">
        <f t="shared" si="1"/>
        <v>2</v>
      </c>
      <c r="AY9" s="6">
        <f t="shared" si="1"/>
        <v>2</v>
      </c>
      <c r="AZ9" s="6">
        <f t="shared" si="1"/>
        <v>1</v>
      </c>
      <c r="BA9" s="6">
        <f t="shared" si="1"/>
        <v>2</v>
      </c>
      <c r="BB9" s="6">
        <f t="shared" si="1"/>
        <v>1</v>
      </c>
      <c r="BC9" s="6">
        <f t="shared" si="1"/>
        <v>2</v>
      </c>
      <c r="BD9" s="6">
        <f t="shared" si="1"/>
        <v>2</v>
      </c>
      <c r="BE9" s="6">
        <f t="shared" si="1"/>
        <v>2</v>
      </c>
      <c r="BF9" s="6">
        <f t="shared" si="1"/>
        <v>1</v>
      </c>
      <c r="BG9" s="6">
        <f t="shared" si="1"/>
        <v>1</v>
      </c>
      <c r="BH9" s="6">
        <f t="shared" si="1"/>
        <v>2</v>
      </c>
      <c r="BI9" s="6">
        <f t="shared" si="1"/>
        <v>1000</v>
      </c>
      <c r="BL9" s="24" t="s">
        <v>138</v>
      </c>
      <c r="BM9" s="26">
        <v>2</v>
      </c>
      <c r="BN9" s="26">
        <v>2</v>
      </c>
      <c r="BO9" s="26">
        <v>2</v>
      </c>
      <c r="BP9" s="26">
        <v>2</v>
      </c>
      <c r="BQ9" s="26">
        <v>2</v>
      </c>
      <c r="BR9" s="26">
        <v>2</v>
      </c>
      <c r="BS9" s="26">
        <v>2</v>
      </c>
      <c r="BT9" s="26">
        <v>2</v>
      </c>
      <c r="BU9" s="26">
        <v>2</v>
      </c>
      <c r="BV9" s="26">
        <v>1</v>
      </c>
      <c r="BW9" s="26">
        <v>1</v>
      </c>
      <c r="BX9" s="26">
        <v>2</v>
      </c>
      <c r="BY9" s="26">
        <v>1</v>
      </c>
      <c r="BZ9" s="26">
        <v>2</v>
      </c>
      <c r="CA9" s="26">
        <v>2</v>
      </c>
      <c r="CB9" s="26">
        <v>2</v>
      </c>
      <c r="CC9" s="26">
        <v>2</v>
      </c>
      <c r="CD9" s="26">
        <v>2</v>
      </c>
      <c r="CE9" s="26">
        <v>1</v>
      </c>
      <c r="CF9" s="26">
        <v>2</v>
      </c>
      <c r="CG9" s="26">
        <v>1</v>
      </c>
      <c r="CH9" s="26">
        <v>2</v>
      </c>
      <c r="CI9" s="26">
        <v>2</v>
      </c>
      <c r="CJ9" s="26">
        <v>2</v>
      </c>
      <c r="CK9" s="26">
        <v>1</v>
      </c>
      <c r="CL9" s="26">
        <v>1</v>
      </c>
      <c r="CM9" s="26">
        <v>2</v>
      </c>
      <c r="CN9" s="26">
        <v>1000</v>
      </c>
      <c r="CR9" s="6">
        <f t="shared" ref="CR9:CR31" si="13">24-BN9+1</f>
        <v>23</v>
      </c>
      <c r="CS9" s="6">
        <f t="shared" si="2"/>
        <v>23</v>
      </c>
      <c r="CT9" s="6">
        <f t="shared" si="2"/>
        <v>23</v>
      </c>
      <c r="CU9" s="6">
        <f t="shared" si="2"/>
        <v>23</v>
      </c>
      <c r="CV9" s="6">
        <f t="shared" si="2"/>
        <v>23</v>
      </c>
      <c r="CW9" s="6">
        <f t="shared" si="2"/>
        <v>23</v>
      </c>
      <c r="CX9" s="6">
        <f t="shared" si="2"/>
        <v>23</v>
      </c>
      <c r="CY9" s="6">
        <f t="shared" si="2"/>
        <v>23</v>
      </c>
      <c r="CZ9" s="6">
        <f t="shared" si="2"/>
        <v>24</v>
      </c>
      <c r="DA9" s="6">
        <f t="shared" si="2"/>
        <v>24</v>
      </c>
      <c r="DB9" s="6">
        <f t="shared" si="2"/>
        <v>23</v>
      </c>
      <c r="DC9" s="6">
        <f t="shared" si="2"/>
        <v>24</v>
      </c>
      <c r="DD9" s="6">
        <f t="shared" si="2"/>
        <v>23</v>
      </c>
      <c r="DE9" s="6">
        <f t="shared" si="2"/>
        <v>23</v>
      </c>
      <c r="DF9" s="6">
        <f t="shared" si="2"/>
        <v>23</v>
      </c>
      <c r="DG9" s="6">
        <f t="shared" si="2"/>
        <v>23</v>
      </c>
      <c r="DH9" s="6">
        <f t="shared" si="2"/>
        <v>23</v>
      </c>
      <c r="DI9" s="6">
        <f t="shared" si="2"/>
        <v>24</v>
      </c>
      <c r="DJ9" s="6">
        <f t="shared" si="2"/>
        <v>23</v>
      </c>
      <c r="DK9" s="6">
        <f t="shared" si="2"/>
        <v>24</v>
      </c>
      <c r="DL9" s="6">
        <f t="shared" si="2"/>
        <v>23</v>
      </c>
      <c r="DM9" s="6">
        <f t="shared" si="2"/>
        <v>23</v>
      </c>
      <c r="DN9" s="6">
        <f t="shared" si="2"/>
        <v>23</v>
      </c>
      <c r="DO9" s="6">
        <f t="shared" si="2"/>
        <v>24</v>
      </c>
      <c r="DP9" s="6">
        <f t="shared" si="2"/>
        <v>24</v>
      </c>
      <c r="DQ9" s="6">
        <f t="shared" si="2"/>
        <v>23</v>
      </c>
      <c r="DR9" s="6">
        <v>1000</v>
      </c>
      <c r="DU9" s="24" t="s">
        <v>138</v>
      </c>
      <c r="DV9" s="26">
        <v>23</v>
      </c>
      <c r="DW9" s="26">
        <v>23</v>
      </c>
      <c r="DX9" s="26">
        <v>23</v>
      </c>
      <c r="DY9" s="26">
        <v>23</v>
      </c>
      <c r="DZ9" s="26">
        <v>23</v>
      </c>
      <c r="EA9" s="26">
        <v>23</v>
      </c>
      <c r="EB9" s="26">
        <v>23</v>
      </c>
      <c r="EC9" s="26">
        <v>23</v>
      </c>
      <c r="ED9" s="26">
        <v>24</v>
      </c>
      <c r="EE9" s="26">
        <v>24</v>
      </c>
      <c r="EF9" s="26">
        <v>23</v>
      </c>
      <c r="EG9" s="26">
        <v>24</v>
      </c>
      <c r="EH9" s="26">
        <v>23</v>
      </c>
      <c r="EI9" s="26">
        <v>23</v>
      </c>
      <c r="EJ9" s="26">
        <v>23</v>
      </c>
      <c r="EK9" s="26">
        <v>23</v>
      </c>
      <c r="EL9" s="26">
        <v>23</v>
      </c>
      <c r="EM9" s="26">
        <v>24</v>
      </c>
      <c r="EN9" s="26">
        <v>23</v>
      </c>
      <c r="EO9" s="26">
        <v>24</v>
      </c>
      <c r="EP9" s="26">
        <v>23</v>
      </c>
      <c r="EQ9" s="26">
        <v>23</v>
      </c>
      <c r="ER9" s="26">
        <v>23</v>
      </c>
      <c r="ES9" s="26">
        <v>24</v>
      </c>
      <c r="ET9" s="26">
        <v>24</v>
      </c>
      <c r="EU9" s="26">
        <v>23</v>
      </c>
      <c r="EV9" s="26">
        <v>1000</v>
      </c>
    </row>
    <row r="10" spans="1:152" ht="15" thickBot="1" x14ac:dyDescent="0.35">
      <c r="A10" s="24" t="s">
        <v>139</v>
      </c>
      <c r="B10" s="26">
        <v>2</v>
      </c>
      <c r="C10" s="77">
        <v>2</v>
      </c>
      <c r="D10" s="77">
        <v>2</v>
      </c>
      <c r="E10" s="77">
        <v>2</v>
      </c>
      <c r="F10" s="77">
        <v>2</v>
      </c>
      <c r="G10" s="77">
        <v>2</v>
      </c>
      <c r="H10" s="77">
        <v>2</v>
      </c>
      <c r="I10" s="77">
        <v>2</v>
      </c>
      <c r="J10" s="77">
        <v>2</v>
      </c>
      <c r="K10" s="77">
        <v>2</v>
      </c>
      <c r="L10" s="26">
        <v>1</v>
      </c>
      <c r="M10" s="77">
        <v>1</v>
      </c>
      <c r="N10" s="77">
        <v>1</v>
      </c>
      <c r="O10" s="77">
        <v>2</v>
      </c>
      <c r="P10" s="77">
        <v>1</v>
      </c>
      <c r="Q10" s="77">
        <v>2</v>
      </c>
      <c r="R10" s="77">
        <v>2</v>
      </c>
      <c r="S10" s="77">
        <v>2</v>
      </c>
      <c r="T10" s="77">
        <v>2</v>
      </c>
      <c r="U10" s="77">
        <v>2</v>
      </c>
      <c r="V10" s="77">
        <v>1</v>
      </c>
      <c r="W10" s="77">
        <v>2</v>
      </c>
      <c r="X10" s="77">
        <v>1</v>
      </c>
      <c r="Y10" s="77">
        <v>2</v>
      </c>
      <c r="Z10" s="77">
        <v>2</v>
      </c>
      <c r="AA10" s="77">
        <v>2</v>
      </c>
      <c r="AB10" s="77">
        <v>1</v>
      </c>
      <c r="AC10" s="77">
        <v>1</v>
      </c>
      <c r="AD10" s="77">
        <v>2</v>
      </c>
      <c r="AE10" s="26">
        <v>1000</v>
      </c>
      <c r="AH10" s="6">
        <f t="shared" si="3"/>
        <v>2</v>
      </c>
      <c r="AI10" s="6">
        <f t="shared" si="4"/>
        <v>2</v>
      </c>
      <c r="AJ10" s="6">
        <f t="shared" si="5"/>
        <v>2</v>
      </c>
      <c r="AK10" s="6">
        <f t="shared" si="6"/>
        <v>2</v>
      </c>
      <c r="AL10" s="6">
        <f t="shared" si="7"/>
        <v>2</v>
      </c>
      <c r="AM10" s="6">
        <f t="shared" si="8"/>
        <v>2</v>
      </c>
      <c r="AN10" s="6">
        <f t="shared" si="9"/>
        <v>2</v>
      </c>
      <c r="AO10" s="6">
        <f t="shared" si="10"/>
        <v>2</v>
      </c>
      <c r="AP10" s="6">
        <f t="shared" si="11"/>
        <v>2</v>
      </c>
      <c r="AQ10" s="6">
        <f t="shared" si="12"/>
        <v>1</v>
      </c>
      <c r="AR10" s="6">
        <f t="shared" si="1"/>
        <v>1</v>
      </c>
      <c r="AS10" s="6">
        <f t="shared" si="1"/>
        <v>2</v>
      </c>
      <c r="AT10" s="6">
        <f t="shared" si="1"/>
        <v>1</v>
      </c>
      <c r="AU10" s="6">
        <f t="shared" si="1"/>
        <v>2</v>
      </c>
      <c r="AV10" s="6">
        <f t="shared" si="1"/>
        <v>2</v>
      </c>
      <c r="AW10" s="6">
        <f t="shared" si="1"/>
        <v>2</v>
      </c>
      <c r="AX10" s="6">
        <f t="shared" si="1"/>
        <v>2</v>
      </c>
      <c r="AY10" s="6">
        <f t="shared" si="1"/>
        <v>2</v>
      </c>
      <c r="AZ10" s="6">
        <f t="shared" si="1"/>
        <v>1</v>
      </c>
      <c r="BA10" s="6">
        <f t="shared" si="1"/>
        <v>2</v>
      </c>
      <c r="BB10" s="6">
        <f t="shared" si="1"/>
        <v>1</v>
      </c>
      <c r="BC10" s="6">
        <f t="shared" si="1"/>
        <v>2</v>
      </c>
      <c r="BD10" s="6">
        <f t="shared" si="1"/>
        <v>2</v>
      </c>
      <c r="BE10" s="6">
        <f t="shared" si="1"/>
        <v>2</v>
      </c>
      <c r="BF10" s="6">
        <f t="shared" si="1"/>
        <v>1</v>
      </c>
      <c r="BG10" s="6">
        <f t="shared" si="1"/>
        <v>1</v>
      </c>
      <c r="BH10" s="6">
        <f t="shared" si="1"/>
        <v>2</v>
      </c>
      <c r="BI10" s="6">
        <f t="shared" si="1"/>
        <v>1000</v>
      </c>
      <c r="BL10" s="24" t="s">
        <v>139</v>
      </c>
      <c r="BM10" s="26">
        <v>2</v>
      </c>
      <c r="BN10" s="26">
        <v>2</v>
      </c>
      <c r="BO10" s="26">
        <v>2</v>
      </c>
      <c r="BP10" s="26">
        <v>2</v>
      </c>
      <c r="BQ10" s="26">
        <v>2</v>
      </c>
      <c r="BR10" s="26">
        <v>2</v>
      </c>
      <c r="BS10" s="26">
        <v>2</v>
      </c>
      <c r="BT10" s="26">
        <v>2</v>
      </c>
      <c r="BU10" s="26">
        <v>2</v>
      </c>
      <c r="BV10" s="26">
        <v>1</v>
      </c>
      <c r="BW10" s="26">
        <v>1</v>
      </c>
      <c r="BX10" s="26">
        <v>2</v>
      </c>
      <c r="BY10" s="26">
        <v>1</v>
      </c>
      <c r="BZ10" s="26">
        <v>2</v>
      </c>
      <c r="CA10" s="26">
        <v>2</v>
      </c>
      <c r="CB10" s="26">
        <v>2</v>
      </c>
      <c r="CC10" s="26">
        <v>2</v>
      </c>
      <c r="CD10" s="26">
        <v>2</v>
      </c>
      <c r="CE10" s="26">
        <v>1</v>
      </c>
      <c r="CF10" s="26">
        <v>2</v>
      </c>
      <c r="CG10" s="26">
        <v>1</v>
      </c>
      <c r="CH10" s="26">
        <v>2</v>
      </c>
      <c r="CI10" s="26">
        <v>2</v>
      </c>
      <c r="CJ10" s="26">
        <v>2</v>
      </c>
      <c r="CK10" s="26">
        <v>1</v>
      </c>
      <c r="CL10" s="26">
        <v>1</v>
      </c>
      <c r="CM10" s="26">
        <v>2</v>
      </c>
      <c r="CN10" s="26">
        <v>1000</v>
      </c>
      <c r="CR10" s="6">
        <f t="shared" si="13"/>
        <v>23</v>
      </c>
      <c r="CS10" s="6">
        <f t="shared" si="2"/>
        <v>23</v>
      </c>
      <c r="CT10" s="6">
        <f t="shared" si="2"/>
        <v>23</v>
      </c>
      <c r="CU10" s="6">
        <f t="shared" si="2"/>
        <v>23</v>
      </c>
      <c r="CV10" s="6">
        <f t="shared" si="2"/>
        <v>23</v>
      </c>
      <c r="CW10" s="6">
        <f t="shared" si="2"/>
        <v>23</v>
      </c>
      <c r="CX10" s="6">
        <f t="shared" si="2"/>
        <v>23</v>
      </c>
      <c r="CY10" s="6">
        <f t="shared" si="2"/>
        <v>23</v>
      </c>
      <c r="CZ10" s="6">
        <f t="shared" si="2"/>
        <v>24</v>
      </c>
      <c r="DA10" s="6">
        <f t="shared" si="2"/>
        <v>24</v>
      </c>
      <c r="DB10" s="6">
        <f t="shared" si="2"/>
        <v>23</v>
      </c>
      <c r="DC10" s="6">
        <f t="shared" si="2"/>
        <v>24</v>
      </c>
      <c r="DD10" s="6">
        <f t="shared" si="2"/>
        <v>23</v>
      </c>
      <c r="DE10" s="6">
        <f t="shared" si="2"/>
        <v>23</v>
      </c>
      <c r="DF10" s="6">
        <f t="shared" si="2"/>
        <v>23</v>
      </c>
      <c r="DG10" s="6">
        <f t="shared" si="2"/>
        <v>23</v>
      </c>
      <c r="DH10" s="6">
        <f t="shared" si="2"/>
        <v>23</v>
      </c>
      <c r="DI10" s="6">
        <f t="shared" si="2"/>
        <v>24</v>
      </c>
      <c r="DJ10" s="6">
        <f t="shared" si="2"/>
        <v>23</v>
      </c>
      <c r="DK10" s="6">
        <f t="shared" si="2"/>
        <v>24</v>
      </c>
      <c r="DL10" s="6">
        <f t="shared" si="2"/>
        <v>23</v>
      </c>
      <c r="DM10" s="6">
        <f t="shared" si="2"/>
        <v>23</v>
      </c>
      <c r="DN10" s="6">
        <f t="shared" si="2"/>
        <v>23</v>
      </c>
      <c r="DO10" s="6">
        <f t="shared" si="2"/>
        <v>24</v>
      </c>
      <c r="DP10" s="6">
        <f t="shared" si="2"/>
        <v>24</v>
      </c>
      <c r="DQ10" s="6">
        <f t="shared" si="2"/>
        <v>23</v>
      </c>
      <c r="DR10" s="6">
        <v>1000</v>
      </c>
      <c r="DU10" s="24" t="s">
        <v>139</v>
      </c>
      <c r="DV10" s="26">
        <v>23</v>
      </c>
      <c r="DW10" s="26">
        <v>23</v>
      </c>
      <c r="DX10" s="26">
        <v>23</v>
      </c>
      <c r="DY10" s="26">
        <v>23</v>
      </c>
      <c r="DZ10" s="26">
        <v>23</v>
      </c>
      <c r="EA10" s="26">
        <v>23</v>
      </c>
      <c r="EB10" s="26">
        <v>23</v>
      </c>
      <c r="EC10" s="26">
        <v>23</v>
      </c>
      <c r="ED10" s="26">
        <v>24</v>
      </c>
      <c r="EE10" s="26">
        <v>24</v>
      </c>
      <c r="EF10" s="26">
        <v>23</v>
      </c>
      <c r="EG10" s="26">
        <v>24</v>
      </c>
      <c r="EH10" s="26">
        <v>23</v>
      </c>
      <c r="EI10" s="26">
        <v>23</v>
      </c>
      <c r="EJ10" s="26">
        <v>23</v>
      </c>
      <c r="EK10" s="26">
        <v>23</v>
      </c>
      <c r="EL10" s="26">
        <v>23</v>
      </c>
      <c r="EM10" s="26">
        <v>24</v>
      </c>
      <c r="EN10" s="26">
        <v>23</v>
      </c>
      <c r="EO10" s="26">
        <v>24</v>
      </c>
      <c r="EP10" s="26">
        <v>23</v>
      </c>
      <c r="EQ10" s="26">
        <v>23</v>
      </c>
      <c r="ER10" s="26">
        <v>23</v>
      </c>
      <c r="ES10" s="26">
        <v>24</v>
      </c>
      <c r="ET10" s="26">
        <v>24</v>
      </c>
      <c r="EU10" s="26">
        <v>23</v>
      </c>
      <c r="EV10" s="26">
        <v>1000</v>
      </c>
    </row>
    <row r="11" spans="1:152" ht="15" thickBot="1" x14ac:dyDescent="0.35">
      <c r="A11" s="24" t="s">
        <v>140</v>
      </c>
      <c r="B11" s="26">
        <v>2</v>
      </c>
      <c r="C11" s="77">
        <v>2</v>
      </c>
      <c r="D11" s="77">
        <v>2</v>
      </c>
      <c r="E11" s="77">
        <v>2</v>
      </c>
      <c r="F11" s="77">
        <v>2</v>
      </c>
      <c r="G11" s="77">
        <v>2</v>
      </c>
      <c r="H11" s="77">
        <v>2</v>
      </c>
      <c r="I11" s="77">
        <v>2</v>
      </c>
      <c r="J11" s="77">
        <v>2</v>
      </c>
      <c r="K11" s="77">
        <v>2</v>
      </c>
      <c r="L11" s="26">
        <v>1</v>
      </c>
      <c r="M11" s="77">
        <v>1</v>
      </c>
      <c r="N11" s="77">
        <v>1</v>
      </c>
      <c r="O11" s="77">
        <v>2</v>
      </c>
      <c r="P11" s="77">
        <v>1</v>
      </c>
      <c r="Q11" s="77">
        <v>2</v>
      </c>
      <c r="R11" s="77">
        <v>2</v>
      </c>
      <c r="S11" s="77">
        <v>2</v>
      </c>
      <c r="T11" s="77">
        <v>2</v>
      </c>
      <c r="U11" s="77">
        <v>2</v>
      </c>
      <c r="V11" s="77">
        <v>1</v>
      </c>
      <c r="W11" s="77">
        <v>2</v>
      </c>
      <c r="X11" s="77">
        <v>1</v>
      </c>
      <c r="Y11" s="77">
        <v>2</v>
      </c>
      <c r="Z11" s="77">
        <v>2</v>
      </c>
      <c r="AA11" s="77">
        <v>2</v>
      </c>
      <c r="AB11" s="77">
        <v>1</v>
      </c>
      <c r="AC11" s="77">
        <v>1</v>
      </c>
      <c r="AD11" s="77">
        <v>2</v>
      </c>
      <c r="AE11" s="26">
        <v>1000</v>
      </c>
      <c r="AH11" s="6">
        <f t="shared" si="3"/>
        <v>2</v>
      </c>
      <c r="AI11" s="6">
        <f t="shared" si="4"/>
        <v>2</v>
      </c>
      <c r="AJ11" s="6">
        <f t="shared" si="5"/>
        <v>2</v>
      </c>
      <c r="AK11" s="6">
        <f t="shared" si="6"/>
        <v>2</v>
      </c>
      <c r="AL11" s="6">
        <f t="shared" si="7"/>
        <v>2</v>
      </c>
      <c r="AM11" s="6">
        <f t="shared" si="8"/>
        <v>2</v>
      </c>
      <c r="AN11" s="6">
        <f t="shared" si="9"/>
        <v>2</v>
      </c>
      <c r="AO11" s="6">
        <f t="shared" si="10"/>
        <v>2</v>
      </c>
      <c r="AP11" s="6">
        <f t="shared" si="11"/>
        <v>2</v>
      </c>
      <c r="AQ11" s="6">
        <f t="shared" si="12"/>
        <v>1</v>
      </c>
      <c r="AR11" s="6">
        <f t="shared" si="1"/>
        <v>1</v>
      </c>
      <c r="AS11" s="6">
        <f t="shared" si="1"/>
        <v>2</v>
      </c>
      <c r="AT11" s="6">
        <f t="shared" si="1"/>
        <v>1</v>
      </c>
      <c r="AU11" s="6">
        <f t="shared" si="1"/>
        <v>2</v>
      </c>
      <c r="AV11" s="6">
        <f t="shared" si="1"/>
        <v>2</v>
      </c>
      <c r="AW11" s="6">
        <f t="shared" si="1"/>
        <v>2</v>
      </c>
      <c r="AX11" s="6">
        <f t="shared" si="1"/>
        <v>2</v>
      </c>
      <c r="AY11" s="6">
        <f t="shared" si="1"/>
        <v>2</v>
      </c>
      <c r="AZ11" s="6">
        <f t="shared" si="1"/>
        <v>1</v>
      </c>
      <c r="BA11" s="6">
        <f t="shared" si="1"/>
        <v>2</v>
      </c>
      <c r="BB11" s="6">
        <f t="shared" si="1"/>
        <v>1</v>
      </c>
      <c r="BC11" s="6">
        <f t="shared" si="1"/>
        <v>2</v>
      </c>
      <c r="BD11" s="6">
        <f t="shared" si="1"/>
        <v>2</v>
      </c>
      <c r="BE11" s="6">
        <f t="shared" si="1"/>
        <v>2</v>
      </c>
      <c r="BF11" s="6">
        <f t="shared" si="1"/>
        <v>1</v>
      </c>
      <c r="BG11" s="6">
        <f t="shared" si="1"/>
        <v>1</v>
      </c>
      <c r="BH11" s="6">
        <f t="shared" si="1"/>
        <v>2</v>
      </c>
      <c r="BI11" s="6">
        <f t="shared" si="1"/>
        <v>1000</v>
      </c>
      <c r="BL11" s="24" t="s">
        <v>140</v>
      </c>
      <c r="BM11" s="26">
        <v>2</v>
      </c>
      <c r="BN11" s="26">
        <v>2</v>
      </c>
      <c r="BO11" s="26">
        <v>2</v>
      </c>
      <c r="BP11" s="26">
        <v>2</v>
      </c>
      <c r="BQ11" s="26">
        <v>2</v>
      </c>
      <c r="BR11" s="26">
        <v>2</v>
      </c>
      <c r="BS11" s="26">
        <v>2</v>
      </c>
      <c r="BT11" s="26">
        <v>2</v>
      </c>
      <c r="BU11" s="26">
        <v>2</v>
      </c>
      <c r="BV11" s="26">
        <v>1</v>
      </c>
      <c r="BW11" s="26">
        <v>1</v>
      </c>
      <c r="BX11" s="26">
        <v>2</v>
      </c>
      <c r="BY11" s="26">
        <v>1</v>
      </c>
      <c r="BZ11" s="26">
        <v>2</v>
      </c>
      <c r="CA11" s="26">
        <v>2</v>
      </c>
      <c r="CB11" s="26">
        <v>2</v>
      </c>
      <c r="CC11" s="26">
        <v>2</v>
      </c>
      <c r="CD11" s="26">
        <v>2</v>
      </c>
      <c r="CE11" s="26">
        <v>1</v>
      </c>
      <c r="CF11" s="26">
        <v>2</v>
      </c>
      <c r="CG11" s="26">
        <v>1</v>
      </c>
      <c r="CH11" s="26">
        <v>2</v>
      </c>
      <c r="CI11" s="26">
        <v>2</v>
      </c>
      <c r="CJ11" s="26">
        <v>2</v>
      </c>
      <c r="CK11" s="26">
        <v>1</v>
      </c>
      <c r="CL11" s="26">
        <v>1</v>
      </c>
      <c r="CM11" s="26">
        <v>2</v>
      </c>
      <c r="CN11" s="26">
        <v>1000</v>
      </c>
      <c r="CR11" s="6">
        <f t="shared" si="13"/>
        <v>23</v>
      </c>
      <c r="CS11" s="6">
        <f t="shared" si="2"/>
        <v>23</v>
      </c>
      <c r="CT11" s="6">
        <f t="shared" si="2"/>
        <v>23</v>
      </c>
      <c r="CU11" s="6">
        <f t="shared" si="2"/>
        <v>23</v>
      </c>
      <c r="CV11" s="6">
        <f t="shared" si="2"/>
        <v>23</v>
      </c>
      <c r="CW11" s="6">
        <f t="shared" si="2"/>
        <v>23</v>
      </c>
      <c r="CX11" s="6">
        <f t="shared" si="2"/>
        <v>23</v>
      </c>
      <c r="CY11" s="6">
        <f t="shared" si="2"/>
        <v>23</v>
      </c>
      <c r="CZ11" s="6">
        <f t="shared" si="2"/>
        <v>24</v>
      </c>
      <c r="DA11" s="6">
        <f t="shared" si="2"/>
        <v>24</v>
      </c>
      <c r="DB11" s="6">
        <f t="shared" si="2"/>
        <v>23</v>
      </c>
      <c r="DC11" s="6">
        <f t="shared" si="2"/>
        <v>24</v>
      </c>
      <c r="DD11" s="6">
        <f t="shared" si="2"/>
        <v>23</v>
      </c>
      <c r="DE11" s="6">
        <f t="shared" si="2"/>
        <v>23</v>
      </c>
      <c r="DF11" s="6">
        <f t="shared" si="2"/>
        <v>23</v>
      </c>
      <c r="DG11" s="6">
        <f t="shared" si="2"/>
        <v>23</v>
      </c>
      <c r="DH11" s="6">
        <f t="shared" si="2"/>
        <v>23</v>
      </c>
      <c r="DI11" s="6">
        <f t="shared" si="2"/>
        <v>24</v>
      </c>
      <c r="DJ11" s="6">
        <f t="shared" si="2"/>
        <v>23</v>
      </c>
      <c r="DK11" s="6">
        <f t="shared" si="2"/>
        <v>24</v>
      </c>
      <c r="DL11" s="6">
        <f t="shared" si="2"/>
        <v>23</v>
      </c>
      <c r="DM11" s="6">
        <f t="shared" si="2"/>
        <v>23</v>
      </c>
      <c r="DN11" s="6">
        <f t="shared" si="2"/>
        <v>23</v>
      </c>
      <c r="DO11" s="6">
        <f t="shared" si="2"/>
        <v>24</v>
      </c>
      <c r="DP11" s="6">
        <f t="shared" si="2"/>
        <v>24</v>
      </c>
      <c r="DQ11" s="6">
        <f t="shared" si="2"/>
        <v>23</v>
      </c>
      <c r="DR11" s="6">
        <v>1000</v>
      </c>
      <c r="DU11" s="24" t="s">
        <v>140</v>
      </c>
      <c r="DV11" s="26">
        <v>23</v>
      </c>
      <c r="DW11" s="26">
        <v>23</v>
      </c>
      <c r="DX11" s="26">
        <v>23</v>
      </c>
      <c r="DY11" s="26">
        <v>23</v>
      </c>
      <c r="DZ11" s="26">
        <v>23</v>
      </c>
      <c r="EA11" s="26">
        <v>23</v>
      </c>
      <c r="EB11" s="26">
        <v>23</v>
      </c>
      <c r="EC11" s="26">
        <v>23</v>
      </c>
      <c r="ED11" s="26">
        <v>24</v>
      </c>
      <c r="EE11" s="26">
        <v>24</v>
      </c>
      <c r="EF11" s="26">
        <v>23</v>
      </c>
      <c r="EG11" s="26">
        <v>24</v>
      </c>
      <c r="EH11" s="26">
        <v>23</v>
      </c>
      <c r="EI11" s="26">
        <v>23</v>
      </c>
      <c r="EJ11" s="26">
        <v>23</v>
      </c>
      <c r="EK11" s="26">
        <v>23</v>
      </c>
      <c r="EL11" s="26">
        <v>23</v>
      </c>
      <c r="EM11" s="26">
        <v>24</v>
      </c>
      <c r="EN11" s="26">
        <v>23</v>
      </c>
      <c r="EO11" s="26">
        <v>24</v>
      </c>
      <c r="EP11" s="26">
        <v>23</v>
      </c>
      <c r="EQ11" s="26">
        <v>23</v>
      </c>
      <c r="ER11" s="26">
        <v>23</v>
      </c>
      <c r="ES11" s="26">
        <v>24</v>
      </c>
      <c r="ET11" s="26">
        <v>24</v>
      </c>
      <c r="EU11" s="26">
        <v>23</v>
      </c>
      <c r="EV11" s="26">
        <v>1000</v>
      </c>
    </row>
    <row r="12" spans="1:152" ht="15" thickBot="1" x14ac:dyDescent="0.35">
      <c r="A12" s="24" t="s">
        <v>141</v>
      </c>
      <c r="B12" s="26">
        <v>2</v>
      </c>
      <c r="C12" s="77">
        <v>2</v>
      </c>
      <c r="D12" s="77">
        <v>2</v>
      </c>
      <c r="E12" s="77">
        <v>2</v>
      </c>
      <c r="F12" s="77">
        <v>2</v>
      </c>
      <c r="G12" s="77">
        <v>2</v>
      </c>
      <c r="H12" s="77">
        <v>2</v>
      </c>
      <c r="I12" s="77">
        <v>2</v>
      </c>
      <c r="J12" s="77">
        <v>2</v>
      </c>
      <c r="K12" s="77">
        <v>2</v>
      </c>
      <c r="L12" s="26">
        <v>1</v>
      </c>
      <c r="M12" s="77">
        <v>1</v>
      </c>
      <c r="N12" s="77">
        <v>1</v>
      </c>
      <c r="O12" s="77">
        <v>2</v>
      </c>
      <c r="P12" s="77">
        <v>1</v>
      </c>
      <c r="Q12" s="77">
        <v>2</v>
      </c>
      <c r="R12" s="77">
        <v>2</v>
      </c>
      <c r="S12" s="77">
        <v>2</v>
      </c>
      <c r="T12" s="77">
        <v>2</v>
      </c>
      <c r="U12" s="77">
        <v>2</v>
      </c>
      <c r="V12" s="77">
        <v>1</v>
      </c>
      <c r="W12" s="77">
        <v>2</v>
      </c>
      <c r="X12" s="77">
        <v>1</v>
      </c>
      <c r="Y12" s="77">
        <v>2</v>
      </c>
      <c r="Z12" s="77">
        <v>2</v>
      </c>
      <c r="AA12" s="77">
        <v>2</v>
      </c>
      <c r="AB12" s="77">
        <v>1</v>
      </c>
      <c r="AC12" s="77">
        <v>1</v>
      </c>
      <c r="AD12" s="77">
        <v>2</v>
      </c>
      <c r="AE12" s="26">
        <v>1000</v>
      </c>
      <c r="AH12" s="6">
        <f t="shared" si="3"/>
        <v>2</v>
      </c>
      <c r="AI12" s="6">
        <f t="shared" si="4"/>
        <v>2</v>
      </c>
      <c r="AJ12" s="6">
        <f t="shared" si="5"/>
        <v>2</v>
      </c>
      <c r="AK12" s="6">
        <f t="shared" si="6"/>
        <v>2</v>
      </c>
      <c r="AL12" s="6">
        <f t="shared" si="7"/>
        <v>2</v>
      </c>
      <c r="AM12" s="6">
        <f t="shared" si="8"/>
        <v>2</v>
      </c>
      <c r="AN12" s="6">
        <f t="shared" si="9"/>
        <v>2</v>
      </c>
      <c r="AO12" s="6">
        <f t="shared" si="10"/>
        <v>2</v>
      </c>
      <c r="AP12" s="6">
        <f t="shared" si="11"/>
        <v>2</v>
      </c>
      <c r="AQ12" s="6">
        <f t="shared" si="12"/>
        <v>1</v>
      </c>
      <c r="AR12" s="6">
        <f t="shared" si="1"/>
        <v>1</v>
      </c>
      <c r="AS12" s="6">
        <f t="shared" si="1"/>
        <v>2</v>
      </c>
      <c r="AT12" s="6">
        <f t="shared" si="1"/>
        <v>1</v>
      </c>
      <c r="AU12" s="6">
        <f t="shared" si="1"/>
        <v>2</v>
      </c>
      <c r="AV12" s="6">
        <f t="shared" si="1"/>
        <v>2</v>
      </c>
      <c r="AW12" s="6">
        <f t="shared" si="1"/>
        <v>2</v>
      </c>
      <c r="AX12" s="6">
        <f t="shared" si="1"/>
        <v>2</v>
      </c>
      <c r="AY12" s="6">
        <f t="shared" si="1"/>
        <v>2</v>
      </c>
      <c r="AZ12" s="6">
        <f t="shared" si="1"/>
        <v>1</v>
      </c>
      <c r="BA12" s="6">
        <f t="shared" si="1"/>
        <v>2</v>
      </c>
      <c r="BB12" s="6">
        <f t="shared" si="1"/>
        <v>1</v>
      </c>
      <c r="BC12" s="6">
        <f t="shared" si="1"/>
        <v>2</v>
      </c>
      <c r="BD12" s="6">
        <f t="shared" si="1"/>
        <v>2</v>
      </c>
      <c r="BE12" s="6">
        <f t="shared" si="1"/>
        <v>2</v>
      </c>
      <c r="BF12" s="6">
        <f t="shared" si="1"/>
        <v>1</v>
      </c>
      <c r="BG12" s="6">
        <f t="shared" si="1"/>
        <v>1</v>
      </c>
      <c r="BH12" s="6">
        <f t="shared" si="1"/>
        <v>2</v>
      </c>
      <c r="BI12" s="6">
        <f t="shared" si="1"/>
        <v>1000</v>
      </c>
      <c r="BL12" s="24" t="s">
        <v>141</v>
      </c>
      <c r="BM12" s="26">
        <v>2</v>
      </c>
      <c r="BN12" s="26">
        <v>2</v>
      </c>
      <c r="BO12" s="26">
        <v>2</v>
      </c>
      <c r="BP12" s="26">
        <v>2</v>
      </c>
      <c r="BQ12" s="26">
        <v>2</v>
      </c>
      <c r="BR12" s="26">
        <v>2</v>
      </c>
      <c r="BS12" s="26">
        <v>2</v>
      </c>
      <c r="BT12" s="26">
        <v>2</v>
      </c>
      <c r="BU12" s="26">
        <v>2</v>
      </c>
      <c r="BV12" s="26">
        <v>1</v>
      </c>
      <c r="BW12" s="26">
        <v>1</v>
      </c>
      <c r="BX12" s="26">
        <v>2</v>
      </c>
      <c r="BY12" s="26">
        <v>1</v>
      </c>
      <c r="BZ12" s="26">
        <v>2</v>
      </c>
      <c r="CA12" s="26">
        <v>2</v>
      </c>
      <c r="CB12" s="26">
        <v>2</v>
      </c>
      <c r="CC12" s="26">
        <v>2</v>
      </c>
      <c r="CD12" s="26">
        <v>2</v>
      </c>
      <c r="CE12" s="26">
        <v>1</v>
      </c>
      <c r="CF12" s="26">
        <v>2</v>
      </c>
      <c r="CG12" s="26">
        <v>1</v>
      </c>
      <c r="CH12" s="26">
        <v>2</v>
      </c>
      <c r="CI12" s="26">
        <v>2</v>
      </c>
      <c r="CJ12" s="26">
        <v>2</v>
      </c>
      <c r="CK12" s="26">
        <v>1</v>
      </c>
      <c r="CL12" s="26">
        <v>1</v>
      </c>
      <c r="CM12" s="26">
        <v>2</v>
      </c>
      <c r="CN12" s="26">
        <v>1000</v>
      </c>
      <c r="CR12" s="6">
        <f t="shared" si="13"/>
        <v>23</v>
      </c>
      <c r="CS12" s="6">
        <f t="shared" si="2"/>
        <v>23</v>
      </c>
      <c r="CT12" s="6">
        <f t="shared" si="2"/>
        <v>23</v>
      </c>
      <c r="CU12" s="6">
        <f t="shared" si="2"/>
        <v>23</v>
      </c>
      <c r="CV12" s="6">
        <f t="shared" si="2"/>
        <v>23</v>
      </c>
      <c r="CW12" s="6">
        <f t="shared" si="2"/>
        <v>23</v>
      </c>
      <c r="CX12" s="6">
        <f t="shared" si="2"/>
        <v>23</v>
      </c>
      <c r="CY12" s="6">
        <f t="shared" si="2"/>
        <v>23</v>
      </c>
      <c r="CZ12" s="6">
        <f t="shared" si="2"/>
        <v>24</v>
      </c>
      <c r="DA12" s="6">
        <f t="shared" si="2"/>
        <v>24</v>
      </c>
      <c r="DB12" s="6">
        <f t="shared" si="2"/>
        <v>23</v>
      </c>
      <c r="DC12" s="6">
        <f t="shared" si="2"/>
        <v>24</v>
      </c>
      <c r="DD12" s="6">
        <f t="shared" si="2"/>
        <v>23</v>
      </c>
      <c r="DE12" s="6">
        <f t="shared" si="2"/>
        <v>23</v>
      </c>
      <c r="DF12" s="6">
        <f t="shared" si="2"/>
        <v>23</v>
      </c>
      <c r="DG12" s="6">
        <f t="shared" si="2"/>
        <v>23</v>
      </c>
      <c r="DH12" s="6">
        <f t="shared" si="2"/>
        <v>23</v>
      </c>
      <c r="DI12" s="6">
        <f t="shared" si="2"/>
        <v>24</v>
      </c>
      <c r="DJ12" s="6">
        <f t="shared" si="2"/>
        <v>23</v>
      </c>
      <c r="DK12" s="6">
        <f t="shared" si="2"/>
        <v>24</v>
      </c>
      <c r="DL12" s="6">
        <f t="shared" si="2"/>
        <v>23</v>
      </c>
      <c r="DM12" s="6">
        <f t="shared" si="2"/>
        <v>23</v>
      </c>
      <c r="DN12" s="6">
        <f t="shared" si="2"/>
        <v>23</v>
      </c>
      <c r="DO12" s="6">
        <f t="shared" si="2"/>
        <v>24</v>
      </c>
      <c r="DP12" s="6">
        <f t="shared" si="2"/>
        <v>24</v>
      </c>
      <c r="DQ12" s="6">
        <f t="shared" si="2"/>
        <v>23</v>
      </c>
      <c r="DR12" s="6">
        <v>1000</v>
      </c>
      <c r="DU12" s="24" t="s">
        <v>141</v>
      </c>
      <c r="DV12" s="26">
        <v>23</v>
      </c>
      <c r="DW12" s="26">
        <v>23</v>
      </c>
      <c r="DX12" s="26">
        <v>23</v>
      </c>
      <c r="DY12" s="26">
        <v>23</v>
      </c>
      <c r="DZ12" s="26">
        <v>23</v>
      </c>
      <c r="EA12" s="26">
        <v>23</v>
      </c>
      <c r="EB12" s="26">
        <v>23</v>
      </c>
      <c r="EC12" s="26">
        <v>23</v>
      </c>
      <c r="ED12" s="26">
        <v>24</v>
      </c>
      <c r="EE12" s="26">
        <v>24</v>
      </c>
      <c r="EF12" s="26">
        <v>23</v>
      </c>
      <c r="EG12" s="26">
        <v>24</v>
      </c>
      <c r="EH12" s="26">
        <v>23</v>
      </c>
      <c r="EI12" s="26">
        <v>23</v>
      </c>
      <c r="EJ12" s="26">
        <v>23</v>
      </c>
      <c r="EK12" s="26">
        <v>23</v>
      </c>
      <c r="EL12" s="26">
        <v>23</v>
      </c>
      <c r="EM12" s="26">
        <v>24</v>
      </c>
      <c r="EN12" s="26">
        <v>23</v>
      </c>
      <c r="EO12" s="26">
        <v>24</v>
      </c>
      <c r="EP12" s="26">
        <v>23</v>
      </c>
      <c r="EQ12" s="26">
        <v>23</v>
      </c>
      <c r="ER12" s="26">
        <v>23</v>
      </c>
      <c r="ES12" s="26">
        <v>24</v>
      </c>
      <c r="ET12" s="26">
        <v>24</v>
      </c>
      <c r="EU12" s="26">
        <v>23</v>
      </c>
      <c r="EV12" s="26">
        <v>1000</v>
      </c>
    </row>
    <row r="13" spans="1:152" ht="15" thickBot="1" x14ac:dyDescent="0.35">
      <c r="A13" s="24" t="s">
        <v>142</v>
      </c>
      <c r="B13" s="26">
        <v>2</v>
      </c>
      <c r="C13" s="77">
        <v>2</v>
      </c>
      <c r="D13" s="77">
        <v>2</v>
      </c>
      <c r="E13" s="77">
        <v>2</v>
      </c>
      <c r="F13" s="77">
        <v>2</v>
      </c>
      <c r="G13" s="77">
        <v>2</v>
      </c>
      <c r="H13" s="77">
        <v>2</v>
      </c>
      <c r="I13" s="77">
        <v>2</v>
      </c>
      <c r="J13" s="77">
        <v>2</v>
      </c>
      <c r="K13" s="77">
        <v>2</v>
      </c>
      <c r="L13" s="26">
        <v>1</v>
      </c>
      <c r="M13" s="77">
        <v>1</v>
      </c>
      <c r="N13" s="77">
        <v>1</v>
      </c>
      <c r="O13" s="77">
        <v>2</v>
      </c>
      <c r="P13" s="77">
        <v>1</v>
      </c>
      <c r="Q13" s="77">
        <v>2</v>
      </c>
      <c r="R13" s="77">
        <v>2</v>
      </c>
      <c r="S13" s="77">
        <v>2</v>
      </c>
      <c r="T13" s="77">
        <v>2</v>
      </c>
      <c r="U13" s="77">
        <v>2</v>
      </c>
      <c r="V13" s="77">
        <v>1</v>
      </c>
      <c r="W13" s="77">
        <v>2</v>
      </c>
      <c r="X13" s="77">
        <v>1</v>
      </c>
      <c r="Y13" s="77">
        <v>2</v>
      </c>
      <c r="Z13" s="77">
        <v>2</v>
      </c>
      <c r="AA13" s="77">
        <v>2</v>
      </c>
      <c r="AB13" s="77">
        <v>1</v>
      </c>
      <c r="AC13" s="77">
        <v>1</v>
      </c>
      <c r="AD13" s="77">
        <v>2</v>
      </c>
      <c r="AE13" s="26">
        <v>1000</v>
      </c>
      <c r="AH13" s="6">
        <f t="shared" si="3"/>
        <v>2</v>
      </c>
      <c r="AI13" s="6">
        <f t="shared" si="4"/>
        <v>2</v>
      </c>
      <c r="AJ13" s="6">
        <f t="shared" si="5"/>
        <v>2</v>
      </c>
      <c r="AK13" s="6">
        <f t="shared" si="6"/>
        <v>2</v>
      </c>
      <c r="AL13" s="6">
        <f t="shared" si="7"/>
        <v>2</v>
      </c>
      <c r="AM13" s="6">
        <f t="shared" si="8"/>
        <v>2</v>
      </c>
      <c r="AN13" s="6">
        <f t="shared" si="9"/>
        <v>2</v>
      </c>
      <c r="AO13" s="6">
        <f t="shared" si="10"/>
        <v>2</v>
      </c>
      <c r="AP13" s="6">
        <f t="shared" si="11"/>
        <v>2</v>
      </c>
      <c r="AQ13" s="6">
        <f t="shared" si="12"/>
        <v>1</v>
      </c>
      <c r="AR13" s="6">
        <f t="shared" si="1"/>
        <v>1</v>
      </c>
      <c r="AS13" s="6">
        <f t="shared" si="1"/>
        <v>2</v>
      </c>
      <c r="AT13" s="6">
        <f t="shared" si="1"/>
        <v>1</v>
      </c>
      <c r="AU13" s="6">
        <f t="shared" si="1"/>
        <v>2</v>
      </c>
      <c r="AV13" s="6">
        <f t="shared" si="1"/>
        <v>2</v>
      </c>
      <c r="AW13" s="6">
        <f t="shared" si="1"/>
        <v>2</v>
      </c>
      <c r="AX13" s="6">
        <f t="shared" si="1"/>
        <v>2</v>
      </c>
      <c r="AY13" s="6">
        <f t="shared" si="1"/>
        <v>2</v>
      </c>
      <c r="AZ13" s="6">
        <f t="shared" si="1"/>
        <v>1</v>
      </c>
      <c r="BA13" s="6">
        <f t="shared" si="1"/>
        <v>2</v>
      </c>
      <c r="BB13" s="6">
        <f t="shared" si="1"/>
        <v>1</v>
      </c>
      <c r="BC13" s="6">
        <f t="shared" si="1"/>
        <v>2</v>
      </c>
      <c r="BD13" s="6">
        <f t="shared" si="1"/>
        <v>2</v>
      </c>
      <c r="BE13" s="6">
        <f t="shared" si="1"/>
        <v>2</v>
      </c>
      <c r="BF13" s="6">
        <f t="shared" si="1"/>
        <v>1</v>
      </c>
      <c r="BG13" s="6">
        <f t="shared" si="1"/>
        <v>1</v>
      </c>
      <c r="BH13" s="6">
        <f t="shared" si="1"/>
        <v>2</v>
      </c>
      <c r="BI13" s="6">
        <f t="shared" si="1"/>
        <v>1000</v>
      </c>
      <c r="BL13" s="24" t="s">
        <v>142</v>
      </c>
      <c r="BM13" s="26">
        <v>2</v>
      </c>
      <c r="BN13" s="26">
        <v>2</v>
      </c>
      <c r="BO13" s="26">
        <v>2</v>
      </c>
      <c r="BP13" s="26">
        <v>2</v>
      </c>
      <c r="BQ13" s="26">
        <v>2</v>
      </c>
      <c r="BR13" s="26">
        <v>2</v>
      </c>
      <c r="BS13" s="26">
        <v>2</v>
      </c>
      <c r="BT13" s="26">
        <v>2</v>
      </c>
      <c r="BU13" s="26">
        <v>2</v>
      </c>
      <c r="BV13" s="26">
        <v>1</v>
      </c>
      <c r="BW13" s="26">
        <v>1</v>
      </c>
      <c r="BX13" s="26">
        <v>2</v>
      </c>
      <c r="BY13" s="26">
        <v>1</v>
      </c>
      <c r="BZ13" s="26">
        <v>2</v>
      </c>
      <c r="CA13" s="26">
        <v>2</v>
      </c>
      <c r="CB13" s="26">
        <v>2</v>
      </c>
      <c r="CC13" s="26">
        <v>2</v>
      </c>
      <c r="CD13" s="26">
        <v>2</v>
      </c>
      <c r="CE13" s="26">
        <v>1</v>
      </c>
      <c r="CF13" s="26">
        <v>2</v>
      </c>
      <c r="CG13" s="26">
        <v>1</v>
      </c>
      <c r="CH13" s="26">
        <v>2</v>
      </c>
      <c r="CI13" s="26">
        <v>2</v>
      </c>
      <c r="CJ13" s="26">
        <v>2</v>
      </c>
      <c r="CK13" s="26">
        <v>1</v>
      </c>
      <c r="CL13" s="26">
        <v>1</v>
      </c>
      <c r="CM13" s="26">
        <v>2</v>
      </c>
      <c r="CN13" s="26">
        <v>1000</v>
      </c>
      <c r="CR13" s="6">
        <f t="shared" si="13"/>
        <v>23</v>
      </c>
      <c r="CS13" s="6">
        <f t="shared" si="2"/>
        <v>23</v>
      </c>
      <c r="CT13" s="6">
        <f t="shared" si="2"/>
        <v>23</v>
      </c>
      <c r="CU13" s="6">
        <f t="shared" si="2"/>
        <v>23</v>
      </c>
      <c r="CV13" s="6">
        <f t="shared" si="2"/>
        <v>23</v>
      </c>
      <c r="CW13" s="6">
        <f t="shared" si="2"/>
        <v>23</v>
      </c>
      <c r="CX13" s="6">
        <f t="shared" si="2"/>
        <v>23</v>
      </c>
      <c r="CY13" s="6">
        <f t="shared" si="2"/>
        <v>23</v>
      </c>
      <c r="CZ13" s="6">
        <f t="shared" si="2"/>
        <v>24</v>
      </c>
      <c r="DA13" s="6">
        <f t="shared" si="2"/>
        <v>24</v>
      </c>
      <c r="DB13" s="6">
        <f t="shared" si="2"/>
        <v>23</v>
      </c>
      <c r="DC13" s="6">
        <f t="shared" si="2"/>
        <v>24</v>
      </c>
      <c r="DD13" s="6">
        <f t="shared" si="2"/>
        <v>23</v>
      </c>
      <c r="DE13" s="6">
        <f t="shared" si="2"/>
        <v>23</v>
      </c>
      <c r="DF13" s="6">
        <f t="shared" si="2"/>
        <v>23</v>
      </c>
      <c r="DG13" s="6">
        <f t="shared" si="2"/>
        <v>23</v>
      </c>
      <c r="DH13" s="6">
        <f t="shared" si="2"/>
        <v>23</v>
      </c>
      <c r="DI13" s="6">
        <f t="shared" si="2"/>
        <v>24</v>
      </c>
      <c r="DJ13" s="6">
        <f t="shared" si="2"/>
        <v>23</v>
      </c>
      <c r="DK13" s="6">
        <f t="shared" si="2"/>
        <v>24</v>
      </c>
      <c r="DL13" s="6">
        <f t="shared" si="2"/>
        <v>23</v>
      </c>
      <c r="DM13" s="6">
        <f t="shared" si="2"/>
        <v>23</v>
      </c>
      <c r="DN13" s="6">
        <f t="shared" si="2"/>
        <v>23</v>
      </c>
      <c r="DO13" s="6">
        <f t="shared" si="2"/>
        <v>24</v>
      </c>
      <c r="DP13" s="6">
        <f t="shared" si="2"/>
        <v>24</v>
      </c>
      <c r="DQ13" s="6">
        <f t="shared" si="2"/>
        <v>23</v>
      </c>
      <c r="DR13" s="6">
        <v>1000</v>
      </c>
      <c r="DU13" s="24" t="s">
        <v>142</v>
      </c>
      <c r="DV13" s="26">
        <v>23</v>
      </c>
      <c r="DW13" s="26">
        <v>23</v>
      </c>
      <c r="DX13" s="26">
        <v>23</v>
      </c>
      <c r="DY13" s="26">
        <v>23</v>
      </c>
      <c r="DZ13" s="26">
        <v>23</v>
      </c>
      <c r="EA13" s="26">
        <v>23</v>
      </c>
      <c r="EB13" s="26">
        <v>23</v>
      </c>
      <c r="EC13" s="26">
        <v>23</v>
      </c>
      <c r="ED13" s="26">
        <v>24</v>
      </c>
      <c r="EE13" s="26">
        <v>24</v>
      </c>
      <c r="EF13" s="26">
        <v>23</v>
      </c>
      <c r="EG13" s="26">
        <v>24</v>
      </c>
      <c r="EH13" s="26">
        <v>23</v>
      </c>
      <c r="EI13" s="26">
        <v>23</v>
      </c>
      <c r="EJ13" s="26">
        <v>23</v>
      </c>
      <c r="EK13" s="26">
        <v>23</v>
      </c>
      <c r="EL13" s="26">
        <v>23</v>
      </c>
      <c r="EM13" s="26">
        <v>24</v>
      </c>
      <c r="EN13" s="26">
        <v>23</v>
      </c>
      <c r="EO13" s="26">
        <v>24</v>
      </c>
      <c r="EP13" s="26">
        <v>23</v>
      </c>
      <c r="EQ13" s="26">
        <v>23</v>
      </c>
      <c r="ER13" s="26">
        <v>23</v>
      </c>
      <c r="ES13" s="26">
        <v>24</v>
      </c>
      <c r="ET13" s="26">
        <v>24</v>
      </c>
      <c r="EU13" s="26">
        <v>23</v>
      </c>
      <c r="EV13" s="26">
        <v>1000</v>
      </c>
    </row>
    <row r="14" spans="1:152" ht="15" thickBot="1" x14ac:dyDescent="0.35">
      <c r="A14" s="24" t="s">
        <v>143</v>
      </c>
      <c r="B14" s="26">
        <v>2</v>
      </c>
      <c r="C14" s="77">
        <v>2</v>
      </c>
      <c r="D14" s="77">
        <v>2</v>
      </c>
      <c r="E14" s="77">
        <v>2</v>
      </c>
      <c r="F14" s="77">
        <v>2</v>
      </c>
      <c r="G14" s="77">
        <v>2</v>
      </c>
      <c r="H14" s="77">
        <v>2</v>
      </c>
      <c r="I14" s="77">
        <v>2</v>
      </c>
      <c r="J14" s="77">
        <v>2</v>
      </c>
      <c r="K14" s="77">
        <v>2</v>
      </c>
      <c r="L14" s="26">
        <v>1</v>
      </c>
      <c r="M14" s="77">
        <v>1</v>
      </c>
      <c r="N14" s="77">
        <v>1</v>
      </c>
      <c r="O14" s="77">
        <v>2</v>
      </c>
      <c r="P14" s="77">
        <v>1</v>
      </c>
      <c r="Q14" s="77">
        <v>2</v>
      </c>
      <c r="R14" s="77">
        <v>2</v>
      </c>
      <c r="S14" s="77">
        <v>2</v>
      </c>
      <c r="T14" s="77">
        <v>2</v>
      </c>
      <c r="U14" s="77">
        <v>2</v>
      </c>
      <c r="V14" s="77">
        <v>1</v>
      </c>
      <c r="W14" s="77">
        <v>2</v>
      </c>
      <c r="X14" s="77">
        <v>1</v>
      </c>
      <c r="Y14" s="77">
        <v>2</v>
      </c>
      <c r="Z14" s="77">
        <v>2</v>
      </c>
      <c r="AA14" s="77">
        <v>2</v>
      </c>
      <c r="AB14" s="77">
        <v>1</v>
      </c>
      <c r="AC14" s="77">
        <v>1</v>
      </c>
      <c r="AD14" s="77">
        <v>2</v>
      </c>
      <c r="AE14" s="26">
        <v>1000</v>
      </c>
      <c r="AH14" s="6">
        <f t="shared" si="3"/>
        <v>2</v>
      </c>
      <c r="AI14" s="6">
        <f t="shared" si="4"/>
        <v>2</v>
      </c>
      <c r="AJ14" s="6">
        <f t="shared" si="5"/>
        <v>2</v>
      </c>
      <c r="AK14" s="6">
        <f t="shared" si="6"/>
        <v>2</v>
      </c>
      <c r="AL14" s="6">
        <f t="shared" si="7"/>
        <v>2</v>
      </c>
      <c r="AM14" s="6">
        <f t="shared" si="8"/>
        <v>2</v>
      </c>
      <c r="AN14" s="6">
        <f t="shared" si="9"/>
        <v>2</v>
      </c>
      <c r="AO14" s="6">
        <f t="shared" si="10"/>
        <v>2</v>
      </c>
      <c r="AP14" s="6">
        <f t="shared" si="11"/>
        <v>2</v>
      </c>
      <c r="AQ14" s="6">
        <f t="shared" si="12"/>
        <v>1</v>
      </c>
      <c r="AR14" s="6">
        <f t="shared" si="1"/>
        <v>1</v>
      </c>
      <c r="AS14" s="6">
        <f t="shared" si="1"/>
        <v>2</v>
      </c>
      <c r="AT14" s="6">
        <f t="shared" si="1"/>
        <v>1</v>
      </c>
      <c r="AU14" s="6">
        <f t="shared" si="1"/>
        <v>2</v>
      </c>
      <c r="AV14" s="6">
        <f t="shared" si="1"/>
        <v>2</v>
      </c>
      <c r="AW14" s="6">
        <f t="shared" si="1"/>
        <v>2</v>
      </c>
      <c r="AX14" s="6">
        <f t="shared" si="1"/>
        <v>2</v>
      </c>
      <c r="AY14" s="6">
        <f t="shared" si="1"/>
        <v>2</v>
      </c>
      <c r="AZ14" s="6">
        <f t="shared" si="1"/>
        <v>1</v>
      </c>
      <c r="BA14" s="6">
        <f t="shared" si="1"/>
        <v>2</v>
      </c>
      <c r="BB14" s="6">
        <f t="shared" si="1"/>
        <v>1</v>
      </c>
      <c r="BC14" s="6">
        <f t="shared" si="1"/>
        <v>2</v>
      </c>
      <c r="BD14" s="6">
        <f t="shared" si="1"/>
        <v>2</v>
      </c>
      <c r="BE14" s="6">
        <f t="shared" si="1"/>
        <v>2</v>
      </c>
      <c r="BF14" s="6">
        <f t="shared" si="1"/>
        <v>1</v>
      </c>
      <c r="BG14" s="6">
        <f t="shared" si="1"/>
        <v>1</v>
      </c>
      <c r="BH14" s="6">
        <f t="shared" si="1"/>
        <v>2</v>
      </c>
      <c r="BI14" s="6">
        <f t="shared" si="1"/>
        <v>1000</v>
      </c>
      <c r="BL14" s="24" t="s">
        <v>143</v>
      </c>
      <c r="BM14" s="26">
        <v>2</v>
      </c>
      <c r="BN14" s="26">
        <v>2</v>
      </c>
      <c r="BO14" s="26">
        <v>2</v>
      </c>
      <c r="BP14" s="26">
        <v>2</v>
      </c>
      <c r="BQ14" s="26">
        <v>2</v>
      </c>
      <c r="BR14" s="26">
        <v>2</v>
      </c>
      <c r="BS14" s="26">
        <v>2</v>
      </c>
      <c r="BT14" s="26">
        <v>2</v>
      </c>
      <c r="BU14" s="26">
        <v>2</v>
      </c>
      <c r="BV14" s="26">
        <v>1</v>
      </c>
      <c r="BW14" s="26">
        <v>1</v>
      </c>
      <c r="BX14" s="26">
        <v>2</v>
      </c>
      <c r="BY14" s="26">
        <v>1</v>
      </c>
      <c r="BZ14" s="26">
        <v>2</v>
      </c>
      <c r="CA14" s="26">
        <v>2</v>
      </c>
      <c r="CB14" s="26">
        <v>2</v>
      </c>
      <c r="CC14" s="26">
        <v>2</v>
      </c>
      <c r="CD14" s="26">
        <v>2</v>
      </c>
      <c r="CE14" s="26">
        <v>1</v>
      </c>
      <c r="CF14" s="26">
        <v>2</v>
      </c>
      <c r="CG14" s="26">
        <v>1</v>
      </c>
      <c r="CH14" s="26">
        <v>2</v>
      </c>
      <c r="CI14" s="26">
        <v>2</v>
      </c>
      <c r="CJ14" s="26">
        <v>2</v>
      </c>
      <c r="CK14" s="26">
        <v>1</v>
      </c>
      <c r="CL14" s="26">
        <v>1</v>
      </c>
      <c r="CM14" s="26">
        <v>2</v>
      </c>
      <c r="CN14" s="26">
        <v>1000</v>
      </c>
      <c r="CR14" s="6">
        <f t="shared" si="13"/>
        <v>23</v>
      </c>
      <c r="CS14" s="6">
        <f t="shared" si="2"/>
        <v>23</v>
      </c>
      <c r="CT14" s="6">
        <f t="shared" si="2"/>
        <v>23</v>
      </c>
      <c r="CU14" s="6">
        <f t="shared" si="2"/>
        <v>23</v>
      </c>
      <c r="CV14" s="6">
        <f t="shared" si="2"/>
        <v>23</v>
      </c>
      <c r="CW14" s="6">
        <f t="shared" si="2"/>
        <v>23</v>
      </c>
      <c r="CX14" s="6">
        <f t="shared" si="2"/>
        <v>23</v>
      </c>
      <c r="CY14" s="6">
        <f t="shared" si="2"/>
        <v>23</v>
      </c>
      <c r="CZ14" s="6">
        <f t="shared" si="2"/>
        <v>24</v>
      </c>
      <c r="DA14" s="6">
        <f t="shared" si="2"/>
        <v>24</v>
      </c>
      <c r="DB14" s="6">
        <f t="shared" si="2"/>
        <v>23</v>
      </c>
      <c r="DC14" s="6">
        <f t="shared" si="2"/>
        <v>24</v>
      </c>
      <c r="DD14" s="6">
        <f t="shared" si="2"/>
        <v>23</v>
      </c>
      <c r="DE14" s="6">
        <f t="shared" si="2"/>
        <v>23</v>
      </c>
      <c r="DF14" s="6">
        <f t="shared" si="2"/>
        <v>23</v>
      </c>
      <c r="DG14" s="6">
        <f t="shared" si="2"/>
        <v>23</v>
      </c>
      <c r="DH14" s="6">
        <f t="shared" si="2"/>
        <v>23</v>
      </c>
      <c r="DI14" s="6">
        <f t="shared" si="2"/>
        <v>24</v>
      </c>
      <c r="DJ14" s="6">
        <f t="shared" si="2"/>
        <v>23</v>
      </c>
      <c r="DK14" s="6">
        <f t="shared" si="2"/>
        <v>24</v>
      </c>
      <c r="DL14" s="6">
        <f t="shared" si="2"/>
        <v>23</v>
      </c>
      <c r="DM14" s="6">
        <f t="shared" si="2"/>
        <v>23</v>
      </c>
      <c r="DN14" s="6">
        <f t="shared" si="2"/>
        <v>23</v>
      </c>
      <c r="DO14" s="6">
        <f t="shared" si="2"/>
        <v>24</v>
      </c>
      <c r="DP14" s="6">
        <f t="shared" si="2"/>
        <v>24</v>
      </c>
      <c r="DQ14" s="6">
        <f t="shared" si="2"/>
        <v>23</v>
      </c>
      <c r="DR14" s="6">
        <v>1000</v>
      </c>
      <c r="DU14" s="24" t="s">
        <v>143</v>
      </c>
      <c r="DV14" s="26">
        <v>23</v>
      </c>
      <c r="DW14" s="26">
        <v>23</v>
      </c>
      <c r="DX14" s="26">
        <v>23</v>
      </c>
      <c r="DY14" s="26">
        <v>23</v>
      </c>
      <c r="DZ14" s="26">
        <v>23</v>
      </c>
      <c r="EA14" s="26">
        <v>23</v>
      </c>
      <c r="EB14" s="26">
        <v>23</v>
      </c>
      <c r="EC14" s="26">
        <v>23</v>
      </c>
      <c r="ED14" s="26">
        <v>24</v>
      </c>
      <c r="EE14" s="26">
        <v>24</v>
      </c>
      <c r="EF14" s="26">
        <v>23</v>
      </c>
      <c r="EG14" s="26">
        <v>24</v>
      </c>
      <c r="EH14" s="26">
        <v>23</v>
      </c>
      <c r="EI14" s="26">
        <v>23</v>
      </c>
      <c r="EJ14" s="26">
        <v>23</v>
      </c>
      <c r="EK14" s="26">
        <v>23</v>
      </c>
      <c r="EL14" s="26">
        <v>23</v>
      </c>
      <c r="EM14" s="26">
        <v>24</v>
      </c>
      <c r="EN14" s="26">
        <v>23</v>
      </c>
      <c r="EO14" s="26">
        <v>24</v>
      </c>
      <c r="EP14" s="26">
        <v>23</v>
      </c>
      <c r="EQ14" s="26">
        <v>23</v>
      </c>
      <c r="ER14" s="26">
        <v>23</v>
      </c>
      <c r="ES14" s="26">
        <v>24</v>
      </c>
      <c r="ET14" s="26">
        <v>24</v>
      </c>
      <c r="EU14" s="26">
        <v>23</v>
      </c>
      <c r="EV14" s="26">
        <v>1000</v>
      </c>
    </row>
    <row r="15" spans="1:152" ht="15" thickBot="1" x14ac:dyDescent="0.35">
      <c r="A15" s="24" t="s">
        <v>144</v>
      </c>
      <c r="B15" s="26">
        <v>2</v>
      </c>
      <c r="C15" s="77">
        <v>2</v>
      </c>
      <c r="D15" s="77">
        <v>2</v>
      </c>
      <c r="E15" s="77">
        <v>2</v>
      </c>
      <c r="F15" s="77">
        <v>2</v>
      </c>
      <c r="G15" s="77">
        <v>2</v>
      </c>
      <c r="H15" s="77">
        <v>2</v>
      </c>
      <c r="I15" s="77">
        <v>2</v>
      </c>
      <c r="J15" s="77">
        <v>2</v>
      </c>
      <c r="K15" s="77">
        <v>2</v>
      </c>
      <c r="L15" s="26">
        <v>1</v>
      </c>
      <c r="M15" s="77">
        <v>1</v>
      </c>
      <c r="N15" s="77">
        <v>1</v>
      </c>
      <c r="O15" s="77">
        <v>2</v>
      </c>
      <c r="P15" s="77">
        <v>1</v>
      </c>
      <c r="Q15" s="77">
        <v>2</v>
      </c>
      <c r="R15" s="77">
        <v>2</v>
      </c>
      <c r="S15" s="77">
        <v>2</v>
      </c>
      <c r="T15" s="77">
        <v>2</v>
      </c>
      <c r="U15" s="77">
        <v>2</v>
      </c>
      <c r="V15" s="77">
        <v>1</v>
      </c>
      <c r="W15" s="77">
        <v>2</v>
      </c>
      <c r="X15" s="77">
        <v>1</v>
      </c>
      <c r="Y15" s="77">
        <v>2</v>
      </c>
      <c r="Z15" s="77">
        <v>2</v>
      </c>
      <c r="AA15" s="77">
        <v>2</v>
      </c>
      <c r="AB15" s="77">
        <v>1</v>
      </c>
      <c r="AC15" s="77">
        <v>1</v>
      </c>
      <c r="AD15" s="77">
        <v>2</v>
      </c>
      <c r="AE15" s="26">
        <v>1000</v>
      </c>
      <c r="AH15" s="6">
        <f t="shared" si="3"/>
        <v>2</v>
      </c>
      <c r="AI15" s="6">
        <f t="shared" si="4"/>
        <v>2</v>
      </c>
      <c r="AJ15" s="6">
        <f t="shared" si="5"/>
        <v>2</v>
      </c>
      <c r="AK15" s="6">
        <f t="shared" si="6"/>
        <v>2</v>
      </c>
      <c r="AL15" s="6">
        <f t="shared" si="7"/>
        <v>2</v>
      </c>
      <c r="AM15" s="6">
        <f t="shared" si="8"/>
        <v>2</v>
      </c>
      <c r="AN15" s="6">
        <f t="shared" si="9"/>
        <v>2</v>
      </c>
      <c r="AO15" s="6">
        <f t="shared" si="10"/>
        <v>2</v>
      </c>
      <c r="AP15" s="6">
        <f t="shared" si="11"/>
        <v>2</v>
      </c>
      <c r="AQ15" s="6">
        <f t="shared" si="12"/>
        <v>1</v>
      </c>
      <c r="AR15" s="6">
        <f t="shared" si="1"/>
        <v>1</v>
      </c>
      <c r="AS15" s="6">
        <f t="shared" si="1"/>
        <v>2</v>
      </c>
      <c r="AT15" s="6">
        <f t="shared" si="1"/>
        <v>1</v>
      </c>
      <c r="AU15" s="6">
        <f t="shared" si="1"/>
        <v>2</v>
      </c>
      <c r="AV15" s="6">
        <f t="shared" si="1"/>
        <v>2</v>
      </c>
      <c r="AW15" s="6">
        <f t="shared" si="1"/>
        <v>2</v>
      </c>
      <c r="AX15" s="6">
        <f t="shared" si="1"/>
        <v>2</v>
      </c>
      <c r="AY15" s="6">
        <f t="shared" si="1"/>
        <v>2</v>
      </c>
      <c r="AZ15" s="6">
        <f t="shared" si="1"/>
        <v>1</v>
      </c>
      <c r="BA15" s="6">
        <f t="shared" si="1"/>
        <v>2</v>
      </c>
      <c r="BB15" s="6">
        <f t="shared" si="1"/>
        <v>1</v>
      </c>
      <c r="BC15" s="6">
        <f t="shared" si="1"/>
        <v>2</v>
      </c>
      <c r="BD15" s="6">
        <f t="shared" si="1"/>
        <v>2</v>
      </c>
      <c r="BE15" s="6">
        <f t="shared" si="1"/>
        <v>2</v>
      </c>
      <c r="BF15" s="6">
        <f t="shared" si="1"/>
        <v>1</v>
      </c>
      <c r="BG15" s="6">
        <f t="shared" si="1"/>
        <v>1</v>
      </c>
      <c r="BH15" s="6">
        <f t="shared" si="1"/>
        <v>2</v>
      </c>
      <c r="BI15" s="6">
        <f t="shared" si="1"/>
        <v>1000</v>
      </c>
      <c r="BL15" s="24" t="s">
        <v>144</v>
      </c>
      <c r="BM15" s="26">
        <v>2</v>
      </c>
      <c r="BN15" s="26">
        <v>2</v>
      </c>
      <c r="BO15" s="26">
        <v>2</v>
      </c>
      <c r="BP15" s="26">
        <v>2</v>
      </c>
      <c r="BQ15" s="26">
        <v>2</v>
      </c>
      <c r="BR15" s="26">
        <v>2</v>
      </c>
      <c r="BS15" s="26">
        <v>2</v>
      </c>
      <c r="BT15" s="26">
        <v>2</v>
      </c>
      <c r="BU15" s="26">
        <v>2</v>
      </c>
      <c r="BV15" s="26">
        <v>1</v>
      </c>
      <c r="BW15" s="26">
        <v>1</v>
      </c>
      <c r="BX15" s="26">
        <v>2</v>
      </c>
      <c r="BY15" s="26">
        <v>1</v>
      </c>
      <c r="BZ15" s="26">
        <v>2</v>
      </c>
      <c r="CA15" s="26">
        <v>2</v>
      </c>
      <c r="CB15" s="26">
        <v>2</v>
      </c>
      <c r="CC15" s="26">
        <v>2</v>
      </c>
      <c r="CD15" s="26">
        <v>2</v>
      </c>
      <c r="CE15" s="26">
        <v>1</v>
      </c>
      <c r="CF15" s="26">
        <v>2</v>
      </c>
      <c r="CG15" s="26">
        <v>1</v>
      </c>
      <c r="CH15" s="26">
        <v>2</v>
      </c>
      <c r="CI15" s="26">
        <v>2</v>
      </c>
      <c r="CJ15" s="26">
        <v>2</v>
      </c>
      <c r="CK15" s="26">
        <v>1</v>
      </c>
      <c r="CL15" s="26">
        <v>1</v>
      </c>
      <c r="CM15" s="26">
        <v>2</v>
      </c>
      <c r="CN15" s="26">
        <v>1000</v>
      </c>
      <c r="CR15" s="6">
        <f t="shared" si="13"/>
        <v>23</v>
      </c>
      <c r="CS15" s="6">
        <f t="shared" si="2"/>
        <v>23</v>
      </c>
      <c r="CT15" s="6">
        <f t="shared" si="2"/>
        <v>23</v>
      </c>
      <c r="CU15" s="6">
        <f t="shared" si="2"/>
        <v>23</v>
      </c>
      <c r="CV15" s="6">
        <f t="shared" si="2"/>
        <v>23</v>
      </c>
      <c r="CW15" s="6">
        <f t="shared" si="2"/>
        <v>23</v>
      </c>
      <c r="CX15" s="6">
        <f t="shared" si="2"/>
        <v>23</v>
      </c>
      <c r="CY15" s="6">
        <f t="shared" si="2"/>
        <v>23</v>
      </c>
      <c r="CZ15" s="6">
        <f t="shared" si="2"/>
        <v>24</v>
      </c>
      <c r="DA15" s="6">
        <f t="shared" si="2"/>
        <v>24</v>
      </c>
      <c r="DB15" s="6">
        <f t="shared" si="2"/>
        <v>23</v>
      </c>
      <c r="DC15" s="6">
        <f t="shared" si="2"/>
        <v>24</v>
      </c>
      <c r="DD15" s="6">
        <f t="shared" si="2"/>
        <v>23</v>
      </c>
      <c r="DE15" s="6">
        <f t="shared" si="2"/>
        <v>23</v>
      </c>
      <c r="DF15" s="6">
        <f t="shared" si="2"/>
        <v>23</v>
      </c>
      <c r="DG15" s="6">
        <f t="shared" si="2"/>
        <v>23</v>
      </c>
      <c r="DH15" s="6">
        <f t="shared" si="2"/>
        <v>23</v>
      </c>
      <c r="DI15" s="6">
        <f t="shared" si="2"/>
        <v>24</v>
      </c>
      <c r="DJ15" s="6">
        <f t="shared" si="2"/>
        <v>23</v>
      </c>
      <c r="DK15" s="6">
        <f t="shared" si="2"/>
        <v>24</v>
      </c>
      <c r="DL15" s="6">
        <f t="shared" si="2"/>
        <v>23</v>
      </c>
      <c r="DM15" s="6">
        <f t="shared" si="2"/>
        <v>23</v>
      </c>
      <c r="DN15" s="6">
        <f t="shared" si="2"/>
        <v>23</v>
      </c>
      <c r="DO15" s="6">
        <f t="shared" si="2"/>
        <v>24</v>
      </c>
      <c r="DP15" s="6">
        <f t="shared" si="2"/>
        <v>24</v>
      </c>
      <c r="DQ15" s="6">
        <f t="shared" si="2"/>
        <v>23</v>
      </c>
      <c r="DR15" s="6">
        <v>1000</v>
      </c>
      <c r="DU15" s="24" t="s">
        <v>144</v>
      </c>
      <c r="DV15" s="26">
        <v>23</v>
      </c>
      <c r="DW15" s="26">
        <v>23</v>
      </c>
      <c r="DX15" s="26">
        <v>23</v>
      </c>
      <c r="DY15" s="26">
        <v>23</v>
      </c>
      <c r="DZ15" s="26">
        <v>23</v>
      </c>
      <c r="EA15" s="26">
        <v>23</v>
      </c>
      <c r="EB15" s="26">
        <v>23</v>
      </c>
      <c r="EC15" s="26">
        <v>23</v>
      </c>
      <c r="ED15" s="26">
        <v>24</v>
      </c>
      <c r="EE15" s="26">
        <v>24</v>
      </c>
      <c r="EF15" s="26">
        <v>23</v>
      </c>
      <c r="EG15" s="26">
        <v>24</v>
      </c>
      <c r="EH15" s="26">
        <v>23</v>
      </c>
      <c r="EI15" s="26">
        <v>23</v>
      </c>
      <c r="EJ15" s="26">
        <v>23</v>
      </c>
      <c r="EK15" s="26">
        <v>23</v>
      </c>
      <c r="EL15" s="26">
        <v>23</v>
      </c>
      <c r="EM15" s="26">
        <v>24</v>
      </c>
      <c r="EN15" s="26">
        <v>23</v>
      </c>
      <c r="EO15" s="26">
        <v>24</v>
      </c>
      <c r="EP15" s="26">
        <v>23</v>
      </c>
      <c r="EQ15" s="26">
        <v>23</v>
      </c>
      <c r="ER15" s="26">
        <v>23</v>
      </c>
      <c r="ES15" s="26">
        <v>24</v>
      </c>
      <c r="ET15" s="26">
        <v>24</v>
      </c>
      <c r="EU15" s="26">
        <v>23</v>
      </c>
      <c r="EV15" s="26">
        <v>1000</v>
      </c>
    </row>
    <row r="16" spans="1:152" ht="15" thickBot="1" x14ac:dyDescent="0.35">
      <c r="A16" s="24" t="s">
        <v>145</v>
      </c>
      <c r="B16" s="26">
        <v>2</v>
      </c>
      <c r="C16" s="77">
        <v>2</v>
      </c>
      <c r="D16" s="77">
        <v>2</v>
      </c>
      <c r="E16" s="77">
        <v>2</v>
      </c>
      <c r="F16" s="77">
        <v>2</v>
      </c>
      <c r="G16" s="77">
        <v>2</v>
      </c>
      <c r="H16" s="77">
        <v>2</v>
      </c>
      <c r="I16" s="77">
        <v>2</v>
      </c>
      <c r="J16" s="77">
        <v>2</v>
      </c>
      <c r="K16" s="77">
        <v>2</v>
      </c>
      <c r="L16" s="26">
        <v>1</v>
      </c>
      <c r="M16" s="77">
        <v>1</v>
      </c>
      <c r="N16" s="77">
        <v>1</v>
      </c>
      <c r="O16" s="77">
        <v>2</v>
      </c>
      <c r="P16" s="77">
        <v>1</v>
      </c>
      <c r="Q16" s="77">
        <v>2</v>
      </c>
      <c r="R16" s="77">
        <v>2</v>
      </c>
      <c r="S16" s="77">
        <v>2</v>
      </c>
      <c r="T16" s="77">
        <v>2</v>
      </c>
      <c r="U16" s="77">
        <v>2</v>
      </c>
      <c r="V16" s="77">
        <v>1</v>
      </c>
      <c r="W16" s="77">
        <v>2</v>
      </c>
      <c r="X16" s="77">
        <v>1</v>
      </c>
      <c r="Y16" s="77">
        <v>2</v>
      </c>
      <c r="Z16" s="77">
        <v>2</v>
      </c>
      <c r="AA16" s="77">
        <v>2</v>
      </c>
      <c r="AB16" s="77">
        <v>1</v>
      </c>
      <c r="AC16" s="77">
        <v>1</v>
      </c>
      <c r="AD16" s="77">
        <v>2</v>
      </c>
      <c r="AE16" s="26">
        <v>1000</v>
      </c>
      <c r="AH16" s="6">
        <f t="shared" si="3"/>
        <v>2</v>
      </c>
      <c r="AI16" s="6">
        <f t="shared" si="4"/>
        <v>2</v>
      </c>
      <c r="AJ16" s="6">
        <f t="shared" si="5"/>
        <v>2</v>
      </c>
      <c r="AK16" s="6">
        <f t="shared" si="6"/>
        <v>2</v>
      </c>
      <c r="AL16" s="6">
        <f t="shared" si="7"/>
        <v>2</v>
      </c>
      <c r="AM16" s="6">
        <f t="shared" si="8"/>
        <v>2</v>
      </c>
      <c r="AN16" s="6">
        <f t="shared" si="9"/>
        <v>2</v>
      </c>
      <c r="AO16" s="6">
        <f t="shared" si="10"/>
        <v>2</v>
      </c>
      <c r="AP16" s="6">
        <f t="shared" si="11"/>
        <v>2</v>
      </c>
      <c r="AQ16" s="6">
        <f t="shared" si="12"/>
        <v>1</v>
      </c>
      <c r="AR16" s="6">
        <f t="shared" si="1"/>
        <v>1</v>
      </c>
      <c r="AS16" s="6">
        <f t="shared" si="1"/>
        <v>2</v>
      </c>
      <c r="AT16" s="6">
        <f t="shared" si="1"/>
        <v>1</v>
      </c>
      <c r="AU16" s="6">
        <f t="shared" si="1"/>
        <v>2</v>
      </c>
      <c r="AV16" s="6">
        <f t="shared" si="1"/>
        <v>2</v>
      </c>
      <c r="AW16" s="6">
        <f t="shared" si="1"/>
        <v>2</v>
      </c>
      <c r="AX16" s="6">
        <f t="shared" si="1"/>
        <v>2</v>
      </c>
      <c r="AY16" s="6">
        <f t="shared" si="1"/>
        <v>2</v>
      </c>
      <c r="AZ16" s="6">
        <f t="shared" si="1"/>
        <v>1</v>
      </c>
      <c r="BA16" s="6">
        <f t="shared" si="1"/>
        <v>2</v>
      </c>
      <c r="BB16" s="6">
        <f t="shared" si="1"/>
        <v>1</v>
      </c>
      <c r="BC16" s="6">
        <f t="shared" si="1"/>
        <v>2</v>
      </c>
      <c r="BD16" s="6">
        <f t="shared" si="1"/>
        <v>2</v>
      </c>
      <c r="BE16" s="6">
        <f t="shared" si="1"/>
        <v>2</v>
      </c>
      <c r="BF16" s="6">
        <f t="shared" si="1"/>
        <v>1</v>
      </c>
      <c r="BG16" s="6">
        <f t="shared" si="1"/>
        <v>1</v>
      </c>
      <c r="BH16" s="6">
        <f t="shared" si="1"/>
        <v>2</v>
      </c>
      <c r="BI16" s="6">
        <f t="shared" si="1"/>
        <v>1000</v>
      </c>
      <c r="BL16" s="24" t="s">
        <v>145</v>
      </c>
      <c r="BM16" s="26">
        <v>2</v>
      </c>
      <c r="BN16" s="26">
        <v>2</v>
      </c>
      <c r="BO16" s="26">
        <v>2</v>
      </c>
      <c r="BP16" s="26">
        <v>2</v>
      </c>
      <c r="BQ16" s="26">
        <v>2</v>
      </c>
      <c r="BR16" s="26">
        <v>2</v>
      </c>
      <c r="BS16" s="26">
        <v>2</v>
      </c>
      <c r="BT16" s="26">
        <v>2</v>
      </c>
      <c r="BU16" s="26">
        <v>2</v>
      </c>
      <c r="BV16" s="26">
        <v>1</v>
      </c>
      <c r="BW16" s="26">
        <v>1</v>
      </c>
      <c r="BX16" s="26">
        <v>2</v>
      </c>
      <c r="BY16" s="26">
        <v>1</v>
      </c>
      <c r="BZ16" s="26">
        <v>2</v>
      </c>
      <c r="CA16" s="26">
        <v>2</v>
      </c>
      <c r="CB16" s="26">
        <v>2</v>
      </c>
      <c r="CC16" s="26">
        <v>2</v>
      </c>
      <c r="CD16" s="26">
        <v>2</v>
      </c>
      <c r="CE16" s="26">
        <v>1</v>
      </c>
      <c r="CF16" s="26">
        <v>2</v>
      </c>
      <c r="CG16" s="26">
        <v>1</v>
      </c>
      <c r="CH16" s="26">
        <v>2</v>
      </c>
      <c r="CI16" s="26">
        <v>2</v>
      </c>
      <c r="CJ16" s="26">
        <v>2</v>
      </c>
      <c r="CK16" s="26">
        <v>1</v>
      </c>
      <c r="CL16" s="26">
        <v>1</v>
      </c>
      <c r="CM16" s="26">
        <v>2</v>
      </c>
      <c r="CN16" s="26">
        <v>1000</v>
      </c>
      <c r="CR16" s="6">
        <f t="shared" si="13"/>
        <v>23</v>
      </c>
      <c r="CS16" s="6">
        <f t="shared" si="2"/>
        <v>23</v>
      </c>
      <c r="CT16" s="6">
        <f t="shared" si="2"/>
        <v>23</v>
      </c>
      <c r="CU16" s="6">
        <f t="shared" si="2"/>
        <v>23</v>
      </c>
      <c r="CV16" s="6">
        <f t="shared" si="2"/>
        <v>23</v>
      </c>
      <c r="CW16" s="6">
        <f t="shared" si="2"/>
        <v>23</v>
      </c>
      <c r="CX16" s="6">
        <f t="shared" si="2"/>
        <v>23</v>
      </c>
      <c r="CY16" s="6">
        <f t="shared" si="2"/>
        <v>23</v>
      </c>
      <c r="CZ16" s="6">
        <f t="shared" si="2"/>
        <v>24</v>
      </c>
      <c r="DA16" s="6">
        <f t="shared" si="2"/>
        <v>24</v>
      </c>
      <c r="DB16" s="6">
        <f t="shared" si="2"/>
        <v>23</v>
      </c>
      <c r="DC16" s="6">
        <f t="shared" si="2"/>
        <v>24</v>
      </c>
      <c r="DD16" s="6">
        <f t="shared" si="2"/>
        <v>23</v>
      </c>
      <c r="DE16" s="6">
        <f t="shared" si="2"/>
        <v>23</v>
      </c>
      <c r="DF16" s="6">
        <f t="shared" si="2"/>
        <v>23</v>
      </c>
      <c r="DG16" s="6">
        <f t="shared" si="2"/>
        <v>23</v>
      </c>
      <c r="DH16" s="6">
        <f t="shared" si="2"/>
        <v>23</v>
      </c>
      <c r="DI16" s="6">
        <f t="shared" si="2"/>
        <v>24</v>
      </c>
      <c r="DJ16" s="6">
        <f t="shared" si="2"/>
        <v>23</v>
      </c>
      <c r="DK16" s="6">
        <f t="shared" si="2"/>
        <v>24</v>
      </c>
      <c r="DL16" s="6">
        <f t="shared" si="2"/>
        <v>23</v>
      </c>
      <c r="DM16" s="6">
        <f t="shared" si="2"/>
        <v>23</v>
      </c>
      <c r="DN16" s="6">
        <f t="shared" si="2"/>
        <v>23</v>
      </c>
      <c r="DO16" s="6">
        <f t="shared" si="2"/>
        <v>24</v>
      </c>
      <c r="DP16" s="6">
        <f t="shared" si="2"/>
        <v>24</v>
      </c>
      <c r="DQ16" s="6">
        <f t="shared" si="2"/>
        <v>23</v>
      </c>
      <c r="DR16" s="6">
        <v>1000</v>
      </c>
      <c r="DU16" s="24" t="s">
        <v>145</v>
      </c>
      <c r="DV16" s="26">
        <v>23</v>
      </c>
      <c r="DW16" s="26">
        <v>23</v>
      </c>
      <c r="DX16" s="26">
        <v>23</v>
      </c>
      <c r="DY16" s="26">
        <v>23</v>
      </c>
      <c r="DZ16" s="26">
        <v>23</v>
      </c>
      <c r="EA16" s="26">
        <v>23</v>
      </c>
      <c r="EB16" s="26">
        <v>23</v>
      </c>
      <c r="EC16" s="26">
        <v>23</v>
      </c>
      <c r="ED16" s="26">
        <v>24</v>
      </c>
      <c r="EE16" s="26">
        <v>24</v>
      </c>
      <c r="EF16" s="26">
        <v>23</v>
      </c>
      <c r="EG16" s="26">
        <v>24</v>
      </c>
      <c r="EH16" s="26">
        <v>23</v>
      </c>
      <c r="EI16" s="26">
        <v>23</v>
      </c>
      <c r="EJ16" s="26">
        <v>23</v>
      </c>
      <c r="EK16" s="26">
        <v>23</v>
      </c>
      <c r="EL16" s="26">
        <v>23</v>
      </c>
      <c r="EM16" s="26">
        <v>24</v>
      </c>
      <c r="EN16" s="26">
        <v>23</v>
      </c>
      <c r="EO16" s="26">
        <v>24</v>
      </c>
      <c r="EP16" s="26">
        <v>23</v>
      </c>
      <c r="EQ16" s="26">
        <v>23</v>
      </c>
      <c r="ER16" s="26">
        <v>23</v>
      </c>
      <c r="ES16" s="26">
        <v>24</v>
      </c>
      <c r="ET16" s="26">
        <v>24</v>
      </c>
      <c r="EU16" s="26">
        <v>23</v>
      </c>
      <c r="EV16" s="26">
        <v>1000</v>
      </c>
    </row>
    <row r="17" spans="1:152" ht="15" thickBot="1" x14ac:dyDescent="0.35">
      <c r="A17" s="24" t="s">
        <v>146</v>
      </c>
      <c r="B17" s="26">
        <v>2</v>
      </c>
      <c r="C17" s="77">
        <v>2</v>
      </c>
      <c r="D17" s="77">
        <v>2</v>
      </c>
      <c r="E17" s="77">
        <v>2</v>
      </c>
      <c r="F17" s="77">
        <v>2</v>
      </c>
      <c r="G17" s="77">
        <v>2</v>
      </c>
      <c r="H17" s="77">
        <v>2</v>
      </c>
      <c r="I17" s="77">
        <v>2</v>
      </c>
      <c r="J17" s="77">
        <v>2</v>
      </c>
      <c r="K17" s="77">
        <v>2</v>
      </c>
      <c r="L17" s="26">
        <v>1</v>
      </c>
      <c r="M17" s="77">
        <v>1</v>
      </c>
      <c r="N17" s="77">
        <v>1</v>
      </c>
      <c r="O17" s="77">
        <v>2</v>
      </c>
      <c r="P17" s="77">
        <v>1</v>
      </c>
      <c r="Q17" s="77">
        <v>2</v>
      </c>
      <c r="R17" s="77">
        <v>2</v>
      </c>
      <c r="S17" s="77">
        <v>2</v>
      </c>
      <c r="T17" s="77">
        <v>2</v>
      </c>
      <c r="U17" s="77">
        <v>2</v>
      </c>
      <c r="V17" s="77">
        <v>1</v>
      </c>
      <c r="W17" s="77">
        <v>2</v>
      </c>
      <c r="X17" s="77">
        <v>1</v>
      </c>
      <c r="Y17" s="77">
        <v>2</v>
      </c>
      <c r="Z17" s="77">
        <v>2</v>
      </c>
      <c r="AA17" s="77">
        <v>2</v>
      </c>
      <c r="AB17" s="77">
        <v>1</v>
      </c>
      <c r="AC17" s="77">
        <v>1</v>
      </c>
      <c r="AD17" s="77">
        <v>2</v>
      </c>
      <c r="AE17" s="26">
        <v>1000</v>
      </c>
      <c r="AH17" s="6">
        <f t="shared" si="3"/>
        <v>2</v>
      </c>
      <c r="AI17" s="6">
        <f t="shared" si="4"/>
        <v>2</v>
      </c>
      <c r="AJ17" s="6">
        <f t="shared" si="5"/>
        <v>2</v>
      </c>
      <c r="AK17" s="6">
        <f t="shared" si="6"/>
        <v>2</v>
      </c>
      <c r="AL17" s="6">
        <f t="shared" si="7"/>
        <v>2</v>
      </c>
      <c r="AM17" s="6">
        <f t="shared" si="8"/>
        <v>2</v>
      </c>
      <c r="AN17" s="6">
        <f t="shared" si="9"/>
        <v>2</v>
      </c>
      <c r="AO17" s="6">
        <f t="shared" si="10"/>
        <v>2</v>
      </c>
      <c r="AP17" s="6">
        <f t="shared" si="11"/>
        <v>2</v>
      </c>
      <c r="AQ17" s="6">
        <f t="shared" si="12"/>
        <v>1</v>
      </c>
      <c r="AR17" s="6">
        <f t="shared" si="1"/>
        <v>1</v>
      </c>
      <c r="AS17" s="6">
        <f t="shared" si="1"/>
        <v>2</v>
      </c>
      <c r="AT17" s="6">
        <f t="shared" si="1"/>
        <v>1</v>
      </c>
      <c r="AU17" s="6">
        <f t="shared" si="1"/>
        <v>2</v>
      </c>
      <c r="AV17" s="6">
        <f t="shared" si="1"/>
        <v>2</v>
      </c>
      <c r="AW17" s="6">
        <f t="shared" si="1"/>
        <v>2</v>
      </c>
      <c r="AX17" s="6">
        <f t="shared" si="1"/>
        <v>2</v>
      </c>
      <c r="AY17" s="6">
        <f t="shared" si="1"/>
        <v>2</v>
      </c>
      <c r="AZ17" s="6">
        <f t="shared" si="1"/>
        <v>1</v>
      </c>
      <c r="BA17" s="6">
        <f t="shared" si="1"/>
        <v>2</v>
      </c>
      <c r="BB17" s="6">
        <f t="shared" si="1"/>
        <v>1</v>
      </c>
      <c r="BC17" s="6">
        <f t="shared" si="1"/>
        <v>2</v>
      </c>
      <c r="BD17" s="6">
        <f t="shared" si="1"/>
        <v>2</v>
      </c>
      <c r="BE17" s="6">
        <f t="shared" si="1"/>
        <v>2</v>
      </c>
      <c r="BF17" s="6">
        <f t="shared" si="1"/>
        <v>1</v>
      </c>
      <c r="BG17" s="6">
        <f t="shared" si="1"/>
        <v>1</v>
      </c>
      <c r="BH17" s="6">
        <f t="shared" si="1"/>
        <v>2</v>
      </c>
      <c r="BI17" s="6">
        <f t="shared" si="1"/>
        <v>1000</v>
      </c>
      <c r="BL17" s="24" t="s">
        <v>146</v>
      </c>
      <c r="BM17" s="26">
        <v>2</v>
      </c>
      <c r="BN17" s="26">
        <v>2</v>
      </c>
      <c r="BO17" s="26">
        <v>2</v>
      </c>
      <c r="BP17" s="26">
        <v>2</v>
      </c>
      <c r="BQ17" s="26">
        <v>2</v>
      </c>
      <c r="BR17" s="26">
        <v>2</v>
      </c>
      <c r="BS17" s="26">
        <v>2</v>
      </c>
      <c r="BT17" s="26">
        <v>2</v>
      </c>
      <c r="BU17" s="26">
        <v>2</v>
      </c>
      <c r="BV17" s="26">
        <v>1</v>
      </c>
      <c r="BW17" s="26">
        <v>1</v>
      </c>
      <c r="BX17" s="26">
        <v>2</v>
      </c>
      <c r="BY17" s="26">
        <v>1</v>
      </c>
      <c r="BZ17" s="26">
        <v>2</v>
      </c>
      <c r="CA17" s="26">
        <v>2</v>
      </c>
      <c r="CB17" s="26">
        <v>2</v>
      </c>
      <c r="CC17" s="26">
        <v>2</v>
      </c>
      <c r="CD17" s="26">
        <v>2</v>
      </c>
      <c r="CE17" s="26">
        <v>1</v>
      </c>
      <c r="CF17" s="26">
        <v>2</v>
      </c>
      <c r="CG17" s="26">
        <v>1</v>
      </c>
      <c r="CH17" s="26">
        <v>2</v>
      </c>
      <c r="CI17" s="26">
        <v>2</v>
      </c>
      <c r="CJ17" s="26">
        <v>2</v>
      </c>
      <c r="CK17" s="26">
        <v>1</v>
      </c>
      <c r="CL17" s="26">
        <v>1</v>
      </c>
      <c r="CM17" s="26">
        <v>2</v>
      </c>
      <c r="CN17" s="26">
        <v>1000</v>
      </c>
      <c r="CR17" s="6">
        <f t="shared" si="13"/>
        <v>23</v>
      </c>
      <c r="CS17" s="6">
        <f t="shared" si="2"/>
        <v>23</v>
      </c>
      <c r="CT17" s="6">
        <f t="shared" si="2"/>
        <v>23</v>
      </c>
      <c r="CU17" s="6">
        <f t="shared" si="2"/>
        <v>23</v>
      </c>
      <c r="CV17" s="6">
        <f t="shared" si="2"/>
        <v>23</v>
      </c>
      <c r="CW17" s="6">
        <f t="shared" si="2"/>
        <v>23</v>
      </c>
      <c r="CX17" s="6">
        <f t="shared" si="2"/>
        <v>23</v>
      </c>
      <c r="CY17" s="6">
        <f t="shared" si="2"/>
        <v>23</v>
      </c>
      <c r="CZ17" s="6">
        <f t="shared" si="2"/>
        <v>24</v>
      </c>
      <c r="DA17" s="6">
        <f t="shared" si="2"/>
        <v>24</v>
      </c>
      <c r="DB17" s="6">
        <f t="shared" si="2"/>
        <v>23</v>
      </c>
      <c r="DC17" s="6">
        <f t="shared" si="2"/>
        <v>24</v>
      </c>
      <c r="DD17" s="6">
        <f t="shared" si="2"/>
        <v>23</v>
      </c>
      <c r="DE17" s="6">
        <f t="shared" si="2"/>
        <v>23</v>
      </c>
      <c r="DF17" s="6">
        <f t="shared" si="2"/>
        <v>23</v>
      </c>
      <c r="DG17" s="6">
        <f t="shared" si="2"/>
        <v>23</v>
      </c>
      <c r="DH17" s="6">
        <f t="shared" si="2"/>
        <v>23</v>
      </c>
      <c r="DI17" s="6">
        <f t="shared" si="2"/>
        <v>24</v>
      </c>
      <c r="DJ17" s="6">
        <f t="shared" si="2"/>
        <v>23</v>
      </c>
      <c r="DK17" s="6">
        <f t="shared" si="2"/>
        <v>24</v>
      </c>
      <c r="DL17" s="6">
        <f t="shared" si="2"/>
        <v>23</v>
      </c>
      <c r="DM17" s="6">
        <f t="shared" si="2"/>
        <v>23</v>
      </c>
      <c r="DN17" s="6">
        <f t="shared" si="2"/>
        <v>23</v>
      </c>
      <c r="DO17" s="6">
        <f t="shared" si="2"/>
        <v>24</v>
      </c>
      <c r="DP17" s="6">
        <f t="shared" si="2"/>
        <v>24</v>
      </c>
      <c r="DQ17" s="6">
        <f t="shared" si="2"/>
        <v>23</v>
      </c>
      <c r="DR17" s="6">
        <v>1000</v>
      </c>
      <c r="DU17" s="24" t="s">
        <v>146</v>
      </c>
      <c r="DV17" s="26">
        <v>23</v>
      </c>
      <c r="DW17" s="26">
        <v>23</v>
      </c>
      <c r="DX17" s="26">
        <v>23</v>
      </c>
      <c r="DY17" s="26">
        <v>23</v>
      </c>
      <c r="DZ17" s="26">
        <v>23</v>
      </c>
      <c r="EA17" s="26">
        <v>23</v>
      </c>
      <c r="EB17" s="26">
        <v>23</v>
      </c>
      <c r="EC17" s="26">
        <v>23</v>
      </c>
      <c r="ED17" s="26">
        <v>24</v>
      </c>
      <c r="EE17" s="26">
        <v>24</v>
      </c>
      <c r="EF17" s="26">
        <v>23</v>
      </c>
      <c r="EG17" s="26">
        <v>24</v>
      </c>
      <c r="EH17" s="26">
        <v>23</v>
      </c>
      <c r="EI17" s="26">
        <v>23</v>
      </c>
      <c r="EJ17" s="26">
        <v>23</v>
      </c>
      <c r="EK17" s="26">
        <v>23</v>
      </c>
      <c r="EL17" s="26">
        <v>23</v>
      </c>
      <c r="EM17" s="26">
        <v>24</v>
      </c>
      <c r="EN17" s="26">
        <v>23</v>
      </c>
      <c r="EO17" s="26">
        <v>24</v>
      </c>
      <c r="EP17" s="26">
        <v>23</v>
      </c>
      <c r="EQ17" s="26">
        <v>23</v>
      </c>
      <c r="ER17" s="26">
        <v>23</v>
      </c>
      <c r="ES17" s="26">
        <v>24</v>
      </c>
      <c r="ET17" s="26">
        <v>24</v>
      </c>
      <c r="EU17" s="26">
        <v>23</v>
      </c>
      <c r="EV17" s="26">
        <v>1000</v>
      </c>
    </row>
    <row r="18" spans="1:152" ht="15" thickBot="1" x14ac:dyDescent="0.35">
      <c r="A18" s="24" t="s">
        <v>147</v>
      </c>
      <c r="B18" s="26">
        <v>2</v>
      </c>
      <c r="C18" s="77">
        <v>2</v>
      </c>
      <c r="D18" s="77">
        <v>2</v>
      </c>
      <c r="E18" s="77">
        <v>2</v>
      </c>
      <c r="F18" s="77">
        <v>2</v>
      </c>
      <c r="G18" s="77">
        <v>2</v>
      </c>
      <c r="H18" s="77">
        <v>2</v>
      </c>
      <c r="I18" s="77">
        <v>2</v>
      </c>
      <c r="J18" s="77">
        <v>2</v>
      </c>
      <c r="K18" s="77">
        <v>2</v>
      </c>
      <c r="L18" s="26">
        <v>1</v>
      </c>
      <c r="M18" s="77">
        <v>1</v>
      </c>
      <c r="N18" s="77">
        <v>1</v>
      </c>
      <c r="O18" s="77">
        <v>2</v>
      </c>
      <c r="P18" s="77">
        <v>1</v>
      </c>
      <c r="Q18" s="77">
        <v>2</v>
      </c>
      <c r="R18" s="77">
        <v>2</v>
      </c>
      <c r="S18" s="77">
        <v>2</v>
      </c>
      <c r="T18" s="77">
        <v>2</v>
      </c>
      <c r="U18" s="77">
        <v>2</v>
      </c>
      <c r="V18" s="77">
        <v>1</v>
      </c>
      <c r="W18" s="77">
        <v>2</v>
      </c>
      <c r="X18" s="77">
        <v>1</v>
      </c>
      <c r="Y18" s="77">
        <v>2</v>
      </c>
      <c r="Z18" s="77">
        <v>2</v>
      </c>
      <c r="AA18" s="77">
        <v>2</v>
      </c>
      <c r="AB18" s="77">
        <v>1</v>
      </c>
      <c r="AC18" s="77">
        <v>1</v>
      </c>
      <c r="AD18" s="77">
        <v>2</v>
      </c>
      <c r="AE18" s="26">
        <v>1000</v>
      </c>
      <c r="AH18" s="6">
        <f t="shared" si="3"/>
        <v>2</v>
      </c>
      <c r="AI18" s="6">
        <f t="shared" si="4"/>
        <v>2</v>
      </c>
      <c r="AJ18" s="6">
        <f t="shared" si="5"/>
        <v>2</v>
      </c>
      <c r="AK18" s="6">
        <f t="shared" si="6"/>
        <v>2</v>
      </c>
      <c r="AL18" s="6">
        <f t="shared" si="7"/>
        <v>2</v>
      </c>
      <c r="AM18" s="6">
        <f t="shared" si="8"/>
        <v>2</v>
      </c>
      <c r="AN18" s="6">
        <f t="shared" si="9"/>
        <v>2</v>
      </c>
      <c r="AO18" s="6">
        <f t="shared" si="10"/>
        <v>2</v>
      </c>
      <c r="AP18" s="6">
        <f t="shared" si="11"/>
        <v>2</v>
      </c>
      <c r="AQ18" s="6">
        <f t="shared" si="12"/>
        <v>1</v>
      </c>
      <c r="AR18" s="6">
        <f t="shared" si="1"/>
        <v>1</v>
      </c>
      <c r="AS18" s="6">
        <f t="shared" si="1"/>
        <v>2</v>
      </c>
      <c r="AT18" s="6">
        <f t="shared" si="1"/>
        <v>1</v>
      </c>
      <c r="AU18" s="6">
        <f t="shared" si="1"/>
        <v>2</v>
      </c>
      <c r="AV18" s="6">
        <f t="shared" si="1"/>
        <v>2</v>
      </c>
      <c r="AW18" s="6">
        <f t="shared" si="1"/>
        <v>2</v>
      </c>
      <c r="AX18" s="6">
        <f t="shared" si="1"/>
        <v>2</v>
      </c>
      <c r="AY18" s="6">
        <f t="shared" si="1"/>
        <v>2</v>
      </c>
      <c r="AZ18" s="6">
        <f t="shared" si="1"/>
        <v>1</v>
      </c>
      <c r="BA18" s="6">
        <f t="shared" si="1"/>
        <v>2</v>
      </c>
      <c r="BB18" s="6">
        <f t="shared" si="1"/>
        <v>1</v>
      </c>
      <c r="BC18" s="6">
        <f t="shared" si="1"/>
        <v>2</v>
      </c>
      <c r="BD18" s="6">
        <f t="shared" si="1"/>
        <v>2</v>
      </c>
      <c r="BE18" s="6">
        <f t="shared" si="1"/>
        <v>2</v>
      </c>
      <c r="BF18" s="6">
        <f t="shared" si="1"/>
        <v>1</v>
      </c>
      <c r="BG18" s="6">
        <f t="shared" si="1"/>
        <v>1</v>
      </c>
      <c r="BH18" s="6">
        <f t="shared" si="1"/>
        <v>2</v>
      </c>
      <c r="BI18" s="6">
        <f t="shared" si="1"/>
        <v>1000</v>
      </c>
      <c r="BL18" s="24" t="s">
        <v>147</v>
      </c>
      <c r="BM18" s="26">
        <v>2</v>
      </c>
      <c r="BN18" s="26">
        <v>2</v>
      </c>
      <c r="BO18" s="26">
        <v>2</v>
      </c>
      <c r="BP18" s="26">
        <v>2</v>
      </c>
      <c r="BQ18" s="26">
        <v>2</v>
      </c>
      <c r="BR18" s="26">
        <v>2</v>
      </c>
      <c r="BS18" s="26">
        <v>2</v>
      </c>
      <c r="BT18" s="26">
        <v>2</v>
      </c>
      <c r="BU18" s="26">
        <v>2</v>
      </c>
      <c r="BV18" s="26">
        <v>1</v>
      </c>
      <c r="BW18" s="26">
        <v>1</v>
      </c>
      <c r="BX18" s="26">
        <v>2</v>
      </c>
      <c r="BY18" s="26">
        <v>1</v>
      </c>
      <c r="BZ18" s="26">
        <v>2</v>
      </c>
      <c r="CA18" s="26">
        <v>2</v>
      </c>
      <c r="CB18" s="26">
        <v>2</v>
      </c>
      <c r="CC18" s="26">
        <v>2</v>
      </c>
      <c r="CD18" s="26">
        <v>2</v>
      </c>
      <c r="CE18" s="26">
        <v>1</v>
      </c>
      <c r="CF18" s="26">
        <v>2</v>
      </c>
      <c r="CG18" s="26">
        <v>1</v>
      </c>
      <c r="CH18" s="26">
        <v>2</v>
      </c>
      <c r="CI18" s="26">
        <v>2</v>
      </c>
      <c r="CJ18" s="26">
        <v>2</v>
      </c>
      <c r="CK18" s="26">
        <v>1</v>
      </c>
      <c r="CL18" s="26">
        <v>1</v>
      </c>
      <c r="CM18" s="26">
        <v>2</v>
      </c>
      <c r="CN18" s="26">
        <v>1000</v>
      </c>
      <c r="CR18" s="6">
        <f t="shared" si="13"/>
        <v>23</v>
      </c>
      <c r="CS18" s="6">
        <f t="shared" si="2"/>
        <v>23</v>
      </c>
      <c r="CT18" s="6">
        <f t="shared" si="2"/>
        <v>23</v>
      </c>
      <c r="CU18" s="6">
        <f t="shared" si="2"/>
        <v>23</v>
      </c>
      <c r="CV18" s="6">
        <f t="shared" si="2"/>
        <v>23</v>
      </c>
      <c r="CW18" s="6">
        <f t="shared" si="2"/>
        <v>23</v>
      </c>
      <c r="CX18" s="6">
        <f t="shared" ref="CX18:CX31" si="14">24-BT18+1</f>
        <v>23</v>
      </c>
      <c r="CY18" s="6">
        <f t="shared" ref="CY18:CY31" si="15">24-BU18+1</f>
        <v>23</v>
      </c>
      <c r="CZ18" s="6">
        <f t="shared" ref="CZ18:CZ31" si="16">24-BV18+1</f>
        <v>24</v>
      </c>
      <c r="DA18" s="6">
        <f t="shared" ref="DA18:DA31" si="17">24-BW18+1</f>
        <v>24</v>
      </c>
      <c r="DB18" s="6">
        <f t="shared" ref="DB18:DB31" si="18">24-BX18+1</f>
        <v>23</v>
      </c>
      <c r="DC18" s="6">
        <f t="shared" ref="DC18:DC31" si="19">24-BY18+1</f>
        <v>24</v>
      </c>
      <c r="DD18" s="6">
        <f t="shared" ref="DD18:DD31" si="20">24-BZ18+1</f>
        <v>23</v>
      </c>
      <c r="DE18" s="6">
        <f t="shared" ref="DE18:DE31" si="21">24-CA18+1</f>
        <v>23</v>
      </c>
      <c r="DF18" s="6">
        <f t="shared" ref="DF18:DF31" si="22">24-CB18+1</f>
        <v>23</v>
      </c>
      <c r="DG18" s="6">
        <f t="shared" ref="DG18:DG31" si="23">24-CC18+1</f>
        <v>23</v>
      </c>
      <c r="DH18" s="6">
        <f t="shared" ref="DH18:DH31" si="24">24-CD18+1</f>
        <v>23</v>
      </c>
      <c r="DI18" s="6">
        <f t="shared" ref="DI18:DI31" si="25">24-CE18+1</f>
        <v>24</v>
      </c>
      <c r="DJ18" s="6">
        <f t="shared" ref="DJ18:DJ31" si="26">24-CF18+1</f>
        <v>23</v>
      </c>
      <c r="DK18" s="6">
        <f t="shared" ref="DK18:DK31" si="27">24-CG18+1</f>
        <v>24</v>
      </c>
      <c r="DL18" s="6">
        <f t="shared" ref="DL18:DL31" si="28">24-CH18+1</f>
        <v>23</v>
      </c>
      <c r="DM18" s="6">
        <f t="shared" ref="DM18:DM31" si="29">24-CI18+1</f>
        <v>23</v>
      </c>
      <c r="DN18" s="6">
        <f t="shared" ref="DN18:DN31" si="30">24-CJ18+1</f>
        <v>23</v>
      </c>
      <c r="DO18" s="6">
        <f t="shared" ref="DO18:DO31" si="31">24-CK18+1</f>
        <v>24</v>
      </c>
      <c r="DP18" s="6">
        <f t="shared" ref="DP18:DP31" si="32">24-CL18+1</f>
        <v>24</v>
      </c>
      <c r="DQ18" s="6">
        <f t="shared" ref="DQ18:DQ31" si="33">24-CM18+1</f>
        <v>23</v>
      </c>
      <c r="DR18" s="6">
        <v>1000</v>
      </c>
      <c r="DU18" s="24" t="s">
        <v>147</v>
      </c>
      <c r="DV18" s="26">
        <v>23</v>
      </c>
      <c r="DW18" s="26">
        <v>23</v>
      </c>
      <c r="DX18" s="26">
        <v>23</v>
      </c>
      <c r="DY18" s="26">
        <v>23</v>
      </c>
      <c r="DZ18" s="26">
        <v>23</v>
      </c>
      <c r="EA18" s="26">
        <v>23</v>
      </c>
      <c r="EB18" s="26">
        <v>23</v>
      </c>
      <c r="EC18" s="26">
        <v>23</v>
      </c>
      <c r="ED18" s="26">
        <v>24</v>
      </c>
      <c r="EE18" s="26">
        <v>24</v>
      </c>
      <c r="EF18" s="26">
        <v>23</v>
      </c>
      <c r="EG18" s="26">
        <v>24</v>
      </c>
      <c r="EH18" s="26">
        <v>23</v>
      </c>
      <c r="EI18" s="26">
        <v>23</v>
      </c>
      <c r="EJ18" s="26">
        <v>23</v>
      </c>
      <c r="EK18" s="26">
        <v>23</v>
      </c>
      <c r="EL18" s="26">
        <v>23</v>
      </c>
      <c r="EM18" s="26">
        <v>24</v>
      </c>
      <c r="EN18" s="26">
        <v>23</v>
      </c>
      <c r="EO18" s="26">
        <v>24</v>
      </c>
      <c r="EP18" s="26">
        <v>23</v>
      </c>
      <c r="EQ18" s="26">
        <v>23</v>
      </c>
      <c r="ER18" s="26">
        <v>23</v>
      </c>
      <c r="ES18" s="26">
        <v>24</v>
      </c>
      <c r="ET18" s="26">
        <v>24</v>
      </c>
      <c r="EU18" s="26">
        <v>23</v>
      </c>
      <c r="EV18" s="26">
        <v>1000</v>
      </c>
    </row>
    <row r="19" spans="1:152" ht="15" thickBot="1" x14ac:dyDescent="0.35">
      <c r="A19" s="24" t="s">
        <v>148</v>
      </c>
      <c r="B19" s="26">
        <v>2</v>
      </c>
      <c r="C19" s="77">
        <v>2</v>
      </c>
      <c r="D19" s="77">
        <v>2</v>
      </c>
      <c r="E19" s="77">
        <v>2</v>
      </c>
      <c r="F19" s="77">
        <v>2</v>
      </c>
      <c r="G19" s="77">
        <v>2</v>
      </c>
      <c r="H19" s="77">
        <v>2</v>
      </c>
      <c r="I19" s="77">
        <v>2</v>
      </c>
      <c r="J19" s="77">
        <v>2</v>
      </c>
      <c r="K19" s="77">
        <v>2</v>
      </c>
      <c r="L19" s="26">
        <v>1</v>
      </c>
      <c r="M19" s="77">
        <v>1</v>
      </c>
      <c r="N19" s="77">
        <v>1</v>
      </c>
      <c r="O19" s="77">
        <v>2</v>
      </c>
      <c r="P19" s="77">
        <v>1</v>
      </c>
      <c r="Q19" s="77">
        <v>2</v>
      </c>
      <c r="R19" s="77">
        <v>2</v>
      </c>
      <c r="S19" s="77">
        <v>2</v>
      </c>
      <c r="T19" s="77">
        <v>2</v>
      </c>
      <c r="U19" s="77">
        <v>2</v>
      </c>
      <c r="V19" s="77">
        <v>1</v>
      </c>
      <c r="W19" s="77">
        <v>2</v>
      </c>
      <c r="X19" s="77">
        <v>1</v>
      </c>
      <c r="Y19" s="77">
        <v>2</v>
      </c>
      <c r="Z19" s="77">
        <v>2</v>
      </c>
      <c r="AA19" s="77">
        <v>2</v>
      </c>
      <c r="AB19" s="77">
        <v>1</v>
      </c>
      <c r="AC19" s="77">
        <v>1</v>
      </c>
      <c r="AD19" s="77">
        <v>2</v>
      </c>
      <c r="AE19" s="26">
        <v>1000</v>
      </c>
      <c r="AH19" s="6">
        <f t="shared" si="3"/>
        <v>2</v>
      </c>
      <c r="AI19" s="6">
        <f t="shared" si="4"/>
        <v>2</v>
      </c>
      <c r="AJ19" s="6">
        <f t="shared" si="5"/>
        <v>2</v>
      </c>
      <c r="AK19" s="6">
        <f t="shared" si="6"/>
        <v>2</v>
      </c>
      <c r="AL19" s="6">
        <f t="shared" si="7"/>
        <v>2</v>
      </c>
      <c r="AM19" s="6">
        <f t="shared" si="8"/>
        <v>2</v>
      </c>
      <c r="AN19" s="6">
        <f t="shared" si="9"/>
        <v>2</v>
      </c>
      <c r="AO19" s="6">
        <f t="shared" si="10"/>
        <v>2</v>
      </c>
      <c r="AP19" s="6">
        <f t="shared" si="11"/>
        <v>2</v>
      </c>
      <c r="AQ19" s="6">
        <f t="shared" si="12"/>
        <v>1</v>
      </c>
      <c r="AR19" s="6">
        <f t="shared" si="1"/>
        <v>1</v>
      </c>
      <c r="AS19" s="6">
        <f t="shared" si="1"/>
        <v>2</v>
      </c>
      <c r="AT19" s="6">
        <f t="shared" si="1"/>
        <v>1</v>
      </c>
      <c r="AU19" s="6">
        <f t="shared" si="1"/>
        <v>2</v>
      </c>
      <c r="AV19" s="6">
        <f t="shared" si="1"/>
        <v>2</v>
      </c>
      <c r="AW19" s="6">
        <f t="shared" si="1"/>
        <v>2</v>
      </c>
      <c r="AX19" s="6">
        <f t="shared" si="1"/>
        <v>2</v>
      </c>
      <c r="AY19" s="6">
        <f t="shared" si="1"/>
        <v>2</v>
      </c>
      <c r="AZ19" s="6">
        <f t="shared" si="1"/>
        <v>1</v>
      </c>
      <c r="BA19" s="6">
        <f t="shared" si="1"/>
        <v>2</v>
      </c>
      <c r="BB19" s="6">
        <f t="shared" si="1"/>
        <v>1</v>
      </c>
      <c r="BC19" s="6">
        <f t="shared" si="1"/>
        <v>2</v>
      </c>
      <c r="BD19" s="6">
        <f t="shared" si="1"/>
        <v>2</v>
      </c>
      <c r="BE19" s="6">
        <f t="shared" si="1"/>
        <v>2</v>
      </c>
      <c r="BF19" s="6">
        <f t="shared" si="1"/>
        <v>1</v>
      </c>
      <c r="BG19" s="6">
        <f t="shared" si="1"/>
        <v>1</v>
      </c>
      <c r="BH19" s="6">
        <f t="shared" si="1"/>
        <v>2</v>
      </c>
      <c r="BI19" s="6">
        <f t="shared" si="1"/>
        <v>1000</v>
      </c>
      <c r="BL19" s="24" t="s">
        <v>148</v>
      </c>
      <c r="BM19" s="26">
        <v>2</v>
      </c>
      <c r="BN19" s="26">
        <v>2</v>
      </c>
      <c r="BO19" s="26">
        <v>2</v>
      </c>
      <c r="BP19" s="26">
        <v>2</v>
      </c>
      <c r="BQ19" s="26">
        <v>2</v>
      </c>
      <c r="BR19" s="26">
        <v>2</v>
      </c>
      <c r="BS19" s="26">
        <v>2</v>
      </c>
      <c r="BT19" s="26">
        <v>2</v>
      </c>
      <c r="BU19" s="26">
        <v>2</v>
      </c>
      <c r="BV19" s="26">
        <v>1</v>
      </c>
      <c r="BW19" s="26">
        <v>1</v>
      </c>
      <c r="BX19" s="26">
        <v>2</v>
      </c>
      <c r="BY19" s="26">
        <v>1</v>
      </c>
      <c r="BZ19" s="26">
        <v>2</v>
      </c>
      <c r="CA19" s="26">
        <v>2</v>
      </c>
      <c r="CB19" s="26">
        <v>2</v>
      </c>
      <c r="CC19" s="26">
        <v>2</v>
      </c>
      <c r="CD19" s="26">
        <v>2</v>
      </c>
      <c r="CE19" s="26">
        <v>1</v>
      </c>
      <c r="CF19" s="26">
        <v>2</v>
      </c>
      <c r="CG19" s="26">
        <v>1</v>
      </c>
      <c r="CH19" s="26">
        <v>2</v>
      </c>
      <c r="CI19" s="26">
        <v>2</v>
      </c>
      <c r="CJ19" s="26">
        <v>2</v>
      </c>
      <c r="CK19" s="26">
        <v>1</v>
      </c>
      <c r="CL19" s="26">
        <v>1</v>
      </c>
      <c r="CM19" s="26">
        <v>2</v>
      </c>
      <c r="CN19" s="26">
        <v>1000</v>
      </c>
      <c r="CR19" s="6">
        <f t="shared" si="13"/>
        <v>23</v>
      </c>
      <c r="CS19" s="6">
        <f t="shared" ref="CS19:CS31" si="34">24-BO19+1</f>
        <v>23</v>
      </c>
      <c r="CT19" s="6">
        <f t="shared" ref="CT19:CT31" si="35">24-BP19+1</f>
        <v>23</v>
      </c>
      <c r="CU19" s="6">
        <f t="shared" ref="CU19:CU31" si="36">24-BQ19+1</f>
        <v>23</v>
      </c>
      <c r="CV19" s="6">
        <f t="shared" ref="CV19:CV31" si="37">24-BR19+1</f>
        <v>23</v>
      </c>
      <c r="CW19" s="6">
        <f t="shared" ref="CW19:CW31" si="38">24-BS19+1</f>
        <v>23</v>
      </c>
      <c r="CX19" s="6">
        <f t="shared" si="14"/>
        <v>23</v>
      </c>
      <c r="CY19" s="6">
        <f t="shared" si="15"/>
        <v>23</v>
      </c>
      <c r="CZ19" s="6">
        <f t="shared" si="16"/>
        <v>24</v>
      </c>
      <c r="DA19" s="6">
        <f t="shared" si="17"/>
        <v>24</v>
      </c>
      <c r="DB19" s="6">
        <f t="shared" si="18"/>
        <v>23</v>
      </c>
      <c r="DC19" s="6">
        <f t="shared" si="19"/>
        <v>24</v>
      </c>
      <c r="DD19" s="6">
        <f t="shared" si="20"/>
        <v>23</v>
      </c>
      <c r="DE19" s="6">
        <f t="shared" si="21"/>
        <v>23</v>
      </c>
      <c r="DF19" s="6">
        <f t="shared" si="22"/>
        <v>23</v>
      </c>
      <c r="DG19" s="6">
        <f t="shared" si="23"/>
        <v>23</v>
      </c>
      <c r="DH19" s="6">
        <f t="shared" si="24"/>
        <v>23</v>
      </c>
      <c r="DI19" s="6">
        <f t="shared" si="25"/>
        <v>24</v>
      </c>
      <c r="DJ19" s="6">
        <f t="shared" si="26"/>
        <v>23</v>
      </c>
      <c r="DK19" s="6">
        <f t="shared" si="27"/>
        <v>24</v>
      </c>
      <c r="DL19" s="6">
        <f t="shared" si="28"/>
        <v>23</v>
      </c>
      <c r="DM19" s="6">
        <f t="shared" si="29"/>
        <v>23</v>
      </c>
      <c r="DN19" s="6">
        <f t="shared" si="30"/>
        <v>23</v>
      </c>
      <c r="DO19" s="6">
        <f t="shared" si="31"/>
        <v>24</v>
      </c>
      <c r="DP19" s="6">
        <f t="shared" si="32"/>
        <v>24</v>
      </c>
      <c r="DQ19" s="6">
        <f t="shared" si="33"/>
        <v>23</v>
      </c>
      <c r="DR19" s="6">
        <v>1000</v>
      </c>
      <c r="DU19" s="24" t="s">
        <v>148</v>
      </c>
      <c r="DV19" s="26">
        <v>23</v>
      </c>
      <c r="DW19" s="26">
        <v>23</v>
      </c>
      <c r="DX19" s="26">
        <v>23</v>
      </c>
      <c r="DY19" s="26">
        <v>23</v>
      </c>
      <c r="DZ19" s="26">
        <v>23</v>
      </c>
      <c r="EA19" s="26">
        <v>23</v>
      </c>
      <c r="EB19" s="26">
        <v>23</v>
      </c>
      <c r="EC19" s="26">
        <v>23</v>
      </c>
      <c r="ED19" s="26">
        <v>24</v>
      </c>
      <c r="EE19" s="26">
        <v>24</v>
      </c>
      <c r="EF19" s="26">
        <v>23</v>
      </c>
      <c r="EG19" s="26">
        <v>24</v>
      </c>
      <c r="EH19" s="26">
        <v>23</v>
      </c>
      <c r="EI19" s="26">
        <v>23</v>
      </c>
      <c r="EJ19" s="26">
        <v>23</v>
      </c>
      <c r="EK19" s="26">
        <v>23</v>
      </c>
      <c r="EL19" s="26">
        <v>23</v>
      </c>
      <c r="EM19" s="26">
        <v>24</v>
      </c>
      <c r="EN19" s="26">
        <v>23</v>
      </c>
      <c r="EO19" s="26">
        <v>24</v>
      </c>
      <c r="EP19" s="26">
        <v>23</v>
      </c>
      <c r="EQ19" s="26">
        <v>23</v>
      </c>
      <c r="ER19" s="26">
        <v>23</v>
      </c>
      <c r="ES19" s="26">
        <v>24</v>
      </c>
      <c r="ET19" s="26">
        <v>24</v>
      </c>
      <c r="EU19" s="26">
        <v>23</v>
      </c>
      <c r="EV19" s="26">
        <v>1000</v>
      </c>
    </row>
    <row r="20" spans="1:152" ht="15" thickBot="1" x14ac:dyDescent="0.35">
      <c r="A20" s="24" t="s">
        <v>149</v>
      </c>
      <c r="B20" s="26">
        <v>2</v>
      </c>
      <c r="C20" s="77">
        <v>2</v>
      </c>
      <c r="D20" s="77">
        <v>2</v>
      </c>
      <c r="E20" s="77">
        <v>2</v>
      </c>
      <c r="F20" s="77">
        <v>2</v>
      </c>
      <c r="G20" s="77">
        <v>2</v>
      </c>
      <c r="H20" s="77">
        <v>2</v>
      </c>
      <c r="I20" s="77">
        <v>2</v>
      </c>
      <c r="J20" s="77">
        <v>2</v>
      </c>
      <c r="K20" s="77">
        <v>2</v>
      </c>
      <c r="L20" s="26">
        <v>1</v>
      </c>
      <c r="M20" s="77">
        <v>1</v>
      </c>
      <c r="N20" s="77">
        <v>1</v>
      </c>
      <c r="O20" s="77">
        <v>2</v>
      </c>
      <c r="P20" s="77">
        <v>1</v>
      </c>
      <c r="Q20" s="77">
        <v>2</v>
      </c>
      <c r="R20" s="77">
        <v>2</v>
      </c>
      <c r="S20" s="77">
        <v>2</v>
      </c>
      <c r="T20" s="77">
        <v>2</v>
      </c>
      <c r="U20" s="77">
        <v>2</v>
      </c>
      <c r="V20" s="77">
        <v>1</v>
      </c>
      <c r="W20" s="77">
        <v>2</v>
      </c>
      <c r="X20" s="77">
        <v>1</v>
      </c>
      <c r="Y20" s="77">
        <v>2</v>
      </c>
      <c r="Z20" s="77">
        <v>2</v>
      </c>
      <c r="AA20" s="77">
        <v>2</v>
      </c>
      <c r="AB20" s="77">
        <v>1</v>
      </c>
      <c r="AC20" s="77">
        <v>1</v>
      </c>
      <c r="AD20" s="77">
        <v>2</v>
      </c>
      <c r="AE20" s="26">
        <v>1000</v>
      </c>
      <c r="AH20" s="6">
        <f t="shared" si="3"/>
        <v>2</v>
      </c>
      <c r="AI20" s="6">
        <f t="shared" si="4"/>
        <v>2</v>
      </c>
      <c r="AJ20" s="6">
        <f t="shared" si="5"/>
        <v>2</v>
      </c>
      <c r="AK20" s="6">
        <f t="shared" si="6"/>
        <v>2</v>
      </c>
      <c r="AL20" s="6">
        <f t="shared" si="7"/>
        <v>2</v>
      </c>
      <c r="AM20" s="6">
        <f t="shared" si="8"/>
        <v>2</v>
      </c>
      <c r="AN20" s="6">
        <f t="shared" si="9"/>
        <v>2</v>
      </c>
      <c r="AO20" s="6">
        <f t="shared" si="10"/>
        <v>2</v>
      </c>
      <c r="AP20" s="6">
        <f t="shared" si="11"/>
        <v>2</v>
      </c>
      <c r="AQ20" s="6">
        <f t="shared" si="12"/>
        <v>1</v>
      </c>
      <c r="AR20" s="6">
        <f t="shared" si="1"/>
        <v>1</v>
      </c>
      <c r="AS20" s="6">
        <f t="shared" si="1"/>
        <v>2</v>
      </c>
      <c r="AT20" s="6">
        <f t="shared" si="1"/>
        <v>1</v>
      </c>
      <c r="AU20" s="6">
        <f t="shared" si="1"/>
        <v>2</v>
      </c>
      <c r="AV20" s="6">
        <f t="shared" si="1"/>
        <v>2</v>
      </c>
      <c r="AW20" s="6">
        <f t="shared" si="1"/>
        <v>2</v>
      </c>
      <c r="AX20" s="6">
        <f t="shared" si="1"/>
        <v>2</v>
      </c>
      <c r="AY20" s="6">
        <f t="shared" si="1"/>
        <v>2</v>
      </c>
      <c r="AZ20" s="6">
        <f t="shared" si="1"/>
        <v>1</v>
      </c>
      <c r="BA20" s="6">
        <f t="shared" si="1"/>
        <v>2</v>
      </c>
      <c r="BB20" s="6">
        <f t="shared" si="1"/>
        <v>1</v>
      </c>
      <c r="BC20" s="6">
        <f t="shared" si="1"/>
        <v>2</v>
      </c>
      <c r="BD20" s="6">
        <f t="shared" si="1"/>
        <v>2</v>
      </c>
      <c r="BE20" s="6">
        <f t="shared" si="1"/>
        <v>2</v>
      </c>
      <c r="BF20" s="6">
        <f t="shared" si="1"/>
        <v>1</v>
      </c>
      <c r="BG20" s="6">
        <f t="shared" si="1"/>
        <v>1</v>
      </c>
      <c r="BH20" s="6">
        <f t="shared" si="1"/>
        <v>2</v>
      </c>
      <c r="BI20" s="6">
        <f t="shared" si="1"/>
        <v>1000</v>
      </c>
      <c r="BL20" s="24" t="s">
        <v>149</v>
      </c>
      <c r="BM20" s="26">
        <v>2</v>
      </c>
      <c r="BN20" s="26">
        <v>2</v>
      </c>
      <c r="BO20" s="26">
        <v>2</v>
      </c>
      <c r="BP20" s="26">
        <v>2</v>
      </c>
      <c r="BQ20" s="26">
        <v>2</v>
      </c>
      <c r="BR20" s="26">
        <v>2</v>
      </c>
      <c r="BS20" s="26">
        <v>2</v>
      </c>
      <c r="BT20" s="26">
        <v>2</v>
      </c>
      <c r="BU20" s="26">
        <v>2</v>
      </c>
      <c r="BV20" s="26">
        <v>1</v>
      </c>
      <c r="BW20" s="26">
        <v>1</v>
      </c>
      <c r="BX20" s="26">
        <v>2</v>
      </c>
      <c r="BY20" s="26">
        <v>1</v>
      </c>
      <c r="BZ20" s="26">
        <v>2</v>
      </c>
      <c r="CA20" s="26">
        <v>2</v>
      </c>
      <c r="CB20" s="26">
        <v>2</v>
      </c>
      <c r="CC20" s="26">
        <v>2</v>
      </c>
      <c r="CD20" s="26">
        <v>2</v>
      </c>
      <c r="CE20" s="26">
        <v>1</v>
      </c>
      <c r="CF20" s="26">
        <v>2</v>
      </c>
      <c r="CG20" s="26">
        <v>1</v>
      </c>
      <c r="CH20" s="26">
        <v>2</v>
      </c>
      <c r="CI20" s="26">
        <v>2</v>
      </c>
      <c r="CJ20" s="26">
        <v>2</v>
      </c>
      <c r="CK20" s="26">
        <v>1</v>
      </c>
      <c r="CL20" s="26">
        <v>1</v>
      </c>
      <c r="CM20" s="26">
        <v>2</v>
      </c>
      <c r="CN20" s="26">
        <v>1000</v>
      </c>
      <c r="CR20" s="6">
        <f t="shared" si="13"/>
        <v>23</v>
      </c>
      <c r="CS20" s="6">
        <f t="shared" si="34"/>
        <v>23</v>
      </c>
      <c r="CT20" s="6">
        <f t="shared" si="35"/>
        <v>23</v>
      </c>
      <c r="CU20" s="6">
        <f t="shared" si="36"/>
        <v>23</v>
      </c>
      <c r="CV20" s="6">
        <f t="shared" si="37"/>
        <v>23</v>
      </c>
      <c r="CW20" s="6">
        <f t="shared" si="38"/>
        <v>23</v>
      </c>
      <c r="CX20" s="6">
        <f t="shared" si="14"/>
        <v>23</v>
      </c>
      <c r="CY20" s="6">
        <f t="shared" si="15"/>
        <v>23</v>
      </c>
      <c r="CZ20" s="6">
        <f t="shared" si="16"/>
        <v>24</v>
      </c>
      <c r="DA20" s="6">
        <f t="shared" si="17"/>
        <v>24</v>
      </c>
      <c r="DB20" s="6">
        <f t="shared" si="18"/>
        <v>23</v>
      </c>
      <c r="DC20" s="6">
        <f t="shared" si="19"/>
        <v>24</v>
      </c>
      <c r="DD20" s="6">
        <f t="shared" si="20"/>
        <v>23</v>
      </c>
      <c r="DE20" s="6">
        <f t="shared" si="21"/>
        <v>23</v>
      </c>
      <c r="DF20" s="6">
        <f t="shared" si="22"/>
        <v>23</v>
      </c>
      <c r="DG20" s="6">
        <f t="shared" si="23"/>
        <v>23</v>
      </c>
      <c r="DH20" s="6">
        <f t="shared" si="24"/>
        <v>23</v>
      </c>
      <c r="DI20" s="6">
        <f t="shared" si="25"/>
        <v>24</v>
      </c>
      <c r="DJ20" s="6">
        <f t="shared" si="26"/>
        <v>23</v>
      </c>
      <c r="DK20" s="6">
        <f t="shared" si="27"/>
        <v>24</v>
      </c>
      <c r="DL20" s="6">
        <f t="shared" si="28"/>
        <v>23</v>
      </c>
      <c r="DM20" s="6">
        <f t="shared" si="29"/>
        <v>23</v>
      </c>
      <c r="DN20" s="6">
        <f t="shared" si="30"/>
        <v>23</v>
      </c>
      <c r="DO20" s="6">
        <f t="shared" si="31"/>
        <v>24</v>
      </c>
      <c r="DP20" s="6">
        <f t="shared" si="32"/>
        <v>24</v>
      </c>
      <c r="DQ20" s="6">
        <f t="shared" si="33"/>
        <v>23</v>
      </c>
      <c r="DR20" s="6">
        <v>1000</v>
      </c>
      <c r="DU20" s="24" t="s">
        <v>149</v>
      </c>
      <c r="DV20" s="26">
        <v>23</v>
      </c>
      <c r="DW20" s="26">
        <v>23</v>
      </c>
      <c r="DX20" s="26">
        <v>23</v>
      </c>
      <c r="DY20" s="26">
        <v>23</v>
      </c>
      <c r="DZ20" s="26">
        <v>23</v>
      </c>
      <c r="EA20" s="26">
        <v>23</v>
      </c>
      <c r="EB20" s="26">
        <v>23</v>
      </c>
      <c r="EC20" s="26">
        <v>23</v>
      </c>
      <c r="ED20" s="26">
        <v>24</v>
      </c>
      <c r="EE20" s="26">
        <v>24</v>
      </c>
      <c r="EF20" s="26">
        <v>23</v>
      </c>
      <c r="EG20" s="26">
        <v>24</v>
      </c>
      <c r="EH20" s="26">
        <v>23</v>
      </c>
      <c r="EI20" s="26">
        <v>23</v>
      </c>
      <c r="EJ20" s="26">
        <v>23</v>
      </c>
      <c r="EK20" s="26">
        <v>23</v>
      </c>
      <c r="EL20" s="26">
        <v>23</v>
      </c>
      <c r="EM20" s="26">
        <v>24</v>
      </c>
      <c r="EN20" s="26">
        <v>23</v>
      </c>
      <c r="EO20" s="26">
        <v>24</v>
      </c>
      <c r="EP20" s="26">
        <v>23</v>
      </c>
      <c r="EQ20" s="26">
        <v>23</v>
      </c>
      <c r="ER20" s="26">
        <v>23</v>
      </c>
      <c r="ES20" s="26">
        <v>24</v>
      </c>
      <c r="ET20" s="26">
        <v>24</v>
      </c>
      <c r="EU20" s="26">
        <v>23</v>
      </c>
      <c r="EV20" s="26">
        <v>1000</v>
      </c>
    </row>
    <row r="21" spans="1:152" ht="15" thickBot="1" x14ac:dyDescent="0.35">
      <c r="A21" s="24" t="s">
        <v>150</v>
      </c>
      <c r="B21" s="26">
        <v>2</v>
      </c>
      <c r="C21" s="77">
        <v>2</v>
      </c>
      <c r="D21" s="77">
        <v>2</v>
      </c>
      <c r="E21" s="77">
        <v>2</v>
      </c>
      <c r="F21" s="77">
        <v>2</v>
      </c>
      <c r="G21" s="77">
        <v>2</v>
      </c>
      <c r="H21" s="77">
        <v>2</v>
      </c>
      <c r="I21" s="77">
        <v>2</v>
      </c>
      <c r="J21" s="77">
        <v>2</v>
      </c>
      <c r="K21" s="77">
        <v>2</v>
      </c>
      <c r="L21" s="26">
        <v>1</v>
      </c>
      <c r="M21" s="77">
        <v>1</v>
      </c>
      <c r="N21" s="77">
        <v>1</v>
      </c>
      <c r="O21" s="77">
        <v>2</v>
      </c>
      <c r="P21" s="77">
        <v>1</v>
      </c>
      <c r="Q21" s="77">
        <v>2</v>
      </c>
      <c r="R21" s="77">
        <v>2</v>
      </c>
      <c r="S21" s="77">
        <v>2</v>
      </c>
      <c r="T21" s="77">
        <v>2</v>
      </c>
      <c r="U21" s="77">
        <v>2</v>
      </c>
      <c r="V21" s="77">
        <v>1</v>
      </c>
      <c r="W21" s="77">
        <v>2</v>
      </c>
      <c r="X21" s="77">
        <v>1</v>
      </c>
      <c r="Y21" s="77">
        <v>2</v>
      </c>
      <c r="Z21" s="77">
        <v>2</v>
      </c>
      <c r="AA21" s="77">
        <v>2</v>
      </c>
      <c r="AB21" s="77">
        <v>1</v>
      </c>
      <c r="AC21" s="77">
        <v>1</v>
      </c>
      <c r="AD21" s="77">
        <v>2</v>
      </c>
      <c r="AE21" s="26">
        <v>1000</v>
      </c>
      <c r="AH21" s="6">
        <f t="shared" si="3"/>
        <v>2</v>
      </c>
      <c r="AI21" s="6">
        <f t="shared" si="4"/>
        <v>2</v>
      </c>
      <c r="AJ21" s="6">
        <f t="shared" si="5"/>
        <v>2</v>
      </c>
      <c r="AK21" s="6">
        <f t="shared" si="6"/>
        <v>2</v>
      </c>
      <c r="AL21" s="6">
        <f t="shared" si="7"/>
        <v>2</v>
      </c>
      <c r="AM21" s="6">
        <f t="shared" si="8"/>
        <v>2</v>
      </c>
      <c r="AN21" s="6">
        <f t="shared" si="9"/>
        <v>2</v>
      </c>
      <c r="AO21" s="6">
        <f t="shared" si="10"/>
        <v>2</v>
      </c>
      <c r="AP21" s="6">
        <f t="shared" si="11"/>
        <v>2</v>
      </c>
      <c r="AQ21" s="6">
        <f t="shared" si="12"/>
        <v>1</v>
      </c>
      <c r="AR21" s="6">
        <f t="shared" si="1"/>
        <v>1</v>
      </c>
      <c r="AS21" s="6">
        <f t="shared" si="1"/>
        <v>2</v>
      </c>
      <c r="AT21" s="6">
        <f t="shared" si="1"/>
        <v>1</v>
      </c>
      <c r="AU21" s="6">
        <f t="shared" si="1"/>
        <v>2</v>
      </c>
      <c r="AV21" s="6">
        <f t="shared" si="1"/>
        <v>2</v>
      </c>
      <c r="AW21" s="6">
        <f t="shared" si="1"/>
        <v>2</v>
      </c>
      <c r="AX21" s="6">
        <f t="shared" si="1"/>
        <v>2</v>
      </c>
      <c r="AY21" s="6">
        <f t="shared" si="1"/>
        <v>2</v>
      </c>
      <c r="AZ21" s="6">
        <f t="shared" si="1"/>
        <v>1</v>
      </c>
      <c r="BA21" s="6">
        <f t="shared" si="1"/>
        <v>2</v>
      </c>
      <c r="BB21" s="6">
        <f t="shared" si="1"/>
        <v>1</v>
      </c>
      <c r="BC21" s="6">
        <f t="shared" si="1"/>
        <v>2</v>
      </c>
      <c r="BD21" s="6">
        <f t="shared" si="1"/>
        <v>2</v>
      </c>
      <c r="BE21" s="6">
        <f t="shared" si="1"/>
        <v>2</v>
      </c>
      <c r="BF21" s="6">
        <f t="shared" si="1"/>
        <v>1</v>
      </c>
      <c r="BG21" s="6">
        <f t="shared" si="1"/>
        <v>1</v>
      </c>
      <c r="BH21" s="6">
        <f t="shared" si="1"/>
        <v>2</v>
      </c>
      <c r="BI21" s="6">
        <f t="shared" si="1"/>
        <v>1000</v>
      </c>
      <c r="BL21" s="24" t="s">
        <v>150</v>
      </c>
      <c r="BM21" s="26">
        <v>2</v>
      </c>
      <c r="BN21" s="26">
        <v>2</v>
      </c>
      <c r="BO21" s="26">
        <v>2</v>
      </c>
      <c r="BP21" s="26">
        <v>2</v>
      </c>
      <c r="BQ21" s="26">
        <v>2</v>
      </c>
      <c r="BR21" s="26">
        <v>2</v>
      </c>
      <c r="BS21" s="26">
        <v>2</v>
      </c>
      <c r="BT21" s="26">
        <v>2</v>
      </c>
      <c r="BU21" s="26">
        <v>2</v>
      </c>
      <c r="BV21" s="26">
        <v>1</v>
      </c>
      <c r="BW21" s="26">
        <v>1</v>
      </c>
      <c r="BX21" s="26">
        <v>2</v>
      </c>
      <c r="BY21" s="26">
        <v>1</v>
      </c>
      <c r="BZ21" s="26">
        <v>2</v>
      </c>
      <c r="CA21" s="26">
        <v>2</v>
      </c>
      <c r="CB21" s="26">
        <v>2</v>
      </c>
      <c r="CC21" s="26">
        <v>2</v>
      </c>
      <c r="CD21" s="26">
        <v>2</v>
      </c>
      <c r="CE21" s="26">
        <v>1</v>
      </c>
      <c r="CF21" s="26">
        <v>2</v>
      </c>
      <c r="CG21" s="26">
        <v>1</v>
      </c>
      <c r="CH21" s="26">
        <v>2</v>
      </c>
      <c r="CI21" s="26">
        <v>2</v>
      </c>
      <c r="CJ21" s="26">
        <v>2</v>
      </c>
      <c r="CK21" s="26">
        <v>1</v>
      </c>
      <c r="CL21" s="26">
        <v>1</v>
      </c>
      <c r="CM21" s="26">
        <v>2</v>
      </c>
      <c r="CN21" s="26">
        <v>1000</v>
      </c>
      <c r="CR21" s="6">
        <f t="shared" si="13"/>
        <v>23</v>
      </c>
      <c r="CS21" s="6">
        <f t="shared" si="34"/>
        <v>23</v>
      </c>
      <c r="CT21" s="6">
        <f t="shared" si="35"/>
        <v>23</v>
      </c>
      <c r="CU21" s="6">
        <f t="shared" si="36"/>
        <v>23</v>
      </c>
      <c r="CV21" s="6">
        <f t="shared" si="37"/>
        <v>23</v>
      </c>
      <c r="CW21" s="6">
        <f t="shared" si="38"/>
        <v>23</v>
      </c>
      <c r="CX21" s="6">
        <f t="shared" si="14"/>
        <v>23</v>
      </c>
      <c r="CY21" s="6">
        <f t="shared" si="15"/>
        <v>23</v>
      </c>
      <c r="CZ21" s="6">
        <f t="shared" si="16"/>
        <v>24</v>
      </c>
      <c r="DA21" s="6">
        <f t="shared" si="17"/>
        <v>24</v>
      </c>
      <c r="DB21" s="6">
        <f t="shared" si="18"/>
        <v>23</v>
      </c>
      <c r="DC21" s="6">
        <f t="shared" si="19"/>
        <v>24</v>
      </c>
      <c r="DD21" s="6">
        <f t="shared" si="20"/>
        <v>23</v>
      </c>
      <c r="DE21" s="6">
        <f t="shared" si="21"/>
        <v>23</v>
      </c>
      <c r="DF21" s="6">
        <f t="shared" si="22"/>
        <v>23</v>
      </c>
      <c r="DG21" s="6">
        <f t="shared" si="23"/>
        <v>23</v>
      </c>
      <c r="DH21" s="6">
        <f t="shared" si="24"/>
        <v>23</v>
      </c>
      <c r="DI21" s="6">
        <f t="shared" si="25"/>
        <v>24</v>
      </c>
      <c r="DJ21" s="6">
        <f t="shared" si="26"/>
        <v>23</v>
      </c>
      <c r="DK21" s="6">
        <f t="shared" si="27"/>
        <v>24</v>
      </c>
      <c r="DL21" s="6">
        <f t="shared" si="28"/>
        <v>23</v>
      </c>
      <c r="DM21" s="6">
        <f t="shared" si="29"/>
        <v>23</v>
      </c>
      <c r="DN21" s="6">
        <f t="shared" si="30"/>
        <v>23</v>
      </c>
      <c r="DO21" s="6">
        <f t="shared" si="31"/>
        <v>24</v>
      </c>
      <c r="DP21" s="6">
        <f t="shared" si="32"/>
        <v>24</v>
      </c>
      <c r="DQ21" s="6">
        <f t="shared" si="33"/>
        <v>23</v>
      </c>
      <c r="DR21" s="6">
        <v>1000</v>
      </c>
      <c r="DU21" s="24" t="s">
        <v>150</v>
      </c>
      <c r="DV21" s="26">
        <v>23</v>
      </c>
      <c r="DW21" s="26">
        <v>23</v>
      </c>
      <c r="DX21" s="26">
        <v>23</v>
      </c>
      <c r="DY21" s="26">
        <v>23</v>
      </c>
      <c r="DZ21" s="26">
        <v>23</v>
      </c>
      <c r="EA21" s="26">
        <v>23</v>
      </c>
      <c r="EB21" s="26">
        <v>23</v>
      </c>
      <c r="EC21" s="26">
        <v>23</v>
      </c>
      <c r="ED21" s="26">
        <v>24</v>
      </c>
      <c r="EE21" s="26">
        <v>24</v>
      </c>
      <c r="EF21" s="26">
        <v>23</v>
      </c>
      <c r="EG21" s="26">
        <v>24</v>
      </c>
      <c r="EH21" s="26">
        <v>23</v>
      </c>
      <c r="EI21" s="26">
        <v>23</v>
      </c>
      <c r="EJ21" s="26">
        <v>23</v>
      </c>
      <c r="EK21" s="26">
        <v>23</v>
      </c>
      <c r="EL21" s="26">
        <v>23</v>
      </c>
      <c r="EM21" s="26">
        <v>24</v>
      </c>
      <c r="EN21" s="26">
        <v>23</v>
      </c>
      <c r="EO21" s="26">
        <v>24</v>
      </c>
      <c r="EP21" s="26">
        <v>23</v>
      </c>
      <c r="EQ21" s="26">
        <v>23</v>
      </c>
      <c r="ER21" s="26">
        <v>23</v>
      </c>
      <c r="ES21" s="26">
        <v>24</v>
      </c>
      <c r="ET21" s="26">
        <v>24</v>
      </c>
      <c r="EU21" s="26">
        <v>23</v>
      </c>
      <c r="EV21" s="26">
        <v>1000</v>
      </c>
    </row>
    <row r="22" spans="1:152" ht="15" thickBot="1" x14ac:dyDescent="0.35">
      <c r="A22" s="24" t="s">
        <v>151</v>
      </c>
      <c r="B22" s="26">
        <v>2</v>
      </c>
      <c r="C22" s="77">
        <v>2</v>
      </c>
      <c r="D22" s="77">
        <v>2</v>
      </c>
      <c r="E22" s="77">
        <v>2</v>
      </c>
      <c r="F22" s="77">
        <v>2</v>
      </c>
      <c r="G22" s="77">
        <v>2</v>
      </c>
      <c r="H22" s="77">
        <v>2</v>
      </c>
      <c r="I22" s="77">
        <v>2</v>
      </c>
      <c r="J22" s="77">
        <v>2</v>
      </c>
      <c r="K22" s="77">
        <v>2</v>
      </c>
      <c r="L22" s="26">
        <v>1</v>
      </c>
      <c r="M22" s="77">
        <v>1</v>
      </c>
      <c r="N22" s="77">
        <v>1</v>
      </c>
      <c r="O22" s="77">
        <v>2</v>
      </c>
      <c r="P22" s="77">
        <v>1</v>
      </c>
      <c r="Q22" s="77">
        <v>2</v>
      </c>
      <c r="R22" s="77">
        <v>2</v>
      </c>
      <c r="S22" s="77">
        <v>2</v>
      </c>
      <c r="T22" s="77">
        <v>2</v>
      </c>
      <c r="U22" s="77">
        <v>2</v>
      </c>
      <c r="V22" s="77">
        <v>1</v>
      </c>
      <c r="W22" s="77">
        <v>2</v>
      </c>
      <c r="X22" s="77">
        <v>1</v>
      </c>
      <c r="Y22" s="77">
        <v>2</v>
      </c>
      <c r="Z22" s="77">
        <v>2</v>
      </c>
      <c r="AA22" s="77">
        <v>2</v>
      </c>
      <c r="AB22" s="77">
        <v>1</v>
      </c>
      <c r="AC22" s="77">
        <v>1</v>
      </c>
      <c r="AD22" s="77">
        <v>2</v>
      </c>
      <c r="AE22" s="26">
        <v>1000</v>
      </c>
      <c r="AH22" s="6">
        <f t="shared" si="3"/>
        <v>2</v>
      </c>
      <c r="AI22" s="6">
        <f t="shared" si="4"/>
        <v>2</v>
      </c>
      <c r="AJ22" s="6">
        <f t="shared" si="5"/>
        <v>2</v>
      </c>
      <c r="AK22" s="6">
        <f t="shared" si="6"/>
        <v>2</v>
      </c>
      <c r="AL22" s="6">
        <f t="shared" si="7"/>
        <v>2</v>
      </c>
      <c r="AM22" s="6">
        <f t="shared" si="8"/>
        <v>2</v>
      </c>
      <c r="AN22" s="6">
        <f t="shared" si="9"/>
        <v>2</v>
      </c>
      <c r="AO22" s="6">
        <f t="shared" si="10"/>
        <v>2</v>
      </c>
      <c r="AP22" s="6">
        <f t="shared" si="11"/>
        <v>2</v>
      </c>
      <c r="AQ22" s="6">
        <f t="shared" si="12"/>
        <v>1</v>
      </c>
      <c r="AR22" s="6">
        <f t="shared" si="1"/>
        <v>1</v>
      </c>
      <c r="AS22" s="6">
        <f t="shared" si="1"/>
        <v>2</v>
      </c>
      <c r="AT22" s="6">
        <f t="shared" si="1"/>
        <v>1</v>
      </c>
      <c r="AU22" s="6">
        <f t="shared" ref="AU22:AU31" si="39">Q22</f>
        <v>2</v>
      </c>
      <c r="AV22" s="6">
        <f t="shared" ref="AV22:AV31" si="40">R22</f>
        <v>2</v>
      </c>
      <c r="AW22" s="6">
        <f t="shared" ref="AW22:AW31" si="41">S22</f>
        <v>2</v>
      </c>
      <c r="AX22" s="6">
        <f t="shared" ref="AX22:AX31" si="42">T22</f>
        <v>2</v>
      </c>
      <c r="AY22" s="6">
        <f t="shared" ref="AY22:AY31" si="43">U22</f>
        <v>2</v>
      </c>
      <c r="AZ22" s="6">
        <f t="shared" ref="AZ22:AZ31" si="44">V22</f>
        <v>1</v>
      </c>
      <c r="BA22" s="6">
        <f t="shared" ref="BA22:BA31" si="45">W22</f>
        <v>2</v>
      </c>
      <c r="BB22" s="6">
        <f t="shared" ref="BB22:BB31" si="46">X22</f>
        <v>1</v>
      </c>
      <c r="BC22" s="6">
        <f t="shared" ref="BC22:BC31" si="47">Y22</f>
        <v>2</v>
      </c>
      <c r="BD22" s="6">
        <f t="shared" ref="BD22:BD31" si="48">Z22</f>
        <v>2</v>
      </c>
      <c r="BE22" s="6">
        <f t="shared" ref="BE22:BE31" si="49">AA22</f>
        <v>2</v>
      </c>
      <c r="BF22" s="6">
        <f t="shared" ref="BF22:BF31" si="50">AB22</f>
        <v>1</v>
      </c>
      <c r="BG22" s="6">
        <f t="shared" ref="BG22:BG31" si="51">AC22</f>
        <v>1</v>
      </c>
      <c r="BH22" s="6">
        <f t="shared" ref="BH22:BH31" si="52">AD22</f>
        <v>2</v>
      </c>
      <c r="BI22" s="6">
        <f t="shared" ref="BI22:BI31" si="53">AE22</f>
        <v>1000</v>
      </c>
      <c r="BL22" s="24" t="s">
        <v>151</v>
      </c>
      <c r="BM22" s="26">
        <v>2</v>
      </c>
      <c r="BN22" s="26">
        <v>2</v>
      </c>
      <c r="BO22" s="26">
        <v>2</v>
      </c>
      <c r="BP22" s="26">
        <v>2</v>
      </c>
      <c r="BQ22" s="26">
        <v>2</v>
      </c>
      <c r="BR22" s="26">
        <v>2</v>
      </c>
      <c r="BS22" s="26">
        <v>2</v>
      </c>
      <c r="BT22" s="26">
        <v>2</v>
      </c>
      <c r="BU22" s="26">
        <v>2</v>
      </c>
      <c r="BV22" s="26">
        <v>1</v>
      </c>
      <c r="BW22" s="26">
        <v>1</v>
      </c>
      <c r="BX22" s="26">
        <v>2</v>
      </c>
      <c r="BY22" s="26">
        <v>1</v>
      </c>
      <c r="BZ22" s="26">
        <v>2</v>
      </c>
      <c r="CA22" s="26">
        <v>2</v>
      </c>
      <c r="CB22" s="26">
        <v>2</v>
      </c>
      <c r="CC22" s="26">
        <v>2</v>
      </c>
      <c r="CD22" s="26">
        <v>2</v>
      </c>
      <c r="CE22" s="26">
        <v>1</v>
      </c>
      <c r="CF22" s="26">
        <v>2</v>
      </c>
      <c r="CG22" s="26">
        <v>1</v>
      </c>
      <c r="CH22" s="26">
        <v>2</v>
      </c>
      <c r="CI22" s="26">
        <v>2</v>
      </c>
      <c r="CJ22" s="26">
        <v>2</v>
      </c>
      <c r="CK22" s="26">
        <v>1</v>
      </c>
      <c r="CL22" s="26">
        <v>1</v>
      </c>
      <c r="CM22" s="26">
        <v>2</v>
      </c>
      <c r="CN22" s="26">
        <v>1000</v>
      </c>
      <c r="CR22" s="6">
        <f t="shared" si="13"/>
        <v>23</v>
      </c>
      <c r="CS22" s="6">
        <f t="shared" si="34"/>
        <v>23</v>
      </c>
      <c r="CT22" s="6">
        <f t="shared" si="35"/>
        <v>23</v>
      </c>
      <c r="CU22" s="6">
        <f t="shared" si="36"/>
        <v>23</v>
      </c>
      <c r="CV22" s="6">
        <f t="shared" si="37"/>
        <v>23</v>
      </c>
      <c r="CW22" s="6">
        <f t="shared" si="38"/>
        <v>23</v>
      </c>
      <c r="CX22" s="6">
        <f t="shared" si="14"/>
        <v>23</v>
      </c>
      <c r="CY22" s="6">
        <f t="shared" si="15"/>
        <v>23</v>
      </c>
      <c r="CZ22" s="6">
        <f t="shared" si="16"/>
        <v>24</v>
      </c>
      <c r="DA22" s="6">
        <f t="shared" si="17"/>
        <v>24</v>
      </c>
      <c r="DB22" s="6">
        <f t="shared" si="18"/>
        <v>23</v>
      </c>
      <c r="DC22" s="6">
        <f t="shared" si="19"/>
        <v>24</v>
      </c>
      <c r="DD22" s="6">
        <f t="shared" si="20"/>
        <v>23</v>
      </c>
      <c r="DE22" s="6">
        <f t="shared" si="21"/>
        <v>23</v>
      </c>
      <c r="DF22" s="6">
        <f t="shared" si="22"/>
        <v>23</v>
      </c>
      <c r="DG22" s="6">
        <f t="shared" si="23"/>
        <v>23</v>
      </c>
      <c r="DH22" s="6">
        <f t="shared" si="24"/>
        <v>23</v>
      </c>
      <c r="DI22" s="6">
        <f t="shared" si="25"/>
        <v>24</v>
      </c>
      <c r="DJ22" s="6">
        <f t="shared" si="26"/>
        <v>23</v>
      </c>
      <c r="DK22" s="6">
        <f t="shared" si="27"/>
        <v>24</v>
      </c>
      <c r="DL22" s="6">
        <f t="shared" si="28"/>
        <v>23</v>
      </c>
      <c r="DM22" s="6">
        <f t="shared" si="29"/>
        <v>23</v>
      </c>
      <c r="DN22" s="6">
        <f t="shared" si="30"/>
        <v>23</v>
      </c>
      <c r="DO22" s="6">
        <f t="shared" si="31"/>
        <v>24</v>
      </c>
      <c r="DP22" s="6">
        <f t="shared" si="32"/>
        <v>24</v>
      </c>
      <c r="DQ22" s="6">
        <f t="shared" si="33"/>
        <v>23</v>
      </c>
      <c r="DR22" s="6">
        <v>1000</v>
      </c>
      <c r="DU22" s="24" t="s">
        <v>151</v>
      </c>
      <c r="DV22" s="26">
        <v>23</v>
      </c>
      <c r="DW22" s="26">
        <v>23</v>
      </c>
      <c r="DX22" s="26">
        <v>23</v>
      </c>
      <c r="DY22" s="26">
        <v>23</v>
      </c>
      <c r="DZ22" s="26">
        <v>23</v>
      </c>
      <c r="EA22" s="26">
        <v>23</v>
      </c>
      <c r="EB22" s="26">
        <v>23</v>
      </c>
      <c r="EC22" s="26">
        <v>23</v>
      </c>
      <c r="ED22" s="26">
        <v>24</v>
      </c>
      <c r="EE22" s="26">
        <v>24</v>
      </c>
      <c r="EF22" s="26">
        <v>23</v>
      </c>
      <c r="EG22" s="26">
        <v>24</v>
      </c>
      <c r="EH22" s="26">
        <v>23</v>
      </c>
      <c r="EI22" s="26">
        <v>23</v>
      </c>
      <c r="EJ22" s="26">
        <v>23</v>
      </c>
      <c r="EK22" s="26">
        <v>23</v>
      </c>
      <c r="EL22" s="26">
        <v>23</v>
      </c>
      <c r="EM22" s="26">
        <v>24</v>
      </c>
      <c r="EN22" s="26">
        <v>23</v>
      </c>
      <c r="EO22" s="26">
        <v>24</v>
      </c>
      <c r="EP22" s="26">
        <v>23</v>
      </c>
      <c r="EQ22" s="26">
        <v>23</v>
      </c>
      <c r="ER22" s="26">
        <v>23</v>
      </c>
      <c r="ES22" s="26">
        <v>24</v>
      </c>
      <c r="ET22" s="26">
        <v>24</v>
      </c>
      <c r="EU22" s="26">
        <v>23</v>
      </c>
      <c r="EV22" s="26">
        <v>1000</v>
      </c>
    </row>
    <row r="23" spans="1:152" ht="15" thickBot="1" x14ac:dyDescent="0.35">
      <c r="A23" s="24" t="s">
        <v>152</v>
      </c>
      <c r="B23" s="26">
        <v>2</v>
      </c>
      <c r="C23" s="77">
        <v>2</v>
      </c>
      <c r="D23" s="77">
        <v>2</v>
      </c>
      <c r="E23" s="77">
        <v>2</v>
      </c>
      <c r="F23" s="77">
        <v>2</v>
      </c>
      <c r="G23" s="77">
        <v>2</v>
      </c>
      <c r="H23" s="77">
        <v>2</v>
      </c>
      <c r="I23" s="77">
        <v>2</v>
      </c>
      <c r="J23" s="77">
        <v>2</v>
      </c>
      <c r="K23" s="77">
        <v>2</v>
      </c>
      <c r="L23" s="26">
        <v>1</v>
      </c>
      <c r="M23" s="77">
        <v>1</v>
      </c>
      <c r="N23" s="77">
        <v>1</v>
      </c>
      <c r="O23" s="77">
        <v>2</v>
      </c>
      <c r="P23" s="77">
        <v>1</v>
      </c>
      <c r="Q23" s="77">
        <v>2</v>
      </c>
      <c r="R23" s="77">
        <v>2</v>
      </c>
      <c r="S23" s="77">
        <v>2</v>
      </c>
      <c r="T23" s="77">
        <v>2</v>
      </c>
      <c r="U23" s="77">
        <v>2</v>
      </c>
      <c r="V23" s="77">
        <v>1</v>
      </c>
      <c r="W23" s="77">
        <v>2</v>
      </c>
      <c r="X23" s="77">
        <v>1</v>
      </c>
      <c r="Y23" s="77">
        <v>2</v>
      </c>
      <c r="Z23" s="77">
        <v>2</v>
      </c>
      <c r="AA23" s="77">
        <v>2</v>
      </c>
      <c r="AB23" s="77">
        <v>1</v>
      </c>
      <c r="AC23" s="77">
        <v>1</v>
      </c>
      <c r="AD23" s="77">
        <v>2</v>
      </c>
      <c r="AE23" s="26">
        <v>1000</v>
      </c>
      <c r="AH23" s="6">
        <f t="shared" si="3"/>
        <v>2</v>
      </c>
      <c r="AI23" s="6">
        <f t="shared" si="4"/>
        <v>2</v>
      </c>
      <c r="AJ23" s="6">
        <f t="shared" si="5"/>
        <v>2</v>
      </c>
      <c r="AK23" s="6">
        <f t="shared" si="6"/>
        <v>2</v>
      </c>
      <c r="AL23" s="6">
        <f t="shared" si="7"/>
        <v>2</v>
      </c>
      <c r="AM23" s="6">
        <f t="shared" si="8"/>
        <v>2</v>
      </c>
      <c r="AN23" s="6">
        <f t="shared" si="9"/>
        <v>2</v>
      </c>
      <c r="AO23" s="6">
        <f t="shared" si="10"/>
        <v>2</v>
      </c>
      <c r="AP23" s="6">
        <f t="shared" si="11"/>
        <v>2</v>
      </c>
      <c r="AQ23" s="6">
        <f t="shared" si="12"/>
        <v>1</v>
      </c>
      <c r="AR23" s="6">
        <f t="shared" ref="AR23:AR31" si="54">N23</f>
        <v>1</v>
      </c>
      <c r="AS23" s="6">
        <f t="shared" ref="AS23:AS31" si="55">O23</f>
        <v>2</v>
      </c>
      <c r="AT23" s="6">
        <f t="shared" ref="AT23:AT31" si="56">P23</f>
        <v>1</v>
      </c>
      <c r="AU23" s="6">
        <f t="shared" si="39"/>
        <v>2</v>
      </c>
      <c r="AV23" s="6">
        <f t="shared" si="40"/>
        <v>2</v>
      </c>
      <c r="AW23" s="6">
        <f t="shared" si="41"/>
        <v>2</v>
      </c>
      <c r="AX23" s="6">
        <f t="shared" si="42"/>
        <v>2</v>
      </c>
      <c r="AY23" s="6">
        <f t="shared" si="43"/>
        <v>2</v>
      </c>
      <c r="AZ23" s="6">
        <f t="shared" si="44"/>
        <v>1</v>
      </c>
      <c r="BA23" s="6">
        <f t="shared" si="45"/>
        <v>2</v>
      </c>
      <c r="BB23" s="6">
        <f t="shared" si="46"/>
        <v>1</v>
      </c>
      <c r="BC23" s="6">
        <f t="shared" si="47"/>
        <v>2</v>
      </c>
      <c r="BD23" s="6">
        <f t="shared" si="48"/>
        <v>2</v>
      </c>
      <c r="BE23" s="6">
        <f t="shared" si="49"/>
        <v>2</v>
      </c>
      <c r="BF23" s="6">
        <f t="shared" si="50"/>
        <v>1</v>
      </c>
      <c r="BG23" s="6">
        <f t="shared" si="51"/>
        <v>1</v>
      </c>
      <c r="BH23" s="6">
        <f t="shared" si="52"/>
        <v>2</v>
      </c>
      <c r="BI23" s="6">
        <f t="shared" si="53"/>
        <v>1000</v>
      </c>
      <c r="BL23" s="24" t="s">
        <v>152</v>
      </c>
      <c r="BM23" s="26">
        <v>2</v>
      </c>
      <c r="BN23" s="26">
        <v>2</v>
      </c>
      <c r="BO23" s="26">
        <v>2</v>
      </c>
      <c r="BP23" s="26">
        <v>2</v>
      </c>
      <c r="BQ23" s="26">
        <v>2</v>
      </c>
      <c r="BR23" s="26">
        <v>2</v>
      </c>
      <c r="BS23" s="26">
        <v>2</v>
      </c>
      <c r="BT23" s="26">
        <v>2</v>
      </c>
      <c r="BU23" s="26">
        <v>2</v>
      </c>
      <c r="BV23" s="26">
        <v>1</v>
      </c>
      <c r="BW23" s="26">
        <v>1</v>
      </c>
      <c r="BX23" s="26">
        <v>2</v>
      </c>
      <c r="BY23" s="26">
        <v>1</v>
      </c>
      <c r="BZ23" s="26">
        <v>2</v>
      </c>
      <c r="CA23" s="26">
        <v>2</v>
      </c>
      <c r="CB23" s="26">
        <v>2</v>
      </c>
      <c r="CC23" s="26">
        <v>2</v>
      </c>
      <c r="CD23" s="26">
        <v>2</v>
      </c>
      <c r="CE23" s="26">
        <v>1</v>
      </c>
      <c r="CF23" s="26">
        <v>2</v>
      </c>
      <c r="CG23" s="26">
        <v>1</v>
      </c>
      <c r="CH23" s="26">
        <v>2</v>
      </c>
      <c r="CI23" s="26">
        <v>2</v>
      </c>
      <c r="CJ23" s="26">
        <v>2</v>
      </c>
      <c r="CK23" s="26">
        <v>1</v>
      </c>
      <c r="CL23" s="26">
        <v>1</v>
      </c>
      <c r="CM23" s="26">
        <v>2</v>
      </c>
      <c r="CN23" s="26">
        <v>1000</v>
      </c>
      <c r="CR23" s="6">
        <f t="shared" si="13"/>
        <v>23</v>
      </c>
      <c r="CS23" s="6">
        <f t="shared" si="34"/>
        <v>23</v>
      </c>
      <c r="CT23" s="6">
        <f t="shared" si="35"/>
        <v>23</v>
      </c>
      <c r="CU23" s="6">
        <f t="shared" si="36"/>
        <v>23</v>
      </c>
      <c r="CV23" s="6">
        <f t="shared" si="37"/>
        <v>23</v>
      </c>
      <c r="CW23" s="6">
        <f t="shared" si="38"/>
        <v>23</v>
      </c>
      <c r="CX23" s="6">
        <f t="shared" si="14"/>
        <v>23</v>
      </c>
      <c r="CY23" s="6">
        <f t="shared" si="15"/>
        <v>23</v>
      </c>
      <c r="CZ23" s="6">
        <f t="shared" si="16"/>
        <v>24</v>
      </c>
      <c r="DA23" s="6">
        <f t="shared" si="17"/>
        <v>24</v>
      </c>
      <c r="DB23" s="6">
        <f t="shared" si="18"/>
        <v>23</v>
      </c>
      <c r="DC23" s="6">
        <f t="shared" si="19"/>
        <v>24</v>
      </c>
      <c r="DD23" s="6">
        <f t="shared" si="20"/>
        <v>23</v>
      </c>
      <c r="DE23" s="6">
        <f t="shared" si="21"/>
        <v>23</v>
      </c>
      <c r="DF23" s="6">
        <f t="shared" si="22"/>
        <v>23</v>
      </c>
      <c r="DG23" s="6">
        <f t="shared" si="23"/>
        <v>23</v>
      </c>
      <c r="DH23" s="6">
        <f t="shared" si="24"/>
        <v>23</v>
      </c>
      <c r="DI23" s="6">
        <f t="shared" si="25"/>
        <v>24</v>
      </c>
      <c r="DJ23" s="6">
        <f t="shared" si="26"/>
        <v>23</v>
      </c>
      <c r="DK23" s="6">
        <f t="shared" si="27"/>
        <v>24</v>
      </c>
      <c r="DL23" s="6">
        <f t="shared" si="28"/>
        <v>23</v>
      </c>
      <c r="DM23" s="6">
        <f t="shared" si="29"/>
        <v>23</v>
      </c>
      <c r="DN23" s="6">
        <f t="shared" si="30"/>
        <v>23</v>
      </c>
      <c r="DO23" s="6">
        <f t="shared" si="31"/>
        <v>24</v>
      </c>
      <c r="DP23" s="6">
        <f t="shared" si="32"/>
        <v>24</v>
      </c>
      <c r="DQ23" s="6">
        <f t="shared" si="33"/>
        <v>23</v>
      </c>
      <c r="DR23" s="6">
        <v>1000</v>
      </c>
      <c r="DU23" s="24" t="s">
        <v>152</v>
      </c>
      <c r="DV23" s="26">
        <v>23</v>
      </c>
      <c r="DW23" s="26">
        <v>23</v>
      </c>
      <c r="DX23" s="26">
        <v>23</v>
      </c>
      <c r="DY23" s="26">
        <v>23</v>
      </c>
      <c r="DZ23" s="26">
        <v>23</v>
      </c>
      <c r="EA23" s="26">
        <v>23</v>
      </c>
      <c r="EB23" s="26">
        <v>23</v>
      </c>
      <c r="EC23" s="26">
        <v>23</v>
      </c>
      <c r="ED23" s="26">
        <v>24</v>
      </c>
      <c r="EE23" s="26">
        <v>24</v>
      </c>
      <c r="EF23" s="26">
        <v>23</v>
      </c>
      <c r="EG23" s="26">
        <v>24</v>
      </c>
      <c r="EH23" s="26">
        <v>23</v>
      </c>
      <c r="EI23" s="26">
        <v>23</v>
      </c>
      <c r="EJ23" s="26">
        <v>23</v>
      </c>
      <c r="EK23" s="26">
        <v>23</v>
      </c>
      <c r="EL23" s="26">
        <v>23</v>
      </c>
      <c r="EM23" s="26">
        <v>24</v>
      </c>
      <c r="EN23" s="26">
        <v>23</v>
      </c>
      <c r="EO23" s="26">
        <v>24</v>
      </c>
      <c r="EP23" s="26">
        <v>23</v>
      </c>
      <c r="EQ23" s="26">
        <v>23</v>
      </c>
      <c r="ER23" s="26">
        <v>23</v>
      </c>
      <c r="ES23" s="26">
        <v>24</v>
      </c>
      <c r="ET23" s="26">
        <v>24</v>
      </c>
      <c r="EU23" s="26">
        <v>23</v>
      </c>
      <c r="EV23" s="26">
        <v>1000</v>
      </c>
    </row>
    <row r="24" spans="1:152" ht="15" thickBot="1" x14ac:dyDescent="0.35">
      <c r="A24" s="24" t="s">
        <v>153</v>
      </c>
      <c r="B24" s="26">
        <v>2</v>
      </c>
      <c r="C24" s="77">
        <v>2</v>
      </c>
      <c r="D24" s="77">
        <v>2</v>
      </c>
      <c r="E24" s="77">
        <v>2</v>
      </c>
      <c r="F24" s="77">
        <v>2</v>
      </c>
      <c r="G24" s="77">
        <v>2</v>
      </c>
      <c r="H24" s="77">
        <v>2</v>
      </c>
      <c r="I24" s="77">
        <v>2</v>
      </c>
      <c r="J24" s="77">
        <v>2</v>
      </c>
      <c r="K24" s="77">
        <v>2</v>
      </c>
      <c r="L24" s="26">
        <v>1</v>
      </c>
      <c r="M24" s="77">
        <v>1</v>
      </c>
      <c r="N24" s="77">
        <v>1</v>
      </c>
      <c r="O24" s="77">
        <v>2</v>
      </c>
      <c r="P24" s="77">
        <v>1</v>
      </c>
      <c r="Q24" s="77">
        <v>2</v>
      </c>
      <c r="R24" s="77">
        <v>2</v>
      </c>
      <c r="S24" s="77">
        <v>2</v>
      </c>
      <c r="T24" s="77">
        <v>2</v>
      </c>
      <c r="U24" s="77">
        <v>2</v>
      </c>
      <c r="V24" s="77">
        <v>1</v>
      </c>
      <c r="W24" s="77">
        <v>2</v>
      </c>
      <c r="X24" s="77">
        <v>1</v>
      </c>
      <c r="Y24" s="77">
        <v>2</v>
      </c>
      <c r="Z24" s="77">
        <v>2</v>
      </c>
      <c r="AA24" s="77">
        <v>2</v>
      </c>
      <c r="AB24" s="77">
        <v>1</v>
      </c>
      <c r="AC24" s="77">
        <v>1</v>
      </c>
      <c r="AD24" s="77">
        <v>2</v>
      </c>
      <c r="AE24" s="26">
        <v>1000</v>
      </c>
      <c r="AH24" s="6">
        <f t="shared" si="3"/>
        <v>2</v>
      </c>
      <c r="AI24" s="6">
        <f t="shared" si="4"/>
        <v>2</v>
      </c>
      <c r="AJ24" s="6">
        <f t="shared" si="5"/>
        <v>2</v>
      </c>
      <c r="AK24" s="6">
        <f t="shared" si="6"/>
        <v>2</v>
      </c>
      <c r="AL24" s="6">
        <f t="shared" si="7"/>
        <v>2</v>
      </c>
      <c r="AM24" s="6">
        <f t="shared" si="8"/>
        <v>2</v>
      </c>
      <c r="AN24" s="6">
        <f t="shared" si="9"/>
        <v>2</v>
      </c>
      <c r="AO24" s="6">
        <f t="shared" si="10"/>
        <v>2</v>
      </c>
      <c r="AP24" s="6">
        <f t="shared" si="11"/>
        <v>2</v>
      </c>
      <c r="AQ24" s="6">
        <f t="shared" si="12"/>
        <v>1</v>
      </c>
      <c r="AR24" s="6">
        <f t="shared" si="54"/>
        <v>1</v>
      </c>
      <c r="AS24" s="6">
        <f t="shared" si="55"/>
        <v>2</v>
      </c>
      <c r="AT24" s="6">
        <f t="shared" si="56"/>
        <v>1</v>
      </c>
      <c r="AU24" s="6">
        <f t="shared" si="39"/>
        <v>2</v>
      </c>
      <c r="AV24" s="6">
        <f t="shared" si="40"/>
        <v>2</v>
      </c>
      <c r="AW24" s="6">
        <f t="shared" si="41"/>
        <v>2</v>
      </c>
      <c r="AX24" s="6">
        <f t="shared" si="42"/>
        <v>2</v>
      </c>
      <c r="AY24" s="6">
        <f t="shared" si="43"/>
        <v>2</v>
      </c>
      <c r="AZ24" s="6">
        <f t="shared" si="44"/>
        <v>1</v>
      </c>
      <c r="BA24" s="6">
        <f t="shared" si="45"/>
        <v>2</v>
      </c>
      <c r="BB24" s="6">
        <f t="shared" si="46"/>
        <v>1</v>
      </c>
      <c r="BC24" s="6">
        <f t="shared" si="47"/>
        <v>2</v>
      </c>
      <c r="BD24" s="6">
        <f t="shared" si="48"/>
        <v>2</v>
      </c>
      <c r="BE24" s="6">
        <f t="shared" si="49"/>
        <v>2</v>
      </c>
      <c r="BF24" s="6">
        <f t="shared" si="50"/>
        <v>1</v>
      </c>
      <c r="BG24" s="6">
        <f t="shared" si="51"/>
        <v>1</v>
      </c>
      <c r="BH24" s="6">
        <f t="shared" si="52"/>
        <v>2</v>
      </c>
      <c r="BI24" s="6">
        <f t="shared" si="53"/>
        <v>1000</v>
      </c>
      <c r="BL24" s="24" t="s">
        <v>153</v>
      </c>
      <c r="BM24" s="26">
        <v>2</v>
      </c>
      <c r="BN24" s="26">
        <v>2</v>
      </c>
      <c r="BO24" s="26">
        <v>2</v>
      </c>
      <c r="BP24" s="26">
        <v>2</v>
      </c>
      <c r="BQ24" s="26">
        <v>2</v>
      </c>
      <c r="BR24" s="26">
        <v>2</v>
      </c>
      <c r="BS24" s="26">
        <v>2</v>
      </c>
      <c r="BT24" s="26">
        <v>2</v>
      </c>
      <c r="BU24" s="26">
        <v>2</v>
      </c>
      <c r="BV24" s="26">
        <v>1</v>
      </c>
      <c r="BW24" s="26">
        <v>1</v>
      </c>
      <c r="BX24" s="26">
        <v>2</v>
      </c>
      <c r="BY24" s="26">
        <v>1</v>
      </c>
      <c r="BZ24" s="26">
        <v>2</v>
      </c>
      <c r="CA24" s="26">
        <v>2</v>
      </c>
      <c r="CB24" s="26">
        <v>2</v>
      </c>
      <c r="CC24" s="26">
        <v>2</v>
      </c>
      <c r="CD24" s="26">
        <v>2</v>
      </c>
      <c r="CE24" s="26">
        <v>1</v>
      </c>
      <c r="CF24" s="26">
        <v>2</v>
      </c>
      <c r="CG24" s="26">
        <v>1</v>
      </c>
      <c r="CH24" s="26">
        <v>2</v>
      </c>
      <c r="CI24" s="26">
        <v>2</v>
      </c>
      <c r="CJ24" s="26">
        <v>2</v>
      </c>
      <c r="CK24" s="26">
        <v>1</v>
      </c>
      <c r="CL24" s="26">
        <v>1</v>
      </c>
      <c r="CM24" s="26">
        <v>2</v>
      </c>
      <c r="CN24" s="26">
        <v>1000</v>
      </c>
      <c r="CR24" s="6">
        <f t="shared" si="13"/>
        <v>23</v>
      </c>
      <c r="CS24" s="6">
        <f t="shared" si="34"/>
        <v>23</v>
      </c>
      <c r="CT24" s="6">
        <f t="shared" si="35"/>
        <v>23</v>
      </c>
      <c r="CU24" s="6">
        <f t="shared" si="36"/>
        <v>23</v>
      </c>
      <c r="CV24" s="6">
        <f t="shared" si="37"/>
        <v>23</v>
      </c>
      <c r="CW24" s="6">
        <f t="shared" si="38"/>
        <v>23</v>
      </c>
      <c r="CX24" s="6">
        <f t="shared" si="14"/>
        <v>23</v>
      </c>
      <c r="CY24" s="6">
        <f t="shared" si="15"/>
        <v>23</v>
      </c>
      <c r="CZ24" s="6">
        <f t="shared" si="16"/>
        <v>24</v>
      </c>
      <c r="DA24" s="6">
        <f t="shared" si="17"/>
        <v>24</v>
      </c>
      <c r="DB24" s="6">
        <f t="shared" si="18"/>
        <v>23</v>
      </c>
      <c r="DC24" s="6">
        <f t="shared" si="19"/>
        <v>24</v>
      </c>
      <c r="DD24" s="6">
        <f t="shared" si="20"/>
        <v>23</v>
      </c>
      <c r="DE24" s="6">
        <f t="shared" si="21"/>
        <v>23</v>
      </c>
      <c r="DF24" s="6">
        <f t="shared" si="22"/>
        <v>23</v>
      </c>
      <c r="DG24" s="6">
        <f t="shared" si="23"/>
        <v>23</v>
      </c>
      <c r="DH24" s="6">
        <f t="shared" si="24"/>
        <v>23</v>
      </c>
      <c r="DI24" s="6">
        <f t="shared" si="25"/>
        <v>24</v>
      </c>
      <c r="DJ24" s="6">
        <f t="shared" si="26"/>
        <v>23</v>
      </c>
      <c r="DK24" s="6">
        <f t="shared" si="27"/>
        <v>24</v>
      </c>
      <c r="DL24" s="6">
        <f t="shared" si="28"/>
        <v>23</v>
      </c>
      <c r="DM24" s="6">
        <f t="shared" si="29"/>
        <v>23</v>
      </c>
      <c r="DN24" s="6">
        <f t="shared" si="30"/>
        <v>23</v>
      </c>
      <c r="DO24" s="6">
        <f t="shared" si="31"/>
        <v>24</v>
      </c>
      <c r="DP24" s="6">
        <f t="shared" si="32"/>
        <v>24</v>
      </c>
      <c r="DQ24" s="6">
        <f t="shared" si="33"/>
        <v>23</v>
      </c>
      <c r="DR24" s="6">
        <v>1000</v>
      </c>
      <c r="DU24" s="24" t="s">
        <v>153</v>
      </c>
      <c r="DV24" s="26">
        <v>23</v>
      </c>
      <c r="DW24" s="26">
        <v>23</v>
      </c>
      <c r="DX24" s="26">
        <v>23</v>
      </c>
      <c r="DY24" s="26">
        <v>23</v>
      </c>
      <c r="DZ24" s="26">
        <v>23</v>
      </c>
      <c r="EA24" s="26">
        <v>23</v>
      </c>
      <c r="EB24" s="26">
        <v>23</v>
      </c>
      <c r="EC24" s="26">
        <v>23</v>
      </c>
      <c r="ED24" s="26">
        <v>24</v>
      </c>
      <c r="EE24" s="26">
        <v>24</v>
      </c>
      <c r="EF24" s="26">
        <v>23</v>
      </c>
      <c r="EG24" s="26">
        <v>24</v>
      </c>
      <c r="EH24" s="26">
        <v>23</v>
      </c>
      <c r="EI24" s="26">
        <v>23</v>
      </c>
      <c r="EJ24" s="26">
        <v>23</v>
      </c>
      <c r="EK24" s="26">
        <v>23</v>
      </c>
      <c r="EL24" s="26">
        <v>23</v>
      </c>
      <c r="EM24" s="26">
        <v>24</v>
      </c>
      <c r="EN24" s="26">
        <v>23</v>
      </c>
      <c r="EO24" s="26">
        <v>24</v>
      </c>
      <c r="EP24" s="26">
        <v>23</v>
      </c>
      <c r="EQ24" s="26">
        <v>23</v>
      </c>
      <c r="ER24" s="26">
        <v>23</v>
      </c>
      <c r="ES24" s="26">
        <v>24</v>
      </c>
      <c r="ET24" s="26">
        <v>24</v>
      </c>
      <c r="EU24" s="26">
        <v>23</v>
      </c>
      <c r="EV24" s="26">
        <v>1000</v>
      </c>
    </row>
    <row r="25" spans="1:152" ht="15" thickBot="1" x14ac:dyDescent="0.35">
      <c r="A25" s="24" t="s">
        <v>154</v>
      </c>
      <c r="B25" s="26">
        <v>2</v>
      </c>
      <c r="C25" s="77">
        <v>2</v>
      </c>
      <c r="D25" s="77">
        <v>2</v>
      </c>
      <c r="E25" s="77">
        <v>2</v>
      </c>
      <c r="F25" s="77">
        <v>2</v>
      </c>
      <c r="G25" s="77">
        <v>2</v>
      </c>
      <c r="H25" s="77">
        <v>2</v>
      </c>
      <c r="I25" s="77">
        <v>2</v>
      </c>
      <c r="J25" s="77">
        <v>2</v>
      </c>
      <c r="K25" s="77">
        <v>2</v>
      </c>
      <c r="L25" s="26">
        <v>1</v>
      </c>
      <c r="M25" s="77">
        <v>1</v>
      </c>
      <c r="N25" s="77">
        <v>1</v>
      </c>
      <c r="O25" s="77">
        <v>2</v>
      </c>
      <c r="P25" s="77">
        <v>1</v>
      </c>
      <c r="Q25" s="77">
        <v>2</v>
      </c>
      <c r="R25" s="77">
        <v>2</v>
      </c>
      <c r="S25" s="77">
        <v>2</v>
      </c>
      <c r="T25" s="77">
        <v>2</v>
      </c>
      <c r="U25" s="77">
        <v>2</v>
      </c>
      <c r="V25" s="77">
        <v>1</v>
      </c>
      <c r="W25" s="77">
        <v>2</v>
      </c>
      <c r="X25" s="77">
        <v>1</v>
      </c>
      <c r="Y25" s="77">
        <v>2</v>
      </c>
      <c r="Z25" s="77">
        <v>2</v>
      </c>
      <c r="AA25" s="77">
        <v>2</v>
      </c>
      <c r="AB25" s="77">
        <v>1</v>
      </c>
      <c r="AC25" s="77">
        <v>1</v>
      </c>
      <c r="AD25" s="77">
        <v>2</v>
      </c>
      <c r="AE25" s="26">
        <v>1000</v>
      </c>
      <c r="AH25" s="6">
        <f t="shared" si="3"/>
        <v>2</v>
      </c>
      <c r="AI25" s="6">
        <f t="shared" si="4"/>
        <v>2</v>
      </c>
      <c r="AJ25" s="6">
        <f t="shared" si="5"/>
        <v>2</v>
      </c>
      <c r="AK25" s="6">
        <f t="shared" si="6"/>
        <v>2</v>
      </c>
      <c r="AL25" s="6">
        <f t="shared" si="7"/>
        <v>2</v>
      </c>
      <c r="AM25" s="6">
        <f t="shared" si="8"/>
        <v>2</v>
      </c>
      <c r="AN25" s="6">
        <f t="shared" si="9"/>
        <v>2</v>
      </c>
      <c r="AO25" s="6">
        <f t="shared" si="10"/>
        <v>2</v>
      </c>
      <c r="AP25" s="6">
        <f t="shared" si="11"/>
        <v>2</v>
      </c>
      <c r="AQ25" s="6">
        <f t="shared" si="12"/>
        <v>1</v>
      </c>
      <c r="AR25" s="6">
        <f t="shared" si="54"/>
        <v>1</v>
      </c>
      <c r="AS25" s="6">
        <f t="shared" si="55"/>
        <v>2</v>
      </c>
      <c r="AT25" s="6">
        <f t="shared" si="56"/>
        <v>1</v>
      </c>
      <c r="AU25" s="6">
        <f t="shared" si="39"/>
        <v>2</v>
      </c>
      <c r="AV25" s="6">
        <f t="shared" si="40"/>
        <v>2</v>
      </c>
      <c r="AW25" s="6">
        <f t="shared" si="41"/>
        <v>2</v>
      </c>
      <c r="AX25" s="6">
        <f t="shared" si="42"/>
        <v>2</v>
      </c>
      <c r="AY25" s="6">
        <f t="shared" si="43"/>
        <v>2</v>
      </c>
      <c r="AZ25" s="6">
        <f t="shared" si="44"/>
        <v>1</v>
      </c>
      <c r="BA25" s="6">
        <f t="shared" si="45"/>
        <v>2</v>
      </c>
      <c r="BB25" s="6">
        <f t="shared" si="46"/>
        <v>1</v>
      </c>
      <c r="BC25" s="6">
        <f t="shared" si="47"/>
        <v>2</v>
      </c>
      <c r="BD25" s="6">
        <f t="shared" si="48"/>
        <v>2</v>
      </c>
      <c r="BE25" s="6">
        <f t="shared" si="49"/>
        <v>2</v>
      </c>
      <c r="BF25" s="6">
        <f t="shared" si="50"/>
        <v>1</v>
      </c>
      <c r="BG25" s="6">
        <f t="shared" si="51"/>
        <v>1</v>
      </c>
      <c r="BH25" s="6">
        <f t="shared" si="52"/>
        <v>2</v>
      </c>
      <c r="BI25" s="6">
        <f t="shared" si="53"/>
        <v>1000</v>
      </c>
      <c r="BL25" s="24" t="s">
        <v>154</v>
      </c>
      <c r="BM25" s="26">
        <v>2</v>
      </c>
      <c r="BN25" s="26">
        <v>2</v>
      </c>
      <c r="BO25" s="26">
        <v>2</v>
      </c>
      <c r="BP25" s="26">
        <v>2</v>
      </c>
      <c r="BQ25" s="26">
        <v>2</v>
      </c>
      <c r="BR25" s="26">
        <v>2</v>
      </c>
      <c r="BS25" s="26">
        <v>2</v>
      </c>
      <c r="BT25" s="26">
        <v>2</v>
      </c>
      <c r="BU25" s="26">
        <v>2</v>
      </c>
      <c r="BV25" s="26">
        <v>1</v>
      </c>
      <c r="BW25" s="26">
        <v>1</v>
      </c>
      <c r="BX25" s="26">
        <v>2</v>
      </c>
      <c r="BY25" s="26">
        <v>1</v>
      </c>
      <c r="BZ25" s="26">
        <v>2</v>
      </c>
      <c r="CA25" s="26">
        <v>2</v>
      </c>
      <c r="CB25" s="26">
        <v>2</v>
      </c>
      <c r="CC25" s="26">
        <v>2</v>
      </c>
      <c r="CD25" s="26">
        <v>2</v>
      </c>
      <c r="CE25" s="26">
        <v>1</v>
      </c>
      <c r="CF25" s="26">
        <v>2</v>
      </c>
      <c r="CG25" s="26">
        <v>1</v>
      </c>
      <c r="CH25" s="26">
        <v>2</v>
      </c>
      <c r="CI25" s="26">
        <v>2</v>
      </c>
      <c r="CJ25" s="26">
        <v>2</v>
      </c>
      <c r="CK25" s="26">
        <v>1</v>
      </c>
      <c r="CL25" s="26">
        <v>1</v>
      </c>
      <c r="CM25" s="26">
        <v>2</v>
      </c>
      <c r="CN25" s="26">
        <v>1000</v>
      </c>
      <c r="CR25" s="6">
        <f t="shared" si="13"/>
        <v>23</v>
      </c>
      <c r="CS25" s="6">
        <f t="shared" si="34"/>
        <v>23</v>
      </c>
      <c r="CT25" s="6">
        <f t="shared" si="35"/>
        <v>23</v>
      </c>
      <c r="CU25" s="6">
        <f t="shared" si="36"/>
        <v>23</v>
      </c>
      <c r="CV25" s="6">
        <f t="shared" si="37"/>
        <v>23</v>
      </c>
      <c r="CW25" s="6">
        <f t="shared" si="38"/>
        <v>23</v>
      </c>
      <c r="CX25" s="6">
        <f t="shared" si="14"/>
        <v>23</v>
      </c>
      <c r="CY25" s="6">
        <f t="shared" si="15"/>
        <v>23</v>
      </c>
      <c r="CZ25" s="6">
        <f t="shared" si="16"/>
        <v>24</v>
      </c>
      <c r="DA25" s="6">
        <f t="shared" si="17"/>
        <v>24</v>
      </c>
      <c r="DB25" s="6">
        <f t="shared" si="18"/>
        <v>23</v>
      </c>
      <c r="DC25" s="6">
        <f t="shared" si="19"/>
        <v>24</v>
      </c>
      <c r="DD25" s="6">
        <f t="shared" si="20"/>
        <v>23</v>
      </c>
      <c r="DE25" s="6">
        <f t="shared" si="21"/>
        <v>23</v>
      </c>
      <c r="DF25" s="6">
        <f t="shared" si="22"/>
        <v>23</v>
      </c>
      <c r="DG25" s="6">
        <f t="shared" si="23"/>
        <v>23</v>
      </c>
      <c r="DH25" s="6">
        <f t="shared" si="24"/>
        <v>23</v>
      </c>
      <c r="DI25" s="6">
        <f t="shared" si="25"/>
        <v>24</v>
      </c>
      <c r="DJ25" s="6">
        <f t="shared" si="26"/>
        <v>23</v>
      </c>
      <c r="DK25" s="6">
        <f t="shared" si="27"/>
        <v>24</v>
      </c>
      <c r="DL25" s="6">
        <f t="shared" si="28"/>
        <v>23</v>
      </c>
      <c r="DM25" s="6">
        <f t="shared" si="29"/>
        <v>23</v>
      </c>
      <c r="DN25" s="6">
        <f t="shared" si="30"/>
        <v>23</v>
      </c>
      <c r="DO25" s="6">
        <f t="shared" si="31"/>
        <v>24</v>
      </c>
      <c r="DP25" s="6">
        <f t="shared" si="32"/>
        <v>24</v>
      </c>
      <c r="DQ25" s="6">
        <f t="shared" si="33"/>
        <v>23</v>
      </c>
      <c r="DR25" s="6">
        <v>1000</v>
      </c>
      <c r="DU25" s="24" t="s">
        <v>154</v>
      </c>
      <c r="DV25" s="26">
        <v>23</v>
      </c>
      <c r="DW25" s="26">
        <v>23</v>
      </c>
      <c r="DX25" s="26">
        <v>23</v>
      </c>
      <c r="DY25" s="26">
        <v>23</v>
      </c>
      <c r="DZ25" s="26">
        <v>23</v>
      </c>
      <c r="EA25" s="26">
        <v>23</v>
      </c>
      <c r="EB25" s="26">
        <v>23</v>
      </c>
      <c r="EC25" s="26">
        <v>23</v>
      </c>
      <c r="ED25" s="26">
        <v>24</v>
      </c>
      <c r="EE25" s="26">
        <v>24</v>
      </c>
      <c r="EF25" s="26">
        <v>23</v>
      </c>
      <c r="EG25" s="26">
        <v>24</v>
      </c>
      <c r="EH25" s="26">
        <v>23</v>
      </c>
      <c r="EI25" s="26">
        <v>23</v>
      </c>
      <c r="EJ25" s="26">
        <v>23</v>
      </c>
      <c r="EK25" s="26">
        <v>23</v>
      </c>
      <c r="EL25" s="26">
        <v>23</v>
      </c>
      <c r="EM25" s="26">
        <v>24</v>
      </c>
      <c r="EN25" s="26">
        <v>23</v>
      </c>
      <c r="EO25" s="26">
        <v>24</v>
      </c>
      <c r="EP25" s="26">
        <v>23</v>
      </c>
      <c r="EQ25" s="26">
        <v>23</v>
      </c>
      <c r="ER25" s="26">
        <v>23</v>
      </c>
      <c r="ES25" s="26">
        <v>24</v>
      </c>
      <c r="ET25" s="26">
        <v>24</v>
      </c>
      <c r="EU25" s="26">
        <v>23</v>
      </c>
      <c r="EV25" s="26">
        <v>1000</v>
      </c>
    </row>
    <row r="26" spans="1:152" ht="15" thickBot="1" x14ac:dyDescent="0.35">
      <c r="A26" s="24" t="s">
        <v>155</v>
      </c>
      <c r="B26" s="26">
        <v>2</v>
      </c>
      <c r="C26" s="77">
        <v>2</v>
      </c>
      <c r="D26" s="77">
        <v>2</v>
      </c>
      <c r="E26" s="77">
        <v>2</v>
      </c>
      <c r="F26" s="77">
        <v>2</v>
      </c>
      <c r="G26" s="77">
        <v>2</v>
      </c>
      <c r="H26" s="77">
        <v>2</v>
      </c>
      <c r="I26" s="77">
        <v>2</v>
      </c>
      <c r="J26" s="77">
        <v>2</v>
      </c>
      <c r="K26" s="77">
        <v>2</v>
      </c>
      <c r="L26" s="26">
        <v>1</v>
      </c>
      <c r="M26" s="77">
        <v>1</v>
      </c>
      <c r="N26" s="77">
        <v>1</v>
      </c>
      <c r="O26" s="77">
        <v>2</v>
      </c>
      <c r="P26" s="77">
        <v>1</v>
      </c>
      <c r="Q26" s="77">
        <v>2</v>
      </c>
      <c r="R26" s="77">
        <v>2</v>
      </c>
      <c r="S26" s="77">
        <v>2</v>
      </c>
      <c r="T26" s="77">
        <v>2</v>
      </c>
      <c r="U26" s="77">
        <v>2</v>
      </c>
      <c r="V26" s="77">
        <v>1</v>
      </c>
      <c r="W26" s="77">
        <v>2</v>
      </c>
      <c r="X26" s="77">
        <v>1</v>
      </c>
      <c r="Y26" s="77">
        <v>2</v>
      </c>
      <c r="Z26" s="77">
        <v>2</v>
      </c>
      <c r="AA26" s="77">
        <v>2</v>
      </c>
      <c r="AB26" s="77">
        <v>1</v>
      </c>
      <c r="AC26" s="77">
        <v>1</v>
      </c>
      <c r="AD26" s="77">
        <v>2</v>
      </c>
      <c r="AE26" s="26">
        <v>1000</v>
      </c>
      <c r="AH26" s="6">
        <f t="shared" si="3"/>
        <v>2</v>
      </c>
      <c r="AI26" s="6">
        <f t="shared" si="4"/>
        <v>2</v>
      </c>
      <c r="AJ26" s="6">
        <f t="shared" si="5"/>
        <v>2</v>
      </c>
      <c r="AK26" s="6">
        <f t="shared" si="6"/>
        <v>2</v>
      </c>
      <c r="AL26" s="6">
        <f t="shared" si="7"/>
        <v>2</v>
      </c>
      <c r="AM26" s="6">
        <f t="shared" si="8"/>
        <v>2</v>
      </c>
      <c r="AN26" s="6">
        <f t="shared" si="9"/>
        <v>2</v>
      </c>
      <c r="AO26" s="6">
        <f t="shared" si="10"/>
        <v>2</v>
      </c>
      <c r="AP26" s="6">
        <f t="shared" si="11"/>
        <v>2</v>
      </c>
      <c r="AQ26" s="6">
        <f t="shared" si="12"/>
        <v>1</v>
      </c>
      <c r="AR26" s="6">
        <f t="shared" si="54"/>
        <v>1</v>
      </c>
      <c r="AS26" s="6">
        <f t="shared" si="55"/>
        <v>2</v>
      </c>
      <c r="AT26" s="6">
        <f t="shared" si="56"/>
        <v>1</v>
      </c>
      <c r="AU26" s="6">
        <f t="shared" si="39"/>
        <v>2</v>
      </c>
      <c r="AV26" s="6">
        <f t="shared" si="40"/>
        <v>2</v>
      </c>
      <c r="AW26" s="6">
        <f t="shared" si="41"/>
        <v>2</v>
      </c>
      <c r="AX26" s="6">
        <f t="shared" si="42"/>
        <v>2</v>
      </c>
      <c r="AY26" s="6">
        <f t="shared" si="43"/>
        <v>2</v>
      </c>
      <c r="AZ26" s="6">
        <f t="shared" si="44"/>
        <v>1</v>
      </c>
      <c r="BA26" s="6">
        <f t="shared" si="45"/>
        <v>2</v>
      </c>
      <c r="BB26" s="6">
        <f t="shared" si="46"/>
        <v>1</v>
      </c>
      <c r="BC26" s="6">
        <f t="shared" si="47"/>
        <v>2</v>
      </c>
      <c r="BD26" s="6">
        <f t="shared" si="48"/>
        <v>2</v>
      </c>
      <c r="BE26" s="6">
        <f t="shared" si="49"/>
        <v>2</v>
      </c>
      <c r="BF26" s="6">
        <f t="shared" si="50"/>
        <v>1</v>
      </c>
      <c r="BG26" s="6">
        <f t="shared" si="51"/>
        <v>1</v>
      </c>
      <c r="BH26" s="6">
        <f t="shared" si="52"/>
        <v>2</v>
      </c>
      <c r="BI26" s="6">
        <f t="shared" si="53"/>
        <v>1000</v>
      </c>
      <c r="BL26" s="24" t="s">
        <v>155</v>
      </c>
      <c r="BM26" s="26">
        <v>2</v>
      </c>
      <c r="BN26" s="26">
        <v>2</v>
      </c>
      <c r="BO26" s="26">
        <v>2</v>
      </c>
      <c r="BP26" s="26">
        <v>2</v>
      </c>
      <c r="BQ26" s="26">
        <v>2</v>
      </c>
      <c r="BR26" s="26">
        <v>2</v>
      </c>
      <c r="BS26" s="26">
        <v>2</v>
      </c>
      <c r="BT26" s="26">
        <v>2</v>
      </c>
      <c r="BU26" s="26">
        <v>2</v>
      </c>
      <c r="BV26" s="26">
        <v>1</v>
      </c>
      <c r="BW26" s="26">
        <v>1</v>
      </c>
      <c r="BX26" s="26">
        <v>2</v>
      </c>
      <c r="BY26" s="26">
        <v>1</v>
      </c>
      <c r="BZ26" s="26">
        <v>2</v>
      </c>
      <c r="CA26" s="26">
        <v>2</v>
      </c>
      <c r="CB26" s="26">
        <v>2</v>
      </c>
      <c r="CC26" s="26">
        <v>2</v>
      </c>
      <c r="CD26" s="26">
        <v>2</v>
      </c>
      <c r="CE26" s="26">
        <v>1</v>
      </c>
      <c r="CF26" s="26">
        <v>2</v>
      </c>
      <c r="CG26" s="26">
        <v>1</v>
      </c>
      <c r="CH26" s="26">
        <v>2</v>
      </c>
      <c r="CI26" s="26">
        <v>2</v>
      </c>
      <c r="CJ26" s="26">
        <v>2</v>
      </c>
      <c r="CK26" s="26">
        <v>1</v>
      </c>
      <c r="CL26" s="26">
        <v>1</v>
      </c>
      <c r="CM26" s="26">
        <v>2</v>
      </c>
      <c r="CN26" s="26">
        <v>1000</v>
      </c>
      <c r="CR26" s="6">
        <f t="shared" si="13"/>
        <v>23</v>
      </c>
      <c r="CS26" s="6">
        <f t="shared" si="34"/>
        <v>23</v>
      </c>
      <c r="CT26" s="6">
        <f t="shared" si="35"/>
        <v>23</v>
      </c>
      <c r="CU26" s="6">
        <f t="shared" si="36"/>
        <v>23</v>
      </c>
      <c r="CV26" s="6">
        <f t="shared" si="37"/>
        <v>23</v>
      </c>
      <c r="CW26" s="6">
        <f t="shared" si="38"/>
        <v>23</v>
      </c>
      <c r="CX26" s="6">
        <f t="shared" si="14"/>
        <v>23</v>
      </c>
      <c r="CY26" s="6">
        <f t="shared" si="15"/>
        <v>23</v>
      </c>
      <c r="CZ26" s="6">
        <f t="shared" si="16"/>
        <v>24</v>
      </c>
      <c r="DA26" s="6">
        <f t="shared" si="17"/>
        <v>24</v>
      </c>
      <c r="DB26" s="6">
        <f t="shared" si="18"/>
        <v>23</v>
      </c>
      <c r="DC26" s="6">
        <f t="shared" si="19"/>
        <v>24</v>
      </c>
      <c r="DD26" s="6">
        <f t="shared" si="20"/>
        <v>23</v>
      </c>
      <c r="DE26" s="6">
        <f t="shared" si="21"/>
        <v>23</v>
      </c>
      <c r="DF26" s="6">
        <f t="shared" si="22"/>
        <v>23</v>
      </c>
      <c r="DG26" s="6">
        <f t="shared" si="23"/>
        <v>23</v>
      </c>
      <c r="DH26" s="6">
        <f t="shared" si="24"/>
        <v>23</v>
      </c>
      <c r="DI26" s="6">
        <f t="shared" si="25"/>
        <v>24</v>
      </c>
      <c r="DJ26" s="6">
        <f t="shared" si="26"/>
        <v>23</v>
      </c>
      <c r="DK26" s="6">
        <f t="shared" si="27"/>
        <v>24</v>
      </c>
      <c r="DL26" s="6">
        <f t="shared" si="28"/>
        <v>23</v>
      </c>
      <c r="DM26" s="6">
        <f t="shared" si="29"/>
        <v>23</v>
      </c>
      <c r="DN26" s="6">
        <f t="shared" si="30"/>
        <v>23</v>
      </c>
      <c r="DO26" s="6">
        <f t="shared" si="31"/>
        <v>24</v>
      </c>
      <c r="DP26" s="6">
        <f t="shared" si="32"/>
        <v>24</v>
      </c>
      <c r="DQ26" s="6">
        <f t="shared" si="33"/>
        <v>23</v>
      </c>
      <c r="DR26" s="6">
        <v>1000</v>
      </c>
      <c r="DU26" s="24" t="s">
        <v>155</v>
      </c>
      <c r="DV26" s="26">
        <v>23</v>
      </c>
      <c r="DW26" s="26">
        <v>23</v>
      </c>
      <c r="DX26" s="26">
        <v>23</v>
      </c>
      <c r="DY26" s="26">
        <v>23</v>
      </c>
      <c r="DZ26" s="26">
        <v>23</v>
      </c>
      <c r="EA26" s="26">
        <v>23</v>
      </c>
      <c r="EB26" s="26">
        <v>23</v>
      </c>
      <c r="EC26" s="26">
        <v>23</v>
      </c>
      <c r="ED26" s="26">
        <v>24</v>
      </c>
      <c r="EE26" s="26">
        <v>24</v>
      </c>
      <c r="EF26" s="26">
        <v>23</v>
      </c>
      <c r="EG26" s="26">
        <v>24</v>
      </c>
      <c r="EH26" s="26">
        <v>23</v>
      </c>
      <c r="EI26" s="26">
        <v>23</v>
      </c>
      <c r="EJ26" s="26">
        <v>23</v>
      </c>
      <c r="EK26" s="26">
        <v>23</v>
      </c>
      <c r="EL26" s="26">
        <v>23</v>
      </c>
      <c r="EM26" s="26">
        <v>24</v>
      </c>
      <c r="EN26" s="26">
        <v>23</v>
      </c>
      <c r="EO26" s="26">
        <v>24</v>
      </c>
      <c r="EP26" s="26">
        <v>23</v>
      </c>
      <c r="EQ26" s="26">
        <v>23</v>
      </c>
      <c r="ER26" s="26">
        <v>23</v>
      </c>
      <c r="ES26" s="26">
        <v>24</v>
      </c>
      <c r="ET26" s="26">
        <v>24</v>
      </c>
      <c r="EU26" s="26">
        <v>23</v>
      </c>
      <c r="EV26" s="26">
        <v>1000</v>
      </c>
    </row>
    <row r="27" spans="1:152" ht="15" thickBot="1" x14ac:dyDescent="0.35">
      <c r="A27" s="24" t="s">
        <v>156</v>
      </c>
      <c r="B27" s="26">
        <v>1</v>
      </c>
      <c r="C27" s="77">
        <v>1</v>
      </c>
      <c r="D27" s="77">
        <v>1</v>
      </c>
      <c r="E27" s="77">
        <v>1</v>
      </c>
      <c r="F27" s="77">
        <v>1</v>
      </c>
      <c r="G27" s="77">
        <v>1</v>
      </c>
      <c r="H27" s="77">
        <v>1</v>
      </c>
      <c r="I27" s="77">
        <v>1</v>
      </c>
      <c r="J27" s="77">
        <v>1</v>
      </c>
      <c r="K27" s="77">
        <v>1</v>
      </c>
      <c r="L27" s="26">
        <v>24</v>
      </c>
      <c r="M27" s="77">
        <v>24</v>
      </c>
      <c r="N27" s="77">
        <v>24</v>
      </c>
      <c r="O27" s="77">
        <v>1</v>
      </c>
      <c r="P27" s="77">
        <v>24</v>
      </c>
      <c r="Q27" s="77">
        <v>1</v>
      </c>
      <c r="R27" s="77">
        <v>1</v>
      </c>
      <c r="S27" s="77">
        <v>1</v>
      </c>
      <c r="T27" s="77">
        <v>1</v>
      </c>
      <c r="U27" s="77">
        <v>1</v>
      </c>
      <c r="V27" s="77">
        <v>24</v>
      </c>
      <c r="W27" s="77">
        <v>1</v>
      </c>
      <c r="X27" s="77">
        <v>24</v>
      </c>
      <c r="Y27" s="77">
        <v>1</v>
      </c>
      <c r="Z27" s="77">
        <v>1</v>
      </c>
      <c r="AA27" s="77">
        <v>1</v>
      </c>
      <c r="AB27" s="77">
        <v>24</v>
      </c>
      <c r="AC27" s="77">
        <v>24</v>
      </c>
      <c r="AD27" s="77">
        <v>1</v>
      </c>
      <c r="AE27" s="26">
        <v>1000</v>
      </c>
      <c r="AH27" s="6">
        <f t="shared" si="3"/>
        <v>1</v>
      </c>
      <c r="AI27" s="6">
        <f t="shared" si="4"/>
        <v>1</v>
      </c>
      <c r="AJ27" s="6">
        <f t="shared" si="5"/>
        <v>1</v>
      </c>
      <c r="AK27" s="6">
        <f t="shared" si="6"/>
        <v>1</v>
      </c>
      <c r="AL27" s="6">
        <f t="shared" si="7"/>
        <v>1</v>
      </c>
      <c r="AM27" s="6">
        <f t="shared" si="8"/>
        <v>1</v>
      </c>
      <c r="AN27" s="6">
        <f t="shared" si="9"/>
        <v>1</v>
      </c>
      <c r="AO27" s="6">
        <f t="shared" si="10"/>
        <v>1</v>
      </c>
      <c r="AP27" s="6">
        <f t="shared" si="11"/>
        <v>1</v>
      </c>
      <c r="AQ27" s="6">
        <f t="shared" si="12"/>
        <v>24</v>
      </c>
      <c r="AR27" s="6">
        <f t="shared" si="54"/>
        <v>24</v>
      </c>
      <c r="AS27" s="6">
        <f t="shared" si="55"/>
        <v>1</v>
      </c>
      <c r="AT27" s="6">
        <f t="shared" si="56"/>
        <v>24</v>
      </c>
      <c r="AU27" s="6">
        <f t="shared" si="39"/>
        <v>1</v>
      </c>
      <c r="AV27" s="6">
        <f t="shared" si="40"/>
        <v>1</v>
      </c>
      <c r="AW27" s="6">
        <f t="shared" si="41"/>
        <v>1</v>
      </c>
      <c r="AX27" s="6">
        <f t="shared" si="42"/>
        <v>1</v>
      </c>
      <c r="AY27" s="6">
        <f t="shared" si="43"/>
        <v>1</v>
      </c>
      <c r="AZ27" s="6">
        <f t="shared" si="44"/>
        <v>24</v>
      </c>
      <c r="BA27" s="6">
        <f t="shared" si="45"/>
        <v>1</v>
      </c>
      <c r="BB27" s="6">
        <f t="shared" si="46"/>
        <v>24</v>
      </c>
      <c r="BC27" s="6">
        <f t="shared" si="47"/>
        <v>1</v>
      </c>
      <c r="BD27" s="6">
        <f t="shared" si="48"/>
        <v>1</v>
      </c>
      <c r="BE27" s="6">
        <f t="shared" si="49"/>
        <v>1</v>
      </c>
      <c r="BF27" s="6">
        <f t="shared" si="50"/>
        <v>24</v>
      </c>
      <c r="BG27" s="6">
        <f t="shared" si="51"/>
        <v>24</v>
      </c>
      <c r="BH27" s="6">
        <f t="shared" si="52"/>
        <v>1</v>
      </c>
      <c r="BI27" s="6">
        <f t="shared" si="53"/>
        <v>1000</v>
      </c>
      <c r="BL27" s="24" t="s">
        <v>156</v>
      </c>
      <c r="BM27" s="26">
        <v>1</v>
      </c>
      <c r="BN27" s="26">
        <v>1</v>
      </c>
      <c r="BO27" s="26">
        <v>1</v>
      </c>
      <c r="BP27" s="26">
        <v>1</v>
      </c>
      <c r="BQ27" s="26">
        <v>1</v>
      </c>
      <c r="BR27" s="26">
        <v>1</v>
      </c>
      <c r="BS27" s="26">
        <v>1</v>
      </c>
      <c r="BT27" s="26">
        <v>1</v>
      </c>
      <c r="BU27" s="26">
        <v>1</v>
      </c>
      <c r="BV27" s="26">
        <v>24</v>
      </c>
      <c r="BW27" s="26">
        <v>24</v>
      </c>
      <c r="BX27" s="26">
        <v>1</v>
      </c>
      <c r="BY27" s="26">
        <v>24</v>
      </c>
      <c r="BZ27" s="26">
        <v>1</v>
      </c>
      <c r="CA27" s="26">
        <v>1</v>
      </c>
      <c r="CB27" s="26">
        <v>1</v>
      </c>
      <c r="CC27" s="26">
        <v>1</v>
      </c>
      <c r="CD27" s="26">
        <v>1</v>
      </c>
      <c r="CE27" s="26">
        <v>24</v>
      </c>
      <c r="CF27" s="26">
        <v>1</v>
      </c>
      <c r="CG27" s="26">
        <v>24</v>
      </c>
      <c r="CH27" s="26">
        <v>1</v>
      </c>
      <c r="CI27" s="26">
        <v>1</v>
      </c>
      <c r="CJ27" s="26">
        <v>1</v>
      </c>
      <c r="CK27" s="26">
        <v>24</v>
      </c>
      <c r="CL27" s="26">
        <v>24</v>
      </c>
      <c r="CM27" s="26">
        <v>1</v>
      </c>
      <c r="CN27" s="26">
        <v>1000</v>
      </c>
      <c r="CR27" s="6">
        <f t="shared" si="13"/>
        <v>24</v>
      </c>
      <c r="CS27" s="6">
        <f t="shared" si="34"/>
        <v>24</v>
      </c>
      <c r="CT27" s="6">
        <f t="shared" si="35"/>
        <v>24</v>
      </c>
      <c r="CU27" s="6">
        <f t="shared" si="36"/>
        <v>24</v>
      </c>
      <c r="CV27" s="6">
        <f t="shared" si="37"/>
        <v>24</v>
      </c>
      <c r="CW27" s="6">
        <f t="shared" si="38"/>
        <v>24</v>
      </c>
      <c r="CX27" s="6">
        <f t="shared" si="14"/>
        <v>24</v>
      </c>
      <c r="CY27" s="6">
        <f t="shared" si="15"/>
        <v>24</v>
      </c>
      <c r="CZ27" s="6">
        <f t="shared" si="16"/>
        <v>1</v>
      </c>
      <c r="DA27" s="6">
        <f t="shared" si="17"/>
        <v>1</v>
      </c>
      <c r="DB27" s="6">
        <f t="shared" si="18"/>
        <v>24</v>
      </c>
      <c r="DC27" s="6">
        <f t="shared" si="19"/>
        <v>1</v>
      </c>
      <c r="DD27" s="6">
        <f t="shared" si="20"/>
        <v>24</v>
      </c>
      <c r="DE27" s="6">
        <f t="shared" si="21"/>
        <v>24</v>
      </c>
      <c r="DF27" s="6">
        <f t="shared" si="22"/>
        <v>24</v>
      </c>
      <c r="DG27" s="6">
        <f t="shared" si="23"/>
        <v>24</v>
      </c>
      <c r="DH27" s="6">
        <f t="shared" si="24"/>
        <v>24</v>
      </c>
      <c r="DI27" s="6">
        <f t="shared" si="25"/>
        <v>1</v>
      </c>
      <c r="DJ27" s="6">
        <f t="shared" si="26"/>
        <v>24</v>
      </c>
      <c r="DK27" s="6">
        <f t="shared" si="27"/>
        <v>1</v>
      </c>
      <c r="DL27" s="6">
        <f t="shared" si="28"/>
        <v>24</v>
      </c>
      <c r="DM27" s="6">
        <f t="shared" si="29"/>
        <v>24</v>
      </c>
      <c r="DN27" s="6">
        <f t="shared" si="30"/>
        <v>24</v>
      </c>
      <c r="DO27" s="6">
        <f t="shared" si="31"/>
        <v>1</v>
      </c>
      <c r="DP27" s="6">
        <f t="shared" si="32"/>
        <v>1</v>
      </c>
      <c r="DQ27" s="6">
        <f t="shared" si="33"/>
        <v>24</v>
      </c>
      <c r="DR27" s="6">
        <v>1000</v>
      </c>
      <c r="DU27" s="24" t="s">
        <v>156</v>
      </c>
      <c r="DV27" s="26">
        <v>24</v>
      </c>
      <c r="DW27" s="26">
        <v>24</v>
      </c>
      <c r="DX27" s="26">
        <v>24</v>
      </c>
      <c r="DY27" s="26">
        <v>24</v>
      </c>
      <c r="DZ27" s="26">
        <v>24</v>
      </c>
      <c r="EA27" s="26">
        <v>24</v>
      </c>
      <c r="EB27" s="26">
        <v>24</v>
      </c>
      <c r="EC27" s="26">
        <v>24</v>
      </c>
      <c r="ED27" s="26">
        <v>1</v>
      </c>
      <c r="EE27" s="26">
        <v>1</v>
      </c>
      <c r="EF27" s="26">
        <v>24</v>
      </c>
      <c r="EG27" s="26">
        <v>1</v>
      </c>
      <c r="EH27" s="26">
        <v>24</v>
      </c>
      <c r="EI27" s="26">
        <v>24</v>
      </c>
      <c r="EJ27" s="26">
        <v>24</v>
      </c>
      <c r="EK27" s="26">
        <v>24</v>
      </c>
      <c r="EL27" s="26">
        <v>24</v>
      </c>
      <c r="EM27" s="26">
        <v>1</v>
      </c>
      <c r="EN27" s="26">
        <v>24</v>
      </c>
      <c r="EO27" s="26">
        <v>1</v>
      </c>
      <c r="EP27" s="26">
        <v>24</v>
      </c>
      <c r="EQ27" s="26">
        <v>24</v>
      </c>
      <c r="ER27" s="26">
        <v>24</v>
      </c>
      <c r="ES27" s="26">
        <v>1</v>
      </c>
      <c r="ET27" s="26">
        <v>1</v>
      </c>
      <c r="EU27" s="26">
        <v>24</v>
      </c>
      <c r="EV27" s="26">
        <v>1000</v>
      </c>
    </row>
    <row r="28" spans="1:152" ht="15" thickBot="1" x14ac:dyDescent="0.35">
      <c r="A28" s="24" t="s">
        <v>157</v>
      </c>
      <c r="B28" s="26">
        <v>2</v>
      </c>
      <c r="C28" s="77">
        <v>2</v>
      </c>
      <c r="D28" s="77">
        <v>2</v>
      </c>
      <c r="E28" s="77">
        <v>2</v>
      </c>
      <c r="F28" s="77">
        <v>2</v>
      </c>
      <c r="G28" s="77">
        <v>2</v>
      </c>
      <c r="H28" s="77">
        <v>2</v>
      </c>
      <c r="I28" s="77">
        <v>2</v>
      </c>
      <c r="J28" s="77">
        <v>2</v>
      </c>
      <c r="K28" s="77">
        <v>2</v>
      </c>
      <c r="L28" s="26">
        <v>1</v>
      </c>
      <c r="M28" s="77">
        <v>1</v>
      </c>
      <c r="N28" s="77">
        <v>1</v>
      </c>
      <c r="O28" s="77">
        <v>2</v>
      </c>
      <c r="P28" s="77">
        <v>1</v>
      </c>
      <c r="Q28" s="77">
        <v>2</v>
      </c>
      <c r="R28" s="77">
        <v>2</v>
      </c>
      <c r="S28" s="77">
        <v>2</v>
      </c>
      <c r="T28" s="77">
        <v>2</v>
      </c>
      <c r="U28" s="77">
        <v>2</v>
      </c>
      <c r="V28" s="77">
        <v>1</v>
      </c>
      <c r="W28" s="77">
        <v>2</v>
      </c>
      <c r="X28" s="77">
        <v>1</v>
      </c>
      <c r="Y28" s="77">
        <v>2</v>
      </c>
      <c r="Z28" s="77">
        <v>2</v>
      </c>
      <c r="AA28" s="77">
        <v>2</v>
      </c>
      <c r="AB28" s="77">
        <v>1</v>
      </c>
      <c r="AC28" s="77">
        <v>1</v>
      </c>
      <c r="AD28" s="77">
        <v>2</v>
      </c>
      <c r="AE28" s="26">
        <v>1000</v>
      </c>
      <c r="AH28" s="6">
        <f t="shared" si="3"/>
        <v>2</v>
      </c>
      <c r="AI28" s="6">
        <f t="shared" si="4"/>
        <v>2</v>
      </c>
      <c r="AJ28" s="6">
        <f t="shared" si="5"/>
        <v>2</v>
      </c>
      <c r="AK28" s="6">
        <f t="shared" si="6"/>
        <v>2</v>
      </c>
      <c r="AL28" s="6">
        <f t="shared" si="7"/>
        <v>2</v>
      </c>
      <c r="AM28" s="6">
        <f t="shared" si="8"/>
        <v>2</v>
      </c>
      <c r="AN28" s="6">
        <f t="shared" si="9"/>
        <v>2</v>
      </c>
      <c r="AO28" s="6">
        <f t="shared" si="10"/>
        <v>2</v>
      </c>
      <c r="AP28" s="6">
        <f t="shared" si="11"/>
        <v>2</v>
      </c>
      <c r="AQ28" s="6">
        <f t="shared" si="12"/>
        <v>1</v>
      </c>
      <c r="AR28" s="6">
        <f t="shared" si="54"/>
        <v>1</v>
      </c>
      <c r="AS28" s="6">
        <f t="shared" si="55"/>
        <v>2</v>
      </c>
      <c r="AT28" s="6">
        <f t="shared" si="56"/>
        <v>1</v>
      </c>
      <c r="AU28" s="6">
        <f t="shared" si="39"/>
        <v>2</v>
      </c>
      <c r="AV28" s="6">
        <f t="shared" si="40"/>
        <v>2</v>
      </c>
      <c r="AW28" s="6">
        <f t="shared" si="41"/>
        <v>2</v>
      </c>
      <c r="AX28" s="6">
        <f t="shared" si="42"/>
        <v>2</v>
      </c>
      <c r="AY28" s="6">
        <f t="shared" si="43"/>
        <v>2</v>
      </c>
      <c r="AZ28" s="6">
        <f t="shared" si="44"/>
        <v>1</v>
      </c>
      <c r="BA28" s="6">
        <f t="shared" si="45"/>
        <v>2</v>
      </c>
      <c r="BB28" s="6">
        <f t="shared" si="46"/>
        <v>1</v>
      </c>
      <c r="BC28" s="6">
        <f t="shared" si="47"/>
        <v>2</v>
      </c>
      <c r="BD28" s="6">
        <f t="shared" si="48"/>
        <v>2</v>
      </c>
      <c r="BE28" s="6">
        <f t="shared" si="49"/>
        <v>2</v>
      </c>
      <c r="BF28" s="6">
        <f t="shared" si="50"/>
        <v>1</v>
      </c>
      <c r="BG28" s="6">
        <f t="shared" si="51"/>
        <v>1</v>
      </c>
      <c r="BH28" s="6">
        <f t="shared" si="52"/>
        <v>2</v>
      </c>
      <c r="BI28" s="6">
        <f t="shared" si="53"/>
        <v>1000</v>
      </c>
      <c r="BL28" s="24" t="s">
        <v>157</v>
      </c>
      <c r="BM28" s="26">
        <v>2</v>
      </c>
      <c r="BN28" s="26">
        <v>2</v>
      </c>
      <c r="BO28" s="26">
        <v>2</v>
      </c>
      <c r="BP28" s="26">
        <v>2</v>
      </c>
      <c r="BQ28" s="26">
        <v>2</v>
      </c>
      <c r="BR28" s="26">
        <v>2</v>
      </c>
      <c r="BS28" s="26">
        <v>2</v>
      </c>
      <c r="BT28" s="26">
        <v>2</v>
      </c>
      <c r="BU28" s="26">
        <v>2</v>
      </c>
      <c r="BV28" s="26">
        <v>1</v>
      </c>
      <c r="BW28" s="26">
        <v>1</v>
      </c>
      <c r="BX28" s="26">
        <v>2</v>
      </c>
      <c r="BY28" s="26">
        <v>1</v>
      </c>
      <c r="BZ28" s="26">
        <v>2</v>
      </c>
      <c r="CA28" s="26">
        <v>2</v>
      </c>
      <c r="CB28" s="26">
        <v>2</v>
      </c>
      <c r="CC28" s="26">
        <v>2</v>
      </c>
      <c r="CD28" s="26">
        <v>2</v>
      </c>
      <c r="CE28" s="26">
        <v>1</v>
      </c>
      <c r="CF28" s="26">
        <v>2</v>
      </c>
      <c r="CG28" s="26">
        <v>1</v>
      </c>
      <c r="CH28" s="26">
        <v>2</v>
      </c>
      <c r="CI28" s="26">
        <v>2</v>
      </c>
      <c r="CJ28" s="26">
        <v>2</v>
      </c>
      <c r="CK28" s="26">
        <v>1</v>
      </c>
      <c r="CL28" s="26">
        <v>1</v>
      </c>
      <c r="CM28" s="26">
        <v>2</v>
      </c>
      <c r="CN28" s="26">
        <v>1000</v>
      </c>
      <c r="CR28" s="6">
        <f t="shared" si="13"/>
        <v>23</v>
      </c>
      <c r="CS28" s="6">
        <f t="shared" si="34"/>
        <v>23</v>
      </c>
      <c r="CT28" s="6">
        <f t="shared" si="35"/>
        <v>23</v>
      </c>
      <c r="CU28" s="6">
        <f t="shared" si="36"/>
        <v>23</v>
      </c>
      <c r="CV28" s="6">
        <f t="shared" si="37"/>
        <v>23</v>
      </c>
      <c r="CW28" s="6">
        <f t="shared" si="38"/>
        <v>23</v>
      </c>
      <c r="CX28" s="6">
        <f t="shared" si="14"/>
        <v>23</v>
      </c>
      <c r="CY28" s="6">
        <f t="shared" si="15"/>
        <v>23</v>
      </c>
      <c r="CZ28" s="6">
        <f t="shared" si="16"/>
        <v>24</v>
      </c>
      <c r="DA28" s="6">
        <f t="shared" si="17"/>
        <v>24</v>
      </c>
      <c r="DB28" s="6">
        <f t="shared" si="18"/>
        <v>23</v>
      </c>
      <c r="DC28" s="6">
        <f t="shared" si="19"/>
        <v>24</v>
      </c>
      <c r="DD28" s="6">
        <f t="shared" si="20"/>
        <v>23</v>
      </c>
      <c r="DE28" s="6">
        <f t="shared" si="21"/>
        <v>23</v>
      </c>
      <c r="DF28" s="6">
        <f t="shared" si="22"/>
        <v>23</v>
      </c>
      <c r="DG28" s="6">
        <f t="shared" si="23"/>
        <v>23</v>
      </c>
      <c r="DH28" s="6">
        <f t="shared" si="24"/>
        <v>23</v>
      </c>
      <c r="DI28" s="6">
        <f t="shared" si="25"/>
        <v>24</v>
      </c>
      <c r="DJ28" s="6">
        <f t="shared" si="26"/>
        <v>23</v>
      </c>
      <c r="DK28" s="6">
        <f t="shared" si="27"/>
        <v>24</v>
      </c>
      <c r="DL28" s="6">
        <f t="shared" si="28"/>
        <v>23</v>
      </c>
      <c r="DM28" s="6">
        <f t="shared" si="29"/>
        <v>23</v>
      </c>
      <c r="DN28" s="6">
        <f t="shared" si="30"/>
        <v>23</v>
      </c>
      <c r="DO28" s="6">
        <f t="shared" si="31"/>
        <v>24</v>
      </c>
      <c r="DP28" s="6">
        <f t="shared" si="32"/>
        <v>24</v>
      </c>
      <c r="DQ28" s="6">
        <f t="shared" si="33"/>
        <v>23</v>
      </c>
      <c r="DR28" s="6">
        <v>1000</v>
      </c>
      <c r="DU28" s="24" t="s">
        <v>157</v>
      </c>
      <c r="DV28" s="26">
        <v>23</v>
      </c>
      <c r="DW28" s="26">
        <v>23</v>
      </c>
      <c r="DX28" s="26">
        <v>23</v>
      </c>
      <c r="DY28" s="26">
        <v>23</v>
      </c>
      <c r="DZ28" s="26">
        <v>23</v>
      </c>
      <c r="EA28" s="26">
        <v>23</v>
      </c>
      <c r="EB28" s="26">
        <v>23</v>
      </c>
      <c r="EC28" s="26">
        <v>23</v>
      </c>
      <c r="ED28" s="26">
        <v>24</v>
      </c>
      <c r="EE28" s="26">
        <v>24</v>
      </c>
      <c r="EF28" s="26">
        <v>23</v>
      </c>
      <c r="EG28" s="26">
        <v>24</v>
      </c>
      <c r="EH28" s="26">
        <v>23</v>
      </c>
      <c r="EI28" s="26">
        <v>23</v>
      </c>
      <c r="EJ28" s="26">
        <v>23</v>
      </c>
      <c r="EK28" s="26">
        <v>23</v>
      </c>
      <c r="EL28" s="26">
        <v>23</v>
      </c>
      <c r="EM28" s="26">
        <v>24</v>
      </c>
      <c r="EN28" s="26">
        <v>23</v>
      </c>
      <c r="EO28" s="26">
        <v>24</v>
      </c>
      <c r="EP28" s="26">
        <v>23</v>
      </c>
      <c r="EQ28" s="26">
        <v>23</v>
      </c>
      <c r="ER28" s="26">
        <v>23</v>
      </c>
      <c r="ES28" s="26">
        <v>24</v>
      </c>
      <c r="ET28" s="26">
        <v>24</v>
      </c>
      <c r="EU28" s="26">
        <v>23</v>
      </c>
      <c r="EV28" s="26">
        <v>1000</v>
      </c>
    </row>
    <row r="29" spans="1:152" ht="15" thickBot="1" x14ac:dyDescent="0.35">
      <c r="A29" s="24" t="s">
        <v>158</v>
      </c>
      <c r="B29" s="26">
        <v>2</v>
      </c>
      <c r="C29" s="77">
        <v>2</v>
      </c>
      <c r="D29" s="77">
        <v>2</v>
      </c>
      <c r="E29" s="77">
        <v>2</v>
      </c>
      <c r="F29" s="77">
        <v>2</v>
      </c>
      <c r="G29" s="77">
        <v>2</v>
      </c>
      <c r="H29" s="77">
        <v>2</v>
      </c>
      <c r="I29" s="77">
        <v>2</v>
      </c>
      <c r="J29" s="77">
        <v>2</v>
      </c>
      <c r="K29" s="77">
        <v>2</v>
      </c>
      <c r="L29" s="26">
        <v>1</v>
      </c>
      <c r="M29" s="77">
        <v>1</v>
      </c>
      <c r="N29" s="77">
        <v>1</v>
      </c>
      <c r="O29" s="77">
        <v>2</v>
      </c>
      <c r="P29" s="77">
        <v>1</v>
      </c>
      <c r="Q29" s="77">
        <v>2</v>
      </c>
      <c r="R29" s="77">
        <v>2</v>
      </c>
      <c r="S29" s="77">
        <v>2</v>
      </c>
      <c r="T29" s="77">
        <v>2</v>
      </c>
      <c r="U29" s="77">
        <v>2</v>
      </c>
      <c r="V29" s="77">
        <v>1</v>
      </c>
      <c r="W29" s="77">
        <v>2</v>
      </c>
      <c r="X29" s="77">
        <v>1</v>
      </c>
      <c r="Y29" s="77">
        <v>2</v>
      </c>
      <c r="Z29" s="77">
        <v>2</v>
      </c>
      <c r="AA29" s="77">
        <v>2</v>
      </c>
      <c r="AB29" s="77">
        <v>1</v>
      </c>
      <c r="AC29" s="77">
        <v>1</v>
      </c>
      <c r="AD29" s="77">
        <v>2</v>
      </c>
      <c r="AE29" s="26">
        <v>1000</v>
      </c>
      <c r="AH29" s="6">
        <f t="shared" si="3"/>
        <v>2</v>
      </c>
      <c r="AI29" s="6">
        <f t="shared" si="4"/>
        <v>2</v>
      </c>
      <c r="AJ29" s="6">
        <f t="shared" si="5"/>
        <v>2</v>
      </c>
      <c r="AK29" s="6">
        <f t="shared" si="6"/>
        <v>2</v>
      </c>
      <c r="AL29" s="6">
        <f t="shared" si="7"/>
        <v>2</v>
      </c>
      <c r="AM29" s="6">
        <f t="shared" si="8"/>
        <v>2</v>
      </c>
      <c r="AN29" s="6">
        <f t="shared" si="9"/>
        <v>2</v>
      </c>
      <c r="AO29" s="6">
        <f t="shared" si="10"/>
        <v>2</v>
      </c>
      <c r="AP29" s="6">
        <f t="shared" si="11"/>
        <v>2</v>
      </c>
      <c r="AQ29" s="6">
        <f t="shared" si="12"/>
        <v>1</v>
      </c>
      <c r="AR29" s="6">
        <f t="shared" si="54"/>
        <v>1</v>
      </c>
      <c r="AS29" s="6">
        <f t="shared" si="55"/>
        <v>2</v>
      </c>
      <c r="AT29" s="6">
        <f t="shared" si="56"/>
        <v>1</v>
      </c>
      <c r="AU29" s="6">
        <f t="shared" si="39"/>
        <v>2</v>
      </c>
      <c r="AV29" s="6">
        <f t="shared" si="40"/>
        <v>2</v>
      </c>
      <c r="AW29" s="6">
        <f t="shared" si="41"/>
        <v>2</v>
      </c>
      <c r="AX29" s="6">
        <f t="shared" si="42"/>
        <v>2</v>
      </c>
      <c r="AY29" s="6">
        <f t="shared" si="43"/>
        <v>2</v>
      </c>
      <c r="AZ29" s="6">
        <f t="shared" si="44"/>
        <v>1</v>
      </c>
      <c r="BA29" s="6">
        <f t="shared" si="45"/>
        <v>2</v>
      </c>
      <c r="BB29" s="6">
        <f t="shared" si="46"/>
        <v>1</v>
      </c>
      <c r="BC29" s="6">
        <f t="shared" si="47"/>
        <v>2</v>
      </c>
      <c r="BD29" s="6">
        <f t="shared" si="48"/>
        <v>2</v>
      </c>
      <c r="BE29" s="6">
        <f t="shared" si="49"/>
        <v>2</v>
      </c>
      <c r="BF29" s="6">
        <f t="shared" si="50"/>
        <v>1</v>
      </c>
      <c r="BG29" s="6">
        <f t="shared" si="51"/>
        <v>1</v>
      </c>
      <c r="BH29" s="6">
        <f t="shared" si="52"/>
        <v>2</v>
      </c>
      <c r="BI29" s="6">
        <f t="shared" si="53"/>
        <v>1000</v>
      </c>
      <c r="BL29" s="24" t="s">
        <v>158</v>
      </c>
      <c r="BM29" s="26">
        <v>2</v>
      </c>
      <c r="BN29" s="26">
        <v>2</v>
      </c>
      <c r="BO29" s="26">
        <v>2</v>
      </c>
      <c r="BP29" s="26">
        <v>2</v>
      </c>
      <c r="BQ29" s="26">
        <v>2</v>
      </c>
      <c r="BR29" s="26">
        <v>2</v>
      </c>
      <c r="BS29" s="26">
        <v>2</v>
      </c>
      <c r="BT29" s="26">
        <v>2</v>
      </c>
      <c r="BU29" s="26">
        <v>2</v>
      </c>
      <c r="BV29" s="26">
        <v>1</v>
      </c>
      <c r="BW29" s="26">
        <v>1</v>
      </c>
      <c r="BX29" s="26">
        <v>2</v>
      </c>
      <c r="BY29" s="26">
        <v>1</v>
      </c>
      <c r="BZ29" s="26">
        <v>2</v>
      </c>
      <c r="CA29" s="26">
        <v>2</v>
      </c>
      <c r="CB29" s="26">
        <v>2</v>
      </c>
      <c r="CC29" s="26">
        <v>2</v>
      </c>
      <c r="CD29" s="26">
        <v>2</v>
      </c>
      <c r="CE29" s="26">
        <v>1</v>
      </c>
      <c r="CF29" s="26">
        <v>2</v>
      </c>
      <c r="CG29" s="26">
        <v>1</v>
      </c>
      <c r="CH29" s="26">
        <v>2</v>
      </c>
      <c r="CI29" s="26">
        <v>2</v>
      </c>
      <c r="CJ29" s="26">
        <v>2</v>
      </c>
      <c r="CK29" s="26">
        <v>1</v>
      </c>
      <c r="CL29" s="26">
        <v>1</v>
      </c>
      <c r="CM29" s="26">
        <v>2</v>
      </c>
      <c r="CN29" s="26">
        <v>1000</v>
      </c>
      <c r="CR29" s="6">
        <f t="shared" si="13"/>
        <v>23</v>
      </c>
      <c r="CS29" s="6">
        <f t="shared" si="34"/>
        <v>23</v>
      </c>
      <c r="CT29" s="6">
        <f t="shared" si="35"/>
        <v>23</v>
      </c>
      <c r="CU29" s="6">
        <f t="shared" si="36"/>
        <v>23</v>
      </c>
      <c r="CV29" s="6">
        <f t="shared" si="37"/>
        <v>23</v>
      </c>
      <c r="CW29" s="6">
        <f t="shared" si="38"/>
        <v>23</v>
      </c>
      <c r="CX29" s="6">
        <f t="shared" si="14"/>
        <v>23</v>
      </c>
      <c r="CY29" s="6">
        <f t="shared" si="15"/>
        <v>23</v>
      </c>
      <c r="CZ29" s="6">
        <f t="shared" si="16"/>
        <v>24</v>
      </c>
      <c r="DA29" s="6">
        <f t="shared" si="17"/>
        <v>24</v>
      </c>
      <c r="DB29" s="6">
        <f t="shared" si="18"/>
        <v>23</v>
      </c>
      <c r="DC29" s="6">
        <f t="shared" si="19"/>
        <v>24</v>
      </c>
      <c r="DD29" s="6">
        <f t="shared" si="20"/>
        <v>23</v>
      </c>
      <c r="DE29" s="6">
        <f t="shared" si="21"/>
        <v>23</v>
      </c>
      <c r="DF29" s="6">
        <f t="shared" si="22"/>
        <v>23</v>
      </c>
      <c r="DG29" s="6">
        <f t="shared" si="23"/>
        <v>23</v>
      </c>
      <c r="DH29" s="6">
        <f t="shared" si="24"/>
        <v>23</v>
      </c>
      <c r="DI29" s="6">
        <f t="shared" si="25"/>
        <v>24</v>
      </c>
      <c r="DJ29" s="6">
        <f t="shared" si="26"/>
        <v>23</v>
      </c>
      <c r="DK29" s="6">
        <f t="shared" si="27"/>
        <v>24</v>
      </c>
      <c r="DL29" s="6">
        <f t="shared" si="28"/>
        <v>23</v>
      </c>
      <c r="DM29" s="6">
        <f t="shared" si="29"/>
        <v>23</v>
      </c>
      <c r="DN29" s="6">
        <f t="shared" si="30"/>
        <v>23</v>
      </c>
      <c r="DO29" s="6">
        <f t="shared" si="31"/>
        <v>24</v>
      </c>
      <c r="DP29" s="6">
        <f t="shared" si="32"/>
        <v>24</v>
      </c>
      <c r="DQ29" s="6">
        <f t="shared" si="33"/>
        <v>23</v>
      </c>
      <c r="DR29" s="6">
        <v>1000</v>
      </c>
      <c r="DU29" s="24" t="s">
        <v>158</v>
      </c>
      <c r="DV29" s="26">
        <v>23</v>
      </c>
      <c r="DW29" s="26">
        <v>23</v>
      </c>
      <c r="DX29" s="26">
        <v>23</v>
      </c>
      <c r="DY29" s="26">
        <v>23</v>
      </c>
      <c r="DZ29" s="26">
        <v>23</v>
      </c>
      <c r="EA29" s="26">
        <v>23</v>
      </c>
      <c r="EB29" s="26">
        <v>23</v>
      </c>
      <c r="EC29" s="26">
        <v>23</v>
      </c>
      <c r="ED29" s="26">
        <v>24</v>
      </c>
      <c r="EE29" s="26">
        <v>24</v>
      </c>
      <c r="EF29" s="26">
        <v>23</v>
      </c>
      <c r="EG29" s="26">
        <v>24</v>
      </c>
      <c r="EH29" s="26">
        <v>23</v>
      </c>
      <c r="EI29" s="26">
        <v>23</v>
      </c>
      <c r="EJ29" s="26">
        <v>23</v>
      </c>
      <c r="EK29" s="26">
        <v>23</v>
      </c>
      <c r="EL29" s="26">
        <v>23</v>
      </c>
      <c r="EM29" s="26">
        <v>24</v>
      </c>
      <c r="EN29" s="26">
        <v>23</v>
      </c>
      <c r="EO29" s="26">
        <v>24</v>
      </c>
      <c r="EP29" s="26">
        <v>23</v>
      </c>
      <c r="EQ29" s="26">
        <v>23</v>
      </c>
      <c r="ER29" s="26">
        <v>23</v>
      </c>
      <c r="ES29" s="26">
        <v>24</v>
      </c>
      <c r="ET29" s="26">
        <v>24</v>
      </c>
      <c r="EU29" s="26">
        <v>23</v>
      </c>
      <c r="EV29" s="26">
        <v>1000</v>
      </c>
    </row>
    <row r="30" spans="1:152" ht="15" thickBot="1" x14ac:dyDescent="0.35">
      <c r="A30" s="24" t="s">
        <v>159</v>
      </c>
      <c r="B30" s="26">
        <v>2</v>
      </c>
      <c r="C30" s="77">
        <v>2</v>
      </c>
      <c r="D30" s="77">
        <v>2</v>
      </c>
      <c r="E30" s="77">
        <v>2</v>
      </c>
      <c r="F30" s="77">
        <v>2</v>
      </c>
      <c r="G30" s="77">
        <v>2</v>
      </c>
      <c r="H30" s="77">
        <v>2</v>
      </c>
      <c r="I30" s="77">
        <v>2</v>
      </c>
      <c r="J30" s="77">
        <v>2</v>
      </c>
      <c r="K30" s="77">
        <v>2</v>
      </c>
      <c r="L30" s="26">
        <v>1</v>
      </c>
      <c r="M30" s="77">
        <v>1</v>
      </c>
      <c r="N30" s="77">
        <v>1</v>
      </c>
      <c r="O30" s="77">
        <v>2</v>
      </c>
      <c r="P30" s="77">
        <v>1</v>
      </c>
      <c r="Q30" s="77">
        <v>2</v>
      </c>
      <c r="R30" s="77">
        <v>2</v>
      </c>
      <c r="S30" s="77">
        <v>2</v>
      </c>
      <c r="T30" s="77">
        <v>2</v>
      </c>
      <c r="U30" s="77">
        <v>2</v>
      </c>
      <c r="V30" s="77">
        <v>1</v>
      </c>
      <c r="W30" s="77">
        <v>2</v>
      </c>
      <c r="X30" s="77">
        <v>1</v>
      </c>
      <c r="Y30" s="77">
        <v>2</v>
      </c>
      <c r="Z30" s="77">
        <v>2</v>
      </c>
      <c r="AA30" s="77">
        <v>2</v>
      </c>
      <c r="AB30" s="77">
        <v>1</v>
      </c>
      <c r="AC30" s="77">
        <v>1</v>
      </c>
      <c r="AD30" s="77">
        <v>2</v>
      </c>
      <c r="AE30" s="26">
        <v>1000</v>
      </c>
      <c r="AH30" s="6">
        <f t="shared" si="3"/>
        <v>2</v>
      </c>
      <c r="AI30" s="6">
        <f t="shared" si="4"/>
        <v>2</v>
      </c>
      <c r="AJ30" s="6">
        <f t="shared" si="5"/>
        <v>2</v>
      </c>
      <c r="AK30" s="6">
        <f t="shared" si="6"/>
        <v>2</v>
      </c>
      <c r="AL30" s="6">
        <f t="shared" si="7"/>
        <v>2</v>
      </c>
      <c r="AM30" s="6">
        <f t="shared" si="8"/>
        <v>2</v>
      </c>
      <c r="AN30" s="6">
        <f t="shared" si="9"/>
        <v>2</v>
      </c>
      <c r="AO30" s="6">
        <f t="shared" si="10"/>
        <v>2</v>
      </c>
      <c r="AP30" s="6">
        <f t="shared" si="11"/>
        <v>2</v>
      </c>
      <c r="AQ30" s="6">
        <f t="shared" si="12"/>
        <v>1</v>
      </c>
      <c r="AR30" s="6">
        <f t="shared" si="54"/>
        <v>1</v>
      </c>
      <c r="AS30" s="6">
        <f t="shared" si="55"/>
        <v>2</v>
      </c>
      <c r="AT30" s="6">
        <f t="shared" si="56"/>
        <v>1</v>
      </c>
      <c r="AU30" s="6">
        <f t="shared" si="39"/>
        <v>2</v>
      </c>
      <c r="AV30" s="6">
        <f t="shared" si="40"/>
        <v>2</v>
      </c>
      <c r="AW30" s="6">
        <f t="shared" si="41"/>
        <v>2</v>
      </c>
      <c r="AX30" s="6">
        <f t="shared" si="42"/>
        <v>2</v>
      </c>
      <c r="AY30" s="6">
        <f t="shared" si="43"/>
        <v>2</v>
      </c>
      <c r="AZ30" s="6">
        <f t="shared" si="44"/>
        <v>1</v>
      </c>
      <c r="BA30" s="6">
        <f t="shared" si="45"/>
        <v>2</v>
      </c>
      <c r="BB30" s="6">
        <f t="shared" si="46"/>
        <v>1</v>
      </c>
      <c r="BC30" s="6">
        <f t="shared" si="47"/>
        <v>2</v>
      </c>
      <c r="BD30" s="6">
        <f t="shared" si="48"/>
        <v>2</v>
      </c>
      <c r="BE30" s="6">
        <f t="shared" si="49"/>
        <v>2</v>
      </c>
      <c r="BF30" s="6">
        <f t="shared" si="50"/>
        <v>1</v>
      </c>
      <c r="BG30" s="6">
        <f t="shared" si="51"/>
        <v>1</v>
      </c>
      <c r="BH30" s="6">
        <f t="shared" si="52"/>
        <v>2</v>
      </c>
      <c r="BI30" s="6">
        <f t="shared" si="53"/>
        <v>1000</v>
      </c>
      <c r="BL30" s="24" t="s">
        <v>159</v>
      </c>
      <c r="BM30" s="26">
        <v>2</v>
      </c>
      <c r="BN30" s="26">
        <v>2</v>
      </c>
      <c r="BO30" s="26">
        <v>2</v>
      </c>
      <c r="BP30" s="26">
        <v>2</v>
      </c>
      <c r="BQ30" s="26">
        <v>2</v>
      </c>
      <c r="BR30" s="26">
        <v>2</v>
      </c>
      <c r="BS30" s="26">
        <v>2</v>
      </c>
      <c r="BT30" s="26">
        <v>2</v>
      </c>
      <c r="BU30" s="26">
        <v>2</v>
      </c>
      <c r="BV30" s="26">
        <v>1</v>
      </c>
      <c r="BW30" s="26">
        <v>1</v>
      </c>
      <c r="BX30" s="26">
        <v>2</v>
      </c>
      <c r="BY30" s="26">
        <v>1</v>
      </c>
      <c r="BZ30" s="26">
        <v>2</v>
      </c>
      <c r="CA30" s="26">
        <v>2</v>
      </c>
      <c r="CB30" s="26">
        <v>2</v>
      </c>
      <c r="CC30" s="26">
        <v>2</v>
      </c>
      <c r="CD30" s="26">
        <v>2</v>
      </c>
      <c r="CE30" s="26">
        <v>1</v>
      </c>
      <c r="CF30" s="26">
        <v>2</v>
      </c>
      <c r="CG30" s="26">
        <v>1</v>
      </c>
      <c r="CH30" s="26">
        <v>2</v>
      </c>
      <c r="CI30" s="26">
        <v>2</v>
      </c>
      <c r="CJ30" s="26">
        <v>2</v>
      </c>
      <c r="CK30" s="26">
        <v>1</v>
      </c>
      <c r="CL30" s="26">
        <v>1</v>
      </c>
      <c r="CM30" s="26">
        <v>2</v>
      </c>
      <c r="CN30" s="26">
        <v>1000</v>
      </c>
      <c r="CR30" s="6">
        <f t="shared" si="13"/>
        <v>23</v>
      </c>
      <c r="CS30" s="6">
        <f t="shared" si="34"/>
        <v>23</v>
      </c>
      <c r="CT30" s="6">
        <f t="shared" si="35"/>
        <v>23</v>
      </c>
      <c r="CU30" s="6">
        <f t="shared" si="36"/>
        <v>23</v>
      </c>
      <c r="CV30" s="6">
        <f t="shared" si="37"/>
        <v>23</v>
      </c>
      <c r="CW30" s="6">
        <f t="shared" si="38"/>
        <v>23</v>
      </c>
      <c r="CX30" s="6">
        <f t="shared" si="14"/>
        <v>23</v>
      </c>
      <c r="CY30" s="6">
        <f t="shared" si="15"/>
        <v>23</v>
      </c>
      <c r="CZ30" s="6">
        <f t="shared" si="16"/>
        <v>24</v>
      </c>
      <c r="DA30" s="6">
        <f t="shared" si="17"/>
        <v>24</v>
      </c>
      <c r="DB30" s="6">
        <f t="shared" si="18"/>
        <v>23</v>
      </c>
      <c r="DC30" s="6">
        <f t="shared" si="19"/>
        <v>24</v>
      </c>
      <c r="DD30" s="6">
        <f t="shared" si="20"/>
        <v>23</v>
      </c>
      <c r="DE30" s="6">
        <f t="shared" si="21"/>
        <v>23</v>
      </c>
      <c r="DF30" s="6">
        <f t="shared" si="22"/>
        <v>23</v>
      </c>
      <c r="DG30" s="6">
        <f t="shared" si="23"/>
        <v>23</v>
      </c>
      <c r="DH30" s="6">
        <f t="shared" si="24"/>
        <v>23</v>
      </c>
      <c r="DI30" s="6">
        <f t="shared" si="25"/>
        <v>24</v>
      </c>
      <c r="DJ30" s="6">
        <f t="shared" si="26"/>
        <v>23</v>
      </c>
      <c r="DK30" s="6">
        <f t="shared" si="27"/>
        <v>24</v>
      </c>
      <c r="DL30" s="6">
        <f t="shared" si="28"/>
        <v>23</v>
      </c>
      <c r="DM30" s="6">
        <f t="shared" si="29"/>
        <v>23</v>
      </c>
      <c r="DN30" s="6">
        <f t="shared" si="30"/>
        <v>23</v>
      </c>
      <c r="DO30" s="6">
        <f t="shared" si="31"/>
        <v>24</v>
      </c>
      <c r="DP30" s="6">
        <f t="shared" si="32"/>
        <v>24</v>
      </c>
      <c r="DQ30" s="6">
        <f t="shared" si="33"/>
        <v>23</v>
      </c>
      <c r="DR30" s="6">
        <v>1000</v>
      </c>
      <c r="DU30" s="24" t="s">
        <v>159</v>
      </c>
      <c r="DV30" s="26">
        <v>23</v>
      </c>
      <c r="DW30" s="26">
        <v>23</v>
      </c>
      <c r="DX30" s="26">
        <v>23</v>
      </c>
      <c r="DY30" s="26">
        <v>23</v>
      </c>
      <c r="DZ30" s="26">
        <v>23</v>
      </c>
      <c r="EA30" s="26">
        <v>23</v>
      </c>
      <c r="EB30" s="26">
        <v>23</v>
      </c>
      <c r="EC30" s="26">
        <v>23</v>
      </c>
      <c r="ED30" s="26">
        <v>24</v>
      </c>
      <c r="EE30" s="26">
        <v>24</v>
      </c>
      <c r="EF30" s="26">
        <v>23</v>
      </c>
      <c r="EG30" s="26">
        <v>24</v>
      </c>
      <c r="EH30" s="26">
        <v>23</v>
      </c>
      <c r="EI30" s="26">
        <v>23</v>
      </c>
      <c r="EJ30" s="26">
        <v>23</v>
      </c>
      <c r="EK30" s="26">
        <v>23</v>
      </c>
      <c r="EL30" s="26">
        <v>23</v>
      </c>
      <c r="EM30" s="26">
        <v>24</v>
      </c>
      <c r="EN30" s="26">
        <v>23</v>
      </c>
      <c r="EO30" s="26">
        <v>24</v>
      </c>
      <c r="EP30" s="26">
        <v>23</v>
      </c>
      <c r="EQ30" s="26">
        <v>23</v>
      </c>
      <c r="ER30" s="26">
        <v>23</v>
      </c>
      <c r="ES30" s="26">
        <v>24</v>
      </c>
      <c r="ET30" s="26">
        <v>24</v>
      </c>
      <c r="EU30" s="26">
        <v>23</v>
      </c>
      <c r="EV30" s="26">
        <v>1000</v>
      </c>
    </row>
    <row r="31" spans="1:152" ht="15" thickBot="1" x14ac:dyDescent="0.35">
      <c r="A31" s="24" t="s">
        <v>160</v>
      </c>
      <c r="B31" s="26">
        <v>2</v>
      </c>
      <c r="C31" s="77">
        <v>2</v>
      </c>
      <c r="D31" s="77">
        <v>2</v>
      </c>
      <c r="E31" s="77">
        <v>2</v>
      </c>
      <c r="F31" s="77">
        <v>2</v>
      </c>
      <c r="G31" s="77">
        <v>2</v>
      </c>
      <c r="H31" s="77">
        <v>2</v>
      </c>
      <c r="I31" s="77">
        <v>2</v>
      </c>
      <c r="J31" s="77">
        <v>2</v>
      </c>
      <c r="K31" s="77">
        <v>2</v>
      </c>
      <c r="L31" s="26">
        <v>1</v>
      </c>
      <c r="M31" s="77">
        <v>1</v>
      </c>
      <c r="N31" s="77">
        <v>1</v>
      </c>
      <c r="O31" s="77">
        <v>2</v>
      </c>
      <c r="P31" s="77">
        <v>1</v>
      </c>
      <c r="Q31" s="77">
        <v>2</v>
      </c>
      <c r="R31" s="77">
        <v>2</v>
      </c>
      <c r="S31" s="77">
        <v>2</v>
      </c>
      <c r="T31" s="77">
        <v>2</v>
      </c>
      <c r="U31" s="77">
        <v>2</v>
      </c>
      <c r="V31" s="77">
        <v>1</v>
      </c>
      <c r="W31" s="77">
        <v>2</v>
      </c>
      <c r="X31" s="77">
        <v>1</v>
      </c>
      <c r="Y31" s="77">
        <v>2</v>
      </c>
      <c r="Z31" s="77">
        <v>2</v>
      </c>
      <c r="AA31" s="77">
        <v>2</v>
      </c>
      <c r="AB31" s="77">
        <v>1</v>
      </c>
      <c r="AC31" s="77">
        <v>1</v>
      </c>
      <c r="AD31" s="77">
        <v>2</v>
      </c>
      <c r="AE31" s="26">
        <v>1000</v>
      </c>
      <c r="AH31" s="6">
        <f t="shared" si="3"/>
        <v>2</v>
      </c>
      <c r="AI31" s="6">
        <f t="shared" si="4"/>
        <v>2</v>
      </c>
      <c r="AJ31" s="6">
        <f t="shared" si="5"/>
        <v>2</v>
      </c>
      <c r="AK31" s="6">
        <f t="shared" si="6"/>
        <v>2</v>
      </c>
      <c r="AL31" s="6">
        <f t="shared" si="7"/>
        <v>2</v>
      </c>
      <c r="AM31" s="6">
        <f t="shared" si="8"/>
        <v>2</v>
      </c>
      <c r="AN31" s="6">
        <f t="shared" si="9"/>
        <v>2</v>
      </c>
      <c r="AO31" s="6">
        <f t="shared" si="10"/>
        <v>2</v>
      </c>
      <c r="AP31" s="6">
        <f t="shared" si="11"/>
        <v>2</v>
      </c>
      <c r="AQ31" s="6">
        <f t="shared" si="12"/>
        <v>1</v>
      </c>
      <c r="AR31" s="6">
        <f t="shared" si="54"/>
        <v>1</v>
      </c>
      <c r="AS31" s="6">
        <f t="shared" si="55"/>
        <v>2</v>
      </c>
      <c r="AT31" s="6">
        <f t="shared" si="56"/>
        <v>1</v>
      </c>
      <c r="AU31" s="6">
        <f t="shared" si="39"/>
        <v>2</v>
      </c>
      <c r="AV31" s="6">
        <f t="shared" si="40"/>
        <v>2</v>
      </c>
      <c r="AW31" s="6">
        <f t="shared" si="41"/>
        <v>2</v>
      </c>
      <c r="AX31" s="6">
        <f t="shared" si="42"/>
        <v>2</v>
      </c>
      <c r="AY31" s="6">
        <f t="shared" si="43"/>
        <v>2</v>
      </c>
      <c r="AZ31" s="6">
        <f t="shared" si="44"/>
        <v>1</v>
      </c>
      <c r="BA31" s="6">
        <f t="shared" si="45"/>
        <v>2</v>
      </c>
      <c r="BB31" s="6">
        <f t="shared" si="46"/>
        <v>1</v>
      </c>
      <c r="BC31" s="6">
        <f t="shared" si="47"/>
        <v>2</v>
      </c>
      <c r="BD31" s="6">
        <f t="shared" si="48"/>
        <v>2</v>
      </c>
      <c r="BE31" s="6">
        <f t="shared" si="49"/>
        <v>2</v>
      </c>
      <c r="BF31" s="6">
        <f t="shared" si="50"/>
        <v>1</v>
      </c>
      <c r="BG31" s="6">
        <f t="shared" si="51"/>
        <v>1</v>
      </c>
      <c r="BH31" s="6">
        <f t="shared" si="52"/>
        <v>2</v>
      </c>
      <c r="BI31" s="6">
        <f t="shared" si="53"/>
        <v>1000</v>
      </c>
      <c r="BL31" s="24" t="s">
        <v>160</v>
      </c>
      <c r="BM31" s="26">
        <v>2</v>
      </c>
      <c r="BN31" s="26">
        <v>2</v>
      </c>
      <c r="BO31" s="26">
        <v>2</v>
      </c>
      <c r="BP31" s="26">
        <v>2</v>
      </c>
      <c r="BQ31" s="26">
        <v>2</v>
      </c>
      <c r="BR31" s="26">
        <v>2</v>
      </c>
      <c r="BS31" s="26">
        <v>2</v>
      </c>
      <c r="BT31" s="26">
        <v>2</v>
      </c>
      <c r="BU31" s="26">
        <v>2</v>
      </c>
      <c r="BV31" s="26">
        <v>1</v>
      </c>
      <c r="BW31" s="26">
        <v>1</v>
      </c>
      <c r="BX31" s="26">
        <v>2</v>
      </c>
      <c r="BY31" s="26">
        <v>1</v>
      </c>
      <c r="BZ31" s="26">
        <v>2</v>
      </c>
      <c r="CA31" s="26">
        <v>2</v>
      </c>
      <c r="CB31" s="26">
        <v>2</v>
      </c>
      <c r="CC31" s="26">
        <v>2</v>
      </c>
      <c r="CD31" s="26">
        <v>2</v>
      </c>
      <c r="CE31" s="26">
        <v>1</v>
      </c>
      <c r="CF31" s="26">
        <v>2</v>
      </c>
      <c r="CG31" s="26">
        <v>1</v>
      </c>
      <c r="CH31" s="26">
        <v>2</v>
      </c>
      <c r="CI31" s="26">
        <v>2</v>
      </c>
      <c r="CJ31" s="26">
        <v>2</v>
      </c>
      <c r="CK31" s="26">
        <v>1</v>
      </c>
      <c r="CL31" s="26">
        <v>1</v>
      </c>
      <c r="CM31" s="26">
        <v>2</v>
      </c>
      <c r="CN31" s="26">
        <v>1000</v>
      </c>
      <c r="CR31" s="6">
        <f t="shared" si="13"/>
        <v>23</v>
      </c>
      <c r="CS31" s="6">
        <f t="shared" si="34"/>
        <v>23</v>
      </c>
      <c r="CT31" s="6">
        <f t="shared" si="35"/>
        <v>23</v>
      </c>
      <c r="CU31" s="6">
        <f t="shared" si="36"/>
        <v>23</v>
      </c>
      <c r="CV31" s="6">
        <f t="shared" si="37"/>
        <v>23</v>
      </c>
      <c r="CW31" s="6">
        <f t="shared" si="38"/>
        <v>23</v>
      </c>
      <c r="CX31" s="6">
        <f t="shared" si="14"/>
        <v>23</v>
      </c>
      <c r="CY31" s="6">
        <f t="shared" si="15"/>
        <v>23</v>
      </c>
      <c r="CZ31" s="6">
        <f t="shared" si="16"/>
        <v>24</v>
      </c>
      <c r="DA31" s="6">
        <f t="shared" si="17"/>
        <v>24</v>
      </c>
      <c r="DB31" s="6">
        <f t="shared" si="18"/>
        <v>23</v>
      </c>
      <c r="DC31" s="6">
        <f t="shared" si="19"/>
        <v>24</v>
      </c>
      <c r="DD31" s="6">
        <f t="shared" si="20"/>
        <v>23</v>
      </c>
      <c r="DE31" s="6">
        <f t="shared" si="21"/>
        <v>23</v>
      </c>
      <c r="DF31" s="6">
        <f t="shared" si="22"/>
        <v>23</v>
      </c>
      <c r="DG31" s="6">
        <f t="shared" si="23"/>
        <v>23</v>
      </c>
      <c r="DH31" s="6">
        <f t="shared" si="24"/>
        <v>23</v>
      </c>
      <c r="DI31" s="6">
        <f t="shared" si="25"/>
        <v>24</v>
      </c>
      <c r="DJ31" s="6">
        <f t="shared" si="26"/>
        <v>23</v>
      </c>
      <c r="DK31" s="6">
        <f t="shared" si="27"/>
        <v>24</v>
      </c>
      <c r="DL31" s="6">
        <f t="shared" si="28"/>
        <v>23</v>
      </c>
      <c r="DM31" s="6">
        <f t="shared" si="29"/>
        <v>23</v>
      </c>
      <c r="DN31" s="6">
        <f t="shared" si="30"/>
        <v>23</v>
      </c>
      <c r="DO31" s="6">
        <f t="shared" si="31"/>
        <v>24</v>
      </c>
      <c r="DP31" s="6">
        <f t="shared" si="32"/>
        <v>24</v>
      </c>
      <c r="DQ31" s="6">
        <f t="shared" si="33"/>
        <v>23</v>
      </c>
      <c r="DR31" s="6">
        <v>1000</v>
      </c>
      <c r="DU31" s="24" t="s">
        <v>160</v>
      </c>
      <c r="DV31" s="26">
        <v>23</v>
      </c>
      <c r="DW31" s="26">
        <v>23</v>
      </c>
      <c r="DX31" s="26">
        <v>23</v>
      </c>
      <c r="DY31" s="26">
        <v>23</v>
      </c>
      <c r="DZ31" s="26">
        <v>23</v>
      </c>
      <c r="EA31" s="26">
        <v>23</v>
      </c>
      <c r="EB31" s="26">
        <v>23</v>
      </c>
      <c r="EC31" s="26">
        <v>23</v>
      </c>
      <c r="ED31" s="26">
        <v>24</v>
      </c>
      <c r="EE31" s="26">
        <v>24</v>
      </c>
      <c r="EF31" s="26">
        <v>23</v>
      </c>
      <c r="EG31" s="26">
        <v>24</v>
      </c>
      <c r="EH31" s="26">
        <v>23</v>
      </c>
      <c r="EI31" s="26">
        <v>23</v>
      </c>
      <c r="EJ31" s="26">
        <v>23</v>
      </c>
      <c r="EK31" s="26">
        <v>23</v>
      </c>
      <c r="EL31" s="26">
        <v>23</v>
      </c>
      <c r="EM31" s="26">
        <v>24</v>
      </c>
      <c r="EN31" s="26">
        <v>23</v>
      </c>
      <c r="EO31" s="26">
        <v>24</v>
      </c>
      <c r="EP31" s="26">
        <v>23</v>
      </c>
      <c r="EQ31" s="26">
        <v>23</v>
      </c>
      <c r="ER31" s="26">
        <v>23</v>
      </c>
      <c r="ES31" s="26">
        <v>24</v>
      </c>
      <c r="ET31" s="26">
        <v>24</v>
      </c>
      <c r="EU31" s="26">
        <v>23</v>
      </c>
      <c r="EV31" s="26">
        <v>1000</v>
      </c>
    </row>
    <row r="32" spans="1:152" ht="18.600000000000001" thickBot="1" x14ac:dyDescent="0.35">
      <c r="A32" s="20"/>
      <c r="BL32" s="20"/>
      <c r="DU32" s="20"/>
    </row>
    <row r="33" spans="1:151" ht="15" thickBot="1" x14ac:dyDescent="0.35">
      <c r="A33" s="24" t="s">
        <v>1167</v>
      </c>
      <c r="B33" s="24" t="s">
        <v>72</v>
      </c>
      <c r="C33" s="76" t="s">
        <v>73</v>
      </c>
      <c r="D33" s="76" t="s">
        <v>74</v>
      </c>
      <c r="E33" s="76" t="s">
        <v>75</v>
      </c>
      <c r="F33" s="76" t="s">
        <v>76</v>
      </c>
      <c r="G33" s="76" t="s">
        <v>77</v>
      </c>
      <c r="H33" s="76" t="s">
        <v>78</v>
      </c>
      <c r="I33" s="76" t="s">
        <v>79</v>
      </c>
      <c r="J33" s="76" t="s">
        <v>80</v>
      </c>
      <c r="K33" s="76" t="s">
        <v>81</v>
      </c>
      <c r="L33" s="24" t="s">
        <v>82</v>
      </c>
      <c r="M33" s="76" t="s">
        <v>83</v>
      </c>
      <c r="N33" s="76" t="s">
        <v>84</v>
      </c>
      <c r="O33" s="76" t="s">
        <v>85</v>
      </c>
      <c r="P33" s="76" t="s">
        <v>86</v>
      </c>
      <c r="Q33" s="76" t="s">
        <v>187</v>
      </c>
      <c r="R33" s="76" t="s">
        <v>188</v>
      </c>
      <c r="S33" s="76" t="s">
        <v>189</v>
      </c>
      <c r="T33" s="76" t="s">
        <v>190</v>
      </c>
      <c r="U33" s="76" t="s">
        <v>750</v>
      </c>
      <c r="V33" s="76" t="s">
        <v>751</v>
      </c>
      <c r="W33" s="76" t="s">
        <v>752</v>
      </c>
      <c r="X33" s="76" t="s">
        <v>753</v>
      </c>
      <c r="Y33" s="76" t="s">
        <v>754</v>
      </c>
      <c r="Z33" s="76" t="s">
        <v>755</v>
      </c>
      <c r="AA33" s="76" t="s">
        <v>756</v>
      </c>
      <c r="AB33" s="76" t="s">
        <v>757</v>
      </c>
      <c r="AC33" s="76" t="s">
        <v>758</v>
      </c>
      <c r="AD33" s="76" t="s">
        <v>759</v>
      </c>
      <c r="BL33" s="24" t="s">
        <v>1167</v>
      </c>
      <c r="BM33" s="24" t="s">
        <v>72</v>
      </c>
      <c r="BN33" s="24" t="s">
        <v>73</v>
      </c>
      <c r="BO33" s="24" t="s">
        <v>74</v>
      </c>
      <c r="BP33" s="24" t="s">
        <v>75</v>
      </c>
      <c r="BQ33" s="24" t="s">
        <v>76</v>
      </c>
      <c r="BR33" s="24" t="s">
        <v>77</v>
      </c>
      <c r="BS33" s="24" t="s">
        <v>78</v>
      </c>
      <c r="BT33" s="24" t="s">
        <v>79</v>
      </c>
      <c r="BU33" s="24" t="s">
        <v>80</v>
      </c>
      <c r="BV33" s="24" t="s">
        <v>81</v>
      </c>
      <c r="BW33" s="24" t="s">
        <v>82</v>
      </c>
      <c r="BX33" s="24" t="s">
        <v>83</v>
      </c>
      <c r="BY33" s="24" t="s">
        <v>84</v>
      </c>
      <c r="BZ33" s="24" t="s">
        <v>85</v>
      </c>
      <c r="CA33" s="24" t="s">
        <v>86</v>
      </c>
      <c r="CB33" s="24" t="s">
        <v>187</v>
      </c>
      <c r="CC33" s="24" t="s">
        <v>188</v>
      </c>
      <c r="CD33" s="24" t="s">
        <v>189</v>
      </c>
      <c r="CE33" s="24" t="s">
        <v>190</v>
      </c>
      <c r="CF33" s="24" t="s">
        <v>750</v>
      </c>
      <c r="CG33" s="24" t="s">
        <v>751</v>
      </c>
      <c r="CH33" s="24" t="s">
        <v>752</v>
      </c>
      <c r="CI33" s="24" t="s">
        <v>753</v>
      </c>
      <c r="CJ33" s="24" t="s">
        <v>754</v>
      </c>
      <c r="CK33" s="24" t="s">
        <v>755</v>
      </c>
      <c r="CL33" s="24" t="s">
        <v>756</v>
      </c>
      <c r="CM33" s="24" t="s">
        <v>757</v>
      </c>
      <c r="DU33" s="24" t="s">
        <v>1167</v>
      </c>
      <c r="DV33" s="24" t="s">
        <v>72</v>
      </c>
      <c r="DW33" s="24" t="s">
        <v>73</v>
      </c>
      <c r="DX33" s="24" t="s">
        <v>74</v>
      </c>
      <c r="DY33" s="24" t="s">
        <v>75</v>
      </c>
      <c r="DZ33" s="24" t="s">
        <v>76</v>
      </c>
      <c r="EA33" s="24" t="s">
        <v>77</v>
      </c>
      <c r="EB33" s="24" t="s">
        <v>78</v>
      </c>
      <c r="EC33" s="24" t="s">
        <v>79</v>
      </c>
      <c r="ED33" s="24" t="s">
        <v>80</v>
      </c>
      <c r="EE33" s="24" t="s">
        <v>81</v>
      </c>
      <c r="EF33" s="24" t="s">
        <v>82</v>
      </c>
      <c r="EG33" s="24" t="s">
        <v>83</v>
      </c>
      <c r="EH33" s="24" t="s">
        <v>84</v>
      </c>
      <c r="EI33" s="24" t="s">
        <v>85</v>
      </c>
      <c r="EJ33" s="24" t="s">
        <v>86</v>
      </c>
      <c r="EK33" s="24" t="s">
        <v>187</v>
      </c>
      <c r="EL33" s="24" t="s">
        <v>188</v>
      </c>
      <c r="EM33" s="24" t="s">
        <v>189</v>
      </c>
      <c r="EN33" s="24" t="s">
        <v>190</v>
      </c>
      <c r="EO33" s="24" t="s">
        <v>750</v>
      </c>
      <c r="EP33" s="24" t="s">
        <v>751</v>
      </c>
      <c r="EQ33" s="24" t="s">
        <v>752</v>
      </c>
      <c r="ER33" s="24" t="s">
        <v>753</v>
      </c>
      <c r="ES33" s="24" t="s">
        <v>754</v>
      </c>
      <c r="ET33" s="24" t="s">
        <v>755</v>
      </c>
      <c r="EU33" s="24" t="s">
        <v>756</v>
      </c>
    </row>
    <row r="34" spans="1:151" ht="15" thickBot="1" x14ac:dyDescent="0.35">
      <c r="A34" s="24" t="s">
        <v>88</v>
      </c>
      <c r="B34" s="26" t="s">
        <v>2085</v>
      </c>
      <c r="C34" s="77" t="s">
        <v>218</v>
      </c>
      <c r="D34" s="77" t="s">
        <v>218</v>
      </c>
      <c r="E34" s="77" t="s">
        <v>218</v>
      </c>
      <c r="F34" s="77" t="s">
        <v>218</v>
      </c>
      <c r="G34" s="77" t="s">
        <v>218</v>
      </c>
      <c r="H34" s="77" t="s">
        <v>218</v>
      </c>
      <c r="I34" s="77" t="s">
        <v>218</v>
      </c>
      <c r="J34" s="77" t="s">
        <v>218</v>
      </c>
      <c r="K34" s="77" t="s">
        <v>218</v>
      </c>
      <c r="L34" s="26" t="s">
        <v>2086</v>
      </c>
      <c r="M34" s="77" t="s">
        <v>218</v>
      </c>
      <c r="N34" s="77" t="s">
        <v>218</v>
      </c>
      <c r="O34" s="77" t="s">
        <v>218</v>
      </c>
      <c r="P34" s="77" t="s">
        <v>218</v>
      </c>
      <c r="Q34" s="77" t="s">
        <v>218</v>
      </c>
      <c r="R34" s="77" t="s">
        <v>218</v>
      </c>
      <c r="S34" s="77" t="s">
        <v>218</v>
      </c>
      <c r="T34" s="77" t="s">
        <v>218</v>
      </c>
      <c r="U34" s="77" t="s">
        <v>218</v>
      </c>
      <c r="V34" s="77" t="s">
        <v>218</v>
      </c>
      <c r="W34" s="77" t="s">
        <v>218</v>
      </c>
      <c r="X34" s="77" t="s">
        <v>218</v>
      </c>
      <c r="Y34" s="77" t="s">
        <v>218</v>
      </c>
      <c r="Z34" s="77" t="s">
        <v>218</v>
      </c>
      <c r="AA34" s="77" t="s">
        <v>218</v>
      </c>
      <c r="AB34" s="77" t="s">
        <v>218</v>
      </c>
      <c r="AC34" s="77" t="s">
        <v>218</v>
      </c>
      <c r="AD34" s="77" t="s">
        <v>218</v>
      </c>
      <c r="BL34" s="24" t="s">
        <v>88</v>
      </c>
      <c r="BM34" s="26" t="s">
        <v>2116</v>
      </c>
      <c r="BN34" s="26" t="s">
        <v>218</v>
      </c>
      <c r="BO34" s="26" t="s">
        <v>218</v>
      </c>
      <c r="BP34" s="26" t="s">
        <v>218</v>
      </c>
      <c r="BQ34" s="26" t="s">
        <v>218</v>
      </c>
      <c r="BR34" s="26" t="s">
        <v>218</v>
      </c>
      <c r="BS34" s="26" t="s">
        <v>218</v>
      </c>
      <c r="BT34" s="26" t="s">
        <v>218</v>
      </c>
      <c r="BU34" s="26" t="s">
        <v>218</v>
      </c>
      <c r="BV34" s="26" t="s">
        <v>2117</v>
      </c>
      <c r="BW34" s="26" t="s">
        <v>218</v>
      </c>
      <c r="BX34" s="26" t="s">
        <v>218</v>
      </c>
      <c r="BY34" s="26" t="s">
        <v>218</v>
      </c>
      <c r="BZ34" s="26" t="s">
        <v>218</v>
      </c>
      <c r="CA34" s="26" t="s">
        <v>218</v>
      </c>
      <c r="CB34" s="26" t="s">
        <v>218</v>
      </c>
      <c r="CC34" s="26" t="s">
        <v>218</v>
      </c>
      <c r="CD34" s="26" t="s">
        <v>218</v>
      </c>
      <c r="CE34" s="26" t="s">
        <v>218</v>
      </c>
      <c r="CF34" s="26" t="s">
        <v>218</v>
      </c>
      <c r="CG34" s="26" t="s">
        <v>218</v>
      </c>
      <c r="CH34" s="26" t="s">
        <v>218</v>
      </c>
      <c r="CI34" s="26" t="s">
        <v>218</v>
      </c>
      <c r="CJ34" s="26" t="s">
        <v>218</v>
      </c>
      <c r="CK34" s="26" t="s">
        <v>218</v>
      </c>
      <c r="CL34" s="26" t="s">
        <v>218</v>
      </c>
      <c r="CM34" s="26" t="s">
        <v>218</v>
      </c>
      <c r="DU34" s="24" t="s">
        <v>88</v>
      </c>
      <c r="DV34" s="26" t="s">
        <v>2121</v>
      </c>
      <c r="DW34" s="26" t="s">
        <v>218</v>
      </c>
      <c r="DX34" s="26" t="s">
        <v>218</v>
      </c>
      <c r="DY34" s="26" t="s">
        <v>218</v>
      </c>
      <c r="DZ34" s="26" t="s">
        <v>218</v>
      </c>
      <c r="EA34" s="26" t="s">
        <v>218</v>
      </c>
      <c r="EB34" s="26" t="s">
        <v>218</v>
      </c>
      <c r="EC34" s="26" t="s">
        <v>218</v>
      </c>
      <c r="ED34" s="26" t="s">
        <v>2122</v>
      </c>
      <c r="EE34" s="26" t="s">
        <v>218</v>
      </c>
      <c r="EF34" s="26" t="s">
        <v>218</v>
      </c>
      <c r="EG34" s="26" t="s">
        <v>218</v>
      </c>
      <c r="EH34" s="26" t="s">
        <v>218</v>
      </c>
      <c r="EI34" s="26" t="s">
        <v>218</v>
      </c>
      <c r="EJ34" s="26" t="s">
        <v>218</v>
      </c>
      <c r="EK34" s="26" t="s">
        <v>218</v>
      </c>
      <c r="EL34" s="26" t="s">
        <v>218</v>
      </c>
      <c r="EM34" s="26" t="s">
        <v>218</v>
      </c>
      <c r="EN34" s="26" t="s">
        <v>218</v>
      </c>
      <c r="EO34" s="26" t="s">
        <v>218</v>
      </c>
      <c r="EP34" s="26" t="s">
        <v>218</v>
      </c>
      <c r="EQ34" s="26" t="s">
        <v>218</v>
      </c>
      <c r="ER34" s="26" t="s">
        <v>218</v>
      </c>
      <c r="ES34" s="26" t="s">
        <v>218</v>
      </c>
      <c r="ET34" s="26" t="s">
        <v>218</v>
      </c>
      <c r="EU34" s="26" t="s">
        <v>218</v>
      </c>
    </row>
    <row r="35" spans="1:151" ht="15" thickBot="1" x14ac:dyDescent="0.35">
      <c r="A35" s="24" t="s">
        <v>89</v>
      </c>
      <c r="B35" s="26" t="s">
        <v>161</v>
      </c>
      <c r="C35" s="77" t="s">
        <v>161</v>
      </c>
      <c r="D35" s="77" t="s">
        <v>161</v>
      </c>
      <c r="E35" s="77" t="s">
        <v>161</v>
      </c>
      <c r="F35" s="77" t="s">
        <v>161</v>
      </c>
      <c r="G35" s="77" t="s">
        <v>161</v>
      </c>
      <c r="H35" s="77" t="s">
        <v>161</v>
      </c>
      <c r="I35" s="77" t="s">
        <v>161</v>
      </c>
      <c r="J35" s="77" t="s">
        <v>161</v>
      </c>
      <c r="K35" s="77" t="s">
        <v>161</v>
      </c>
      <c r="L35" s="26" t="s">
        <v>161</v>
      </c>
      <c r="M35" s="77" t="s">
        <v>161</v>
      </c>
      <c r="N35" s="77" t="s">
        <v>161</v>
      </c>
      <c r="O35" s="77" t="s">
        <v>161</v>
      </c>
      <c r="P35" s="77" t="s">
        <v>161</v>
      </c>
      <c r="Q35" s="77" t="s">
        <v>161</v>
      </c>
      <c r="R35" s="77" t="s">
        <v>161</v>
      </c>
      <c r="S35" s="77" t="s">
        <v>161</v>
      </c>
      <c r="T35" s="77" t="s">
        <v>161</v>
      </c>
      <c r="U35" s="77" t="s">
        <v>161</v>
      </c>
      <c r="V35" s="77" t="s">
        <v>161</v>
      </c>
      <c r="W35" s="77" t="s">
        <v>161</v>
      </c>
      <c r="X35" s="77" t="s">
        <v>161</v>
      </c>
      <c r="Y35" s="77" t="s">
        <v>161</v>
      </c>
      <c r="Z35" s="77" t="s">
        <v>161</v>
      </c>
      <c r="AA35" s="77" t="s">
        <v>161</v>
      </c>
      <c r="AB35" s="77" t="s">
        <v>161</v>
      </c>
      <c r="AC35" s="77" t="s">
        <v>161</v>
      </c>
      <c r="AD35" s="77" t="s">
        <v>161</v>
      </c>
      <c r="BL35" s="24" t="s">
        <v>89</v>
      </c>
      <c r="BM35" s="26" t="s">
        <v>161</v>
      </c>
      <c r="BN35" s="26" t="s">
        <v>161</v>
      </c>
      <c r="BO35" s="26" t="s">
        <v>161</v>
      </c>
      <c r="BP35" s="26" t="s">
        <v>161</v>
      </c>
      <c r="BQ35" s="26" t="s">
        <v>161</v>
      </c>
      <c r="BR35" s="26" t="s">
        <v>161</v>
      </c>
      <c r="BS35" s="26" t="s">
        <v>161</v>
      </c>
      <c r="BT35" s="26" t="s">
        <v>161</v>
      </c>
      <c r="BU35" s="26" t="s">
        <v>161</v>
      </c>
      <c r="BV35" s="26" t="s">
        <v>161</v>
      </c>
      <c r="BW35" s="26" t="s">
        <v>161</v>
      </c>
      <c r="BX35" s="26" t="s">
        <v>161</v>
      </c>
      <c r="BY35" s="26" t="s">
        <v>161</v>
      </c>
      <c r="BZ35" s="26" t="s">
        <v>161</v>
      </c>
      <c r="CA35" s="26" t="s">
        <v>161</v>
      </c>
      <c r="CB35" s="26" t="s">
        <v>161</v>
      </c>
      <c r="CC35" s="26" t="s">
        <v>161</v>
      </c>
      <c r="CD35" s="26" t="s">
        <v>161</v>
      </c>
      <c r="CE35" s="26" t="s">
        <v>161</v>
      </c>
      <c r="CF35" s="26" t="s">
        <v>161</v>
      </c>
      <c r="CG35" s="26" t="s">
        <v>161</v>
      </c>
      <c r="CH35" s="26" t="s">
        <v>161</v>
      </c>
      <c r="CI35" s="26" t="s">
        <v>161</v>
      </c>
      <c r="CJ35" s="26" t="s">
        <v>161</v>
      </c>
      <c r="CK35" s="26" t="s">
        <v>161</v>
      </c>
      <c r="CL35" s="26" t="s">
        <v>161</v>
      </c>
      <c r="CM35" s="26" t="s">
        <v>161</v>
      </c>
      <c r="DU35" s="24" t="s">
        <v>89</v>
      </c>
      <c r="DV35" s="26" t="s">
        <v>2123</v>
      </c>
      <c r="DW35" s="26" t="s">
        <v>161</v>
      </c>
      <c r="DX35" s="26" t="s">
        <v>161</v>
      </c>
      <c r="DY35" s="26" t="s">
        <v>161</v>
      </c>
      <c r="DZ35" s="26" t="s">
        <v>161</v>
      </c>
      <c r="EA35" s="26" t="s">
        <v>161</v>
      </c>
      <c r="EB35" s="26" t="s">
        <v>161</v>
      </c>
      <c r="EC35" s="26" t="s">
        <v>161</v>
      </c>
      <c r="ED35" s="26" t="s">
        <v>161</v>
      </c>
      <c r="EE35" s="26" t="s">
        <v>161</v>
      </c>
      <c r="EF35" s="26" t="s">
        <v>161</v>
      </c>
      <c r="EG35" s="26" t="s">
        <v>161</v>
      </c>
      <c r="EH35" s="26" t="s">
        <v>161</v>
      </c>
      <c r="EI35" s="26" t="s">
        <v>161</v>
      </c>
      <c r="EJ35" s="26" t="s">
        <v>161</v>
      </c>
      <c r="EK35" s="26" t="s">
        <v>161</v>
      </c>
      <c r="EL35" s="26" t="s">
        <v>161</v>
      </c>
      <c r="EM35" s="26" t="s">
        <v>161</v>
      </c>
      <c r="EN35" s="26" t="s">
        <v>161</v>
      </c>
      <c r="EO35" s="26" t="s">
        <v>161</v>
      </c>
      <c r="EP35" s="26" t="s">
        <v>161</v>
      </c>
      <c r="EQ35" s="26" t="s">
        <v>161</v>
      </c>
      <c r="ER35" s="26" t="s">
        <v>161</v>
      </c>
      <c r="ES35" s="26" t="s">
        <v>161</v>
      </c>
      <c r="ET35" s="26" t="s">
        <v>161</v>
      </c>
      <c r="EU35" s="26" t="s">
        <v>161</v>
      </c>
    </row>
    <row r="36" spans="1:151" ht="15" thickBot="1" x14ac:dyDescent="0.35">
      <c r="A36" s="24" t="s">
        <v>90</v>
      </c>
      <c r="B36" s="26" t="s">
        <v>238</v>
      </c>
      <c r="C36" s="77" t="s">
        <v>238</v>
      </c>
      <c r="D36" s="77" t="s">
        <v>238</v>
      </c>
      <c r="E36" s="77" t="s">
        <v>238</v>
      </c>
      <c r="F36" s="77" t="s">
        <v>238</v>
      </c>
      <c r="G36" s="77" t="s">
        <v>238</v>
      </c>
      <c r="H36" s="77" t="s">
        <v>238</v>
      </c>
      <c r="I36" s="77" t="s">
        <v>238</v>
      </c>
      <c r="J36" s="77" t="s">
        <v>238</v>
      </c>
      <c r="K36" s="77" t="s">
        <v>238</v>
      </c>
      <c r="L36" s="26" t="s">
        <v>238</v>
      </c>
      <c r="M36" s="77" t="s">
        <v>238</v>
      </c>
      <c r="N36" s="77" t="s">
        <v>238</v>
      </c>
      <c r="O36" s="77" t="s">
        <v>238</v>
      </c>
      <c r="P36" s="77" t="s">
        <v>238</v>
      </c>
      <c r="Q36" s="77" t="s">
        <v>238</v>
      </c>
      <c r="R36" s="77" t="s">
        <v>238</v>
      </c>
      <c r="S36" s="77" t="s">
        <v>238</v>
      </c>
      <c r="T36" s="77" t="s">
        <v>238</v>
      </c>
      <c r="U36" s="77" t="s">
        <v>238</v>
      </c>
      <c r="V36" s="77" t="s">
        <v>238</v>
      </c>
      <c r="W36" s="77" t="s">
        <v>238</v>
      </c>
      <c r="X36" s="77" t="s">
        <v>238</v>
      </c>
      <c r="Y36" s="77" t="s">
        <v>238</v>
      </c>
      <c r="Z36" s="77" t="s">
        <v>238</v>
      </c>
      <c r="AA36" s="77" t="s">
        <v>238</v>
      </c>
      <c r="AB36" s="77" t="s">
        <v>238</v>
      </c>
      <c r="AC36" s="77" t="s">
        <v>238</v>
      </c>
      <c r="AD36" s="77" t="s">
        <v>238</v>
      </c>
      <c r="BL36" s="24" t="s">
        <v>90</v>
      </c>
      <c r="BM36" s="26" t="s">
        <v>238</v>
      </c>
      <c r="BN36" s="26" t="s">
        <v>238</v>
      </c>
      <c r="BO36" s="26" t="s">
        <v>238</v>
      </c>
      <c r="BP36" s="26" t="s">
        <v>238</v>
      </c>
      <c r="BQ36" s="26" t="s">
        <v>238</v>
      </c>
      <c r="BR36" s="26" t="s">
        <v>238</v>
      </c>
      <c r="BS36" s="26" t="s">
        <v>238</v>
      </c>
      <c r="BT36" s="26" t="s">
        <v>238</v>
      </c>
      <c r="BU36" s="26" t="s">
        <v>238</v>
      </c>
      <c r="BV36" s="26" t="s">
        <v>238</v>
      </c>
      <c r="BW36" s="26" t="s">
        <v>238</v>
      </c>
      <c r="BX36" s="26" t="s">
        <v>238</v>
      </c>
      <c r="BY36" s="26" t="s">
        <v>238</v>
      </c>
      <c r="BZ36" s="26" t="s">
        <v>238</v>
      </c>
      <c r="CA36" s="26" t="s">
        <v>238</v>
      </c>
      <c r="CB36" s="26" t="s">
        <v>238</v>
      </c>
      <c r="CC36" s="26" t="s">
        <v>238</v>
      </c>
      <c r="CD36" s="26" t="s">
        <v>238</v>
      </c>
      <c r="CE36" s="26" t="s">
        <v>238</v>
      </c>
      <c r="CF36" s="26" t="s">
        <v>238</v>
      </c>
      <c r="CG36" s="26" t="s">
        <v>238</v>
      </c>
      <c r="CH36" s="26" t="s">
        <v>238</v>
      </c>
      <c r="CI36" s="26" t="s">
        <v>238</v>
      </c>
      <c r="CJ36" s="26" t="s">
        <v>238</v>
      </c>
      <c r="CK36" s="26" t="s">
        <v>238</v>
      </c>
      <c r="CL36" s="26" t="s">
        <v>238</v>
      </c>
      <c r="CM36" s="26" t="s">
        <v>238</v>
      </c>
      <c r="DU36" s="24" t="s">
        <v>90</v>
      </c>
      <c r="DV36" s="26" t="s">
        <v>2124</v>
      </c>
      <c r="DW36" s="26" t="s">
        <v>238</v>
      </c>
      <c r="DX36" s="26" t="s">
        <v>238</v>
      </c>
      <c r="DY36" s="26" t="s">
        <v>238</v>
      </c>
      <c r="DZ36" s="26" t="s">
        <v>238</v>
      </c>
      <c r="EA36" s="26" t="s">
        <v>238</v>
      </c>
      <c r="EB36" s="26" t="s">
        <v>238</v>
      </c>
      <c r="EC36" s="26" t="s">
        <v>238</v>
      </c>
      <c r="ED36" s="26" t="s">
        <v>238</v>
      </c>
      <c r="EE36" s="26" t="s">
        <v>238</v>
      </c>
      <c r="EF36" s="26" t="s">
        <v>238</v>
      </c>
      <c r="EG36" s="26" t="s">
        <v>238</v>
      </c>
      <c r="EH36" s="26" t="s">
        <v>238</v>
      </c>
      <c r="EI36" s="26" t="s">
        <v>238</v>
      </c>
      <c r="EJ36" s="26" t="s">
        <v>238</v>
      </c>
      <c r="EK36" s="26" t="s">
        <v>238</v>
      </c>
      <c r="EL36" s="26" t="s">
        <v>238</v>
      </c>
      <c r="EM36" s="26" t="s">
        <v>238</v>
      </c>
      <c r="EN36" s="26" t="s">
        <v>238</v>
      </c>
      <c r="EO36" s="26" t="s">
        <v>238</v>
      </c>
      <c r="EP36" s="26" t="s">
        <v>238</v>
      </c>
      <c r="EQ36" s="26" t="s">
        <v>238</v>
      </c>
      <c r="ER36" s="26" t="s">
        <v>238</v>
      </c>
      <c r="ES36" s="26" t="s">
        <v>238</v>
      </c>
      <c r="ET36" s="26" t="s">
        <v>238</v>
      </c>
      <c r="EU36" s="26" t="s">
        <v>238</v>
      </c>
    </row>
    <row r="37" spans="1:151" ht="15" thickBot="1" x14ac:dyDescent="0.35">
      <c r="A37" s="24" t="s">
        <v>91</v>
      </c>
      <c r="B37" s="26" t="s">
        <v>246</v>
      </c>
      <c r="C37" s="77" t="s">
        <v>246</v>
      </c>
      <c r="D37" s="77" t="s">
        <v>246</v>
      </c>
      <c r="E37" s="77" t="s">
        <v>246</v>
      </c>
      <c r="F37" s="77" t="s">
        <v>246</v>
      </c>
      <c r="G37" s="77" t="s">
        <v>246</v>
      </c>
      <c r="H37" s="77" t="s">
        <v>246</v>
      </c>
      <c r="I37" s="77" t="s">
        <v>246</v>
      </c>
      <c r="J37" s="77" t="s">
        <v>246</v>
      </c>
      <c r="K37" s="77" t="s">
        <v>246</v>
      </c>
      <c r="L37" s="26" t="s">
        <v>246</v>
      </c>
      <c r="M37" s="77" t="s">
        <v>246</v>
      </c>
      <c r="N37" s="77" t="s">
        <v>246</v>
      </c>
      <c r="O37" s="77" t="s">
        <v>246</v>
      </c>
      <c r="P37" s="77" t="s">
        <v>246</v>
      </c>
      <c r="Q37" s="77" t="s">
        <v>246</v>
      </c>
      <c r="R37" s="77" t="s">
        <v>246</v>
      </c>
      <c r="S37" s="77" t="s">
        <v>246</v>
      </c>
      <c r="T37" s="77" t="s">
        <v>246</v>
      </c>
      <c r="U37" s="77" t="s">
        <v>246</v>
      </c>
      <c r="V37" s="77" t="s">
        <v>246</v>
      </c>
      <c r="W37" s="77" t="s">
        <v>246</v>
      </c>
      <c r="X37" s="77" t="s">
        <v>246</v>
      </c>
      <c r="Y37" s="77" t="s">
        <v>246</v>
      </c>
      <c r="Z37" s="77" t="s">
        <v>246</v>
      </c>
      <c r="AA37" s="77" t="s">
        <v>246</v>
      </c>
      <c r="AB37" s="77" t="s">
        <v>246</v>
      </c>
      <c r="AC37" s="77" t="s">
        <v>246</v>
      </c>
      <c r="AD37" s="77" t="s">
        <v>246</v>
      </c>
      <c r="BL37" s="24" t="s">
        <v>91</v>
      </c>
      <c r="BM37" s="26" t="s">
        <v>246</v>
      </c>
      <c r="BN37" s="26" t="s">
        <v>246</v>
      </c>
      <c r="BO37" s="26" t="s">
        <v>246</v>
      </c>
      <c r="BP37" s="26" t="s">
        <v>246</v>
      </c>
      <c r="BQ37" s="26" t="s">
        <v>246</v>
      </c>
      <c r="BR37" s="26" t="s">
        <v>246</v>
      </c>
      <c r="BS37" s="26" t="s">
        <v>246</v>
      </c>
      <c r="BT37" s="26" t="s">
        <v>246</v>
      </c>
      <c r="BU37" s="26" t="s">
        <v>246</v>
      </c>
      <c r="BV37" s="26" t="s">
        <v>246</v>
      </c>
      <c r="BW37" s="26" t="s">
        <v>246</v>
      </c>
      <c r="BX37" s="26" t="s">
        <v>246</v>
      </c>
      <c r="BY37" s="26" t="s">
        <v>246</v>
      </c>
      <c r="BZ37" s="26" t="s">
        <v>246</v>
      </c>
      <c r="CA37" s="26" t="s">
        <v>246</v>
      </c>
      <c r="CB37" s="26" t="s">
        <v>246</v>
      </c>
      <c r="CC37" s="26" t="s">
        <v>246</v>
      </c>
      <c r="CD37" s="26" t="s">
        <v>246</v>
      </c>
      <c r="CE37" s="26" t="s">
        <v>246</v>
      </c>
      <c r="CF37" s="26" t="s">
        <v>246</v>
      </c>
      <c r="CG37" s="26" t="s">
        <v>246</v>
      </c>
      <c r="CH37" s="26" t="s">
        <v>246</v>
      </c>
      <c r="CI37" s="26" t="s">
        <v>246</v>
      </c>
      <c r="CJ37" s="26" t="s">
        <v>246</v>
      </c>
      <c r="CK37" s="26" t="s">
        <v>246</v>
      </c>
      <c r="CL37" s="26" t="s">
        <v>246</v>
      </c>
      <c r="CM37" s="26" t="s">
        <v>246</v>
      </c>
      <c r="DU37" s="24" t="s">
        <v>91</v>
      </c>
      <c r="DV37" s="26" t="s">
        <v>2125</v>
      </c>
      <c r="DW37" s="26" t="s">
        <v>246</v>
      </c>
      <c r="DX37" s="26" t="s">
        <v>246</v>
      </c>
      <c r="DY37" s="26" t="s">
        <v>246</v>
      </c>
      <c r="DZ37" s="26" t="s">
        <v>246</v>
      </c>
      <c r="EA37" s="26" t="s">
        <v>246</v>
      </c>
      <c r="EB37" s="26" t="s">
        <v>246</v>
      </c>
      <c r="EC37" s="26" t="s">
        <v>246</v>
      </c>
      <c r="ED37" s="26" t="s">
        <v>246</v>
      </c>
      <c r="EE37" s="26" t="s">
        <v>246</v>
      </c>
      <c r="EF37" s="26" t="s">
        <v>246</v>
      </c>
      <c r="EG37" s="26" t="s">
        <v>246</v>
      </c>
      <c r="EH37" s="26" t="s">
        <v>246</v>
      </c>
      <c r="EI37" s="26" t="s">
        <v>246</v>
      </c>
      <c r="EJ37" s="26" t="s">
        <v>246</v>
      </c>
      <c r="EK37" s="26" t="s">
        <v>246</v>
      </c>
      <c r="EL37" s="26" t="s">
        <v>246</v>
      </c>
      <c r="EM37" s="26" t="s">
        <v>246</v>
      </c>
      <c r="EN37" s="26" t="s">
        <v>246</v>
      </c>
      <c r="EO37" s="26" t="s">
        <v>246</v>
      </c>
      <c r="EP37" s="26" t="s">
        <v>246</v>
      </c>
      <c r="EQ37" s="26" t="s">
        <v>246</v>
      </c>
      <c r="ER37" s="26" t="s">
        <v>246</v>
      </c>
      <c r="ES37" s="26" t="s">
        <v>246</v>
      </c>
      <c r="ET37" s="26" t="s">
        <v>246</v>
      </c>
      <c r="EU37" s="26" t="s">
        <v>246</v>
      </c>
    </row>
    <row r="38" spans="1:151" ht="15" thickBot="1" x14ac:dyDescent="0.35">
      <c r="A38" s="24" t="s">
        <v>92</v>
      </c>
      <c r="B38" s="26" t="s">
        <v>253</v>
      </c>
      <c r="C38" s="77" t="s">
        <v>253</v>
      </c>
      <c r="D38" s="77" t="s">
        <v>253</v>
      </c>
      <c r="E38" s="77" t="s">
        <v>253</v>
      </c>
      <c r="F38" s="77" t="s">
        <v>253</v>
      </c>
      <c r="G38" s="77" t="s">
        <v>253</v>
      </c>
      <c r="H38" s="77" t="s">
        <v>253</v>
      </c>
      <c r="I38" s="77" t="s">
        <v>253</v>
      </c>
      <c r="J38" s="77" t="s">
        <v>253</v>
      </c>
      <c r="K38" s="77" t="s">
        <v>253</v>
      </c>
      <c r="L38" s="26" t="s">
        <v>253</v>
      </c>
      <c r="M38" s="77" t="s">
        <v>253</v>
      </c>
      <c r="N38" s="77" t="s">
        <v>253</v>
      </c>
      <c r="O38" s="77" t="s">
        <v>253</v>
      </c>
      <c r="P38" s="77" t="s">
        <v>253</v>
      </c>
      <c r="Q38" s="77" t="s">
        <v>253</v>
      </c>
      <c r="R38" s="77" t="s">
        <v>253</v>
      </c>
      <c r="S38" s="77" t="s">
        <v>253</v>
      </c>
      <c r="T38" s="77" t="s">
        <v>253</v>
      </c>
      <c r="U38" s="77" t="s">
        <v>253</v>
      </c>
      <c r="V38" s="77" t="s">
        <v>253</v>
      </c>
      <c r="W38" s="77" t="s">
        <v>253</v>
      </c>
      <c r="X38" s="77" t="s">
        <v>253</v>
      </c>
      <c r="Y38" s="77" t="s">
        <v>253</v>
      </c>
      <c r="Z38" s="77" t="s">
        <v>253</v>
      </c>
      <c r="AA38" s="77" t="s">
        <v>253</v>
      </c>
      <c r="AB38" s="77" t="s">
        <v>253</v>
      </c>
      <c r="AC38" s="77" t="s">
        <v>253</v>
      </c>
      <c r="AD38" s="77" t="s">
        <v>253</v>
      </c>
      <c r="BL38" s="24" t="s">
        <v>92</v>
      </c>
      <c r="BM38" s="26" t="s">
        <v>253</v>
      </c>
      <c r="BN38" s="26" t="s">
        <v>253</v>
      </c>
      <c r="BO38" s="26" t="s">
        <v>253</v>
      </c>
      <c r="BP38" s="26" t="s">
        <v>253</v>
      </c>
      <c r="BQ38" s="26" t="s">
        <v>253</v>
      </c>
      <c r="BR38" s="26" t="s">
        <v>253</v>
      </c>
      <c r="BS38" s="26" t="s">
        <v>253</v>
      </c>
      <c r="BT38" s="26" t="s">
        <v>253</v>
      </c>
      <c r="BU38" s="26" t="s">
        <v>253</v>
      </c>
      <c r="BV38" s="26" t="s">
        <v>253</v>
      </c>
      <c r="BW38" s="26" t="s">
        <v>253</v>
      </c>
      <c r="BX38" s="26" t="s">
        <v>253</v>
      </c>
      <c r="BY38" s="26" t="s">
        <v>253</v>
      </c>
      <c r="BZ38" s="26" t="s">
        <v>253</v>
      </c>
      <c r="CA38" s="26" t="s">
        <v>253</v>
      </c>
      <c r="CB38" s="26" t="s">
        <v>253</v>
      </c>
      <c r="CC38" s="26" t="s">
        <v>253</v>
      </c>
      <c r="CD38" s="26" t="s">
        <v>253</v>
      </c>
      <c r="CE38" s="26" t="s">
        <v>253</v>
      </c>
      <c r="CF38" s="26" t="s">
        <v>253</v>
      </c>
      <c r="CG38" s="26" t="s">
        <v>253</v>
      </c>
      <c r="CH38" s="26" t="s">
        <v>253</v>
      </c>
      <c r="CI38" s="26" t="s">
        <v>253</v>
      </c>
      <c r="CJ38" s="26" t="s">
        <v>253</v>
      </c>
      <c r="CK38" s="26" t="s">
        <v>253</v>
      </c>
      <c r="CL38" s="26" t="s">
        <v>253</v>
      </c>
      <c r="CM38" s="26" t="s">
        <v>253</v>
      </c>
      <c r="DU38" s="24" t="s">
        <v>92</v>
      </c>
      <c r="DV38" s="26" t="s">
        <v>2126</v>
      </c>
      <c r="DW38" s="26" t="s">
        <v>253</v>
      </c>
      <c r="DX38" s="26" t="s">
        <v>253</v>
      </c>
      <c r="DY38" s="26" t="s">
        <v>253</v>
      </c>
      <c r="DZ38" s="26" t="s">
        <v>253</v>
      </c>
      <c r="EA38" s="26" t="s">
        <v>253</v>
      </c>
      <c r="EB38" s="26" t="s">
        <v>253</v>
      </c>
      <c r="EC38" s="26" t="s">
        <v>253</v>
      </c>
      <c r="ED38" s="26" t="s">
        <v>253</v>
      </c>
      <c r="EE38" s="26" t="s">
        <v>253</v>
      </c>
      <c r="EF38" s="26" t="s">
        <v>253</v>
      </c>
      <c r="EG38" s="26" t="s">
        <v>253</v>
      </c>
      <c r="EH38" s="26" t="s">
        <v>253</v>
      </c>
      <c r="EI38" s="26" t="s">
        <v>253</v>
      </c>
      <c r="EJ38" s="26" t="s">
        <v>253</v>
      </c>
      <c r="EK38" s="26" t="s">
        <v>253</v>
      </c>
      <c r="EL38" s="26" t="s">
        <v>253</v>
      </c>
      <c r="EM38" s="26" t="s">
        <v>253</v>
      </c>
      <c r="EN38" s="26" t="s">
        <v>253</v>
      </c>
      <c r="EO38" s="26" t="s">
        <v>253</v>
      </c>
      <c r="EP38" s="26" t="s">
        <v>253</v>
      </c>
      <c r="EQ38" s="26" t="s">
        <v>253</v>
      </c>
      <c r="ER38" s="26" t="s">
        <v>253</v>
      </c>
      <c r="ES38" s="26" t="s">
        <v>253</v>
      </c>
      <c r="ET38" s="26" t="s">
        <v>253</v>
      </c>
      <c r="EU38" s="26" t="s">
        <v>253</v>
      </c>
    </row>
    <row r="39" spans="1:151" ht="15" thickBot="1" x14ac:dyDescent="0.35">
      <c r="A39" s="24" t="s">
        <v>93</v>
      </c>
      <c r="B39" s="26" t="s">
        <v>260</v>
      </c>
      <c r="C39" s="77" t="s">
        <v>260</v>
      </c>
      <c r="D39" s="77" t="s">
        <v>260</v>
      </c>
      <c r="E39" s="77" t="s">
        <v>260</v>
      </c>
      <c r="F39" s="77" t="s">
        <v>260</v>
      </c>
      <c r="G39" s="77" t="s">
        <v>260</v>
      </c>
      <c r="H39" s="77" t="s">
        <v>260</v>
      </c>
      <c r="I39" s="77" t="s">
        <v>260</v>
      </c>
      <c r="J39" s="77" t="s">
        <v>260</v>
      </c>
      <c r="K39" s="77" t="s">
        <v>260</v>
      </c>
      <c r="L39" s="26" t="s">
        <v>260</v>
      </c>
      <c r="M39" s="77" t="s">
        <v>260</v>
      </c>
      <c r="N39" s="77" t="s">
        <v>260</v>
      </c>
      <c r="O39" s="77" t="s">
        <v>260</v>
      </c>
      <c r="P39" s="77" t="s">
        <v>260</v>
      </c>
      <c r="Q39" s="77" t="s">
        <v>260</v>
      </c>
      <c r="R39" s="77" t="s">
        <v>260</v>
      </c>
      <c r="S39" s="77" t="s">
        <v>260</v>
      </c>
      <c r="T39" s="77" t="s">
        <v>260</v>
      </c>
      <c r="U39" s="77" t="s">
        <v>260</v>
      </c>
      <c r="V39" s="77" t="s">
        <v>260</v>
      </c>
      <c r="W39" s="77" t="s">
        <v>260</v>
      </c>
      <c r="X39" s="77" t="s">
        <v>260</v>
      </c>
      <c r="Y39" s="77" t="s">
        <v>260</v>
      </c>
      <c r="Z39" s="77" t="s">
        <v>260</v>
      </c>
      <c r="AA39" s="77" t="s">
        <v>260</v>
      </c>
      <c r="AB39" s="77" t="s">
        <v>260</v>
      </c>
      <c r="AC39" s="77" t="s">
        <v>260</v>
      </c>
      <c r="AD39" s="77" t="s">
        <v>260</v>
      </c>
      <c r="BL39" s="24" t="s">
        <v>93</v>
      </c>
      <c r="BM39" s="26" t="s">
        <v>260</v>
      </c>
      <c r="BN39" s="26" t="s">
        <v>260</v>
      </c>
      <c r="BO39" s="26" t="s">
        <v>260</v>
      </c>
      <c r="BP39" s="26" t="s">
        <v>260</v>
      </c>
      <c r="BQ39" s="26" t="s">
        <v>260</v>
      </c>
      <c r="BR39" s="26" t="s">
        <v>260</v>
      </c>
      <c r="BS39" s="26" t="s">
        <v>260</v>
      </c>
      <c r="BT39" s="26" t="s">
        <v>260</v>
      </c>
      <c r="BU39" s="26" t="s">
        <v>260</v>
      </c>
      <c r="BV39" s="26" t="s">
        <v>260</v>
      </c>
      <c r="BW39" s="26" t="s">
        <v>260</v>
      </c>
      <c r="BX39" s="26" t="s">
        <v>260</v>
      </c>
      <c r="BY39" s="26" t="s">
        <v>260</v>
      </c>
      <c r="BZ39" s="26" t="s">
        <v>260</v>
      </c>
      <c r="CA39" s="26" t="s">
        <v>260</v>
      </c>
      <c r="CB39" s="26" t="s">
        <v>260</v>
      </c>
      <c r="CC39" s="26" t="s">
        <v>260</v>
      </c>
      <c r="CD39" s="26" t="s">
        <v>260</v>
      </c>
      <c r="CE39" s="26" t="s">
        <v>260</v>
      </c>
      <c r="CF39" s="26" t="s">
        <v>260</v>
      </c>
      <c r="CG39" s="26" t="s">
        <v>260</v>
      </c>
      <c r="CH39" s="26" t="s">
        <v>260</v>
      </c>
      <c r="CI39" s="26" t="s">
        <v>260</v>
      </c>
      <c r="CJ39" s="26" t="s">
        <v>260</v>
      </c>
      <c r="CK39" s="26" t="s">
        <v>260</v>
      </c>
      <c r="CL39" s="26" t="s">
        <v>260</v>
      </c>
      <c r="CM39" s="26" t="s">
        <v>260</v>
      </c>
      <c r="DU39" s="24" t="s">
        <v>93</v>
      </c>
      <c r="DV39" s="26" t="s">
        <v>2127</v>
      </c>
      <c r="DW39" s="26" t="s">
        <v>260</v>
      </c>
      <c r="DX39" s="26" t="s">
        <v>260</v>
      </c>
      <c r="DY39" s="26" t="s">
        <v>260</v>
      </c>
      <c r="DZ39" s="26" t="s">
        <v>260</v>
      </c>
      <c r="EA39" s="26" t="s">
        <v>260</v>
      </c>
      <c r="EB39" s="26" t="s">
        <v>260</v>
      </c>
      <c r="EC39" s="26" t="s">
        <v>260</v>
      </c>
      <c r="ED39" s="26" t="s">
        <v>260</v>
      </c>
      <c r="EE39" s="26" t="s">
        <v>260</v>
      </c>
      <c r="EF39" s="26" t="s">
        <v>260</v>
      </c>
      <c r="EG39" s="26" t="s">
        <v>260</v>
      </c>
      <c r="EH39" s="26" t="s">
        <v>260</v>
      </c>
      <c r="EI39" s="26" t="s">
        <v>260</v>
      </c>
      <c r="EJ39" s="26" t="s">
        <v>260</v>
      </c>
      <c r="EK39" s="26" t="s">
        <v>260</v>
      </c>
      <c r="EL39" s="26" t="s">
        <v>260</v>
      </c>
      <c r="EM39" s="26" t="s">
        <v>260</v>
      </c>
      <c r="EN39" s="26" t="s">
        <v>260</v>
      </c>
      <c r="EO39" s="26" t="s">
        <v>260</v>
      </c>
      <c r="EP39" s="26" t="s">
        <v>260</v>
      </c>
      <c r="EQ39" s="26" t="s">
        <v>260</v>
      </c>
      <c r="ER39" s="26" t="s">
        <v>260</v>
      </c>
      <c r="ES39" s="26" t="s">
        <v>260</v>
      </c>
      <c r="ET39" s="26" t="s">
        <v>260</v>
      </c>
      <c r="EU39" s="26" t="s">
        <v>260</v>
      </c>
    </row>
    <row r="40" spans="1:151" ht="15" thickBot="1" x14ac:dyDescent="0.35">
      <c r="A40" s="24" t="s">
        <v>94</v>
      </c>
      <c r="B40" s="26" t="s">
        <v>163</v>
      </c>
      <c r="C40" s="77" t="s">
        <v>163</v>
      </c>
      <c r="D40" s="77" t="s">
        <v>163</v>
      </c>
      <c r="E40" s="77" t="s">
        <v>163</v>
      </c>
      <c r="F40" s="77" t="s">
        <v>163</v>
      </c>
      <c r="G40" s="77" t="s">
        <v>163</v>
      </c>
      <c r="H40" s="77" t="s">
        <v>163</v>
      </c>
      <c r="I40" s="77" t="s">
        <v>163</v>
      </c>
      <c r="J40" s="77" t="s">
        <v>163</v>
      </c>
      <c r="K40" s="77" t="s">
        <v>163</v>
      </c>
      <c r="L40" s="26" t="s">
        <v>163</v>
      </c>
      <c r="M40" s="77" t="s">
        <v>163</v>
      </c>
      <c r="N40" s="77" t="s">
        <v>163</v>
      </c>
      <c r="O40" s="77" t="s">
        <v>163</v>
      </c>
      <c r="P40" s="77" t="s">
        <v>163</v>
      </c>
      <c r="Q40" s="77" t="s">
        <v>163</v>
      </c>
      <c r="R40" s="77" t="s">
        <v>163</v>
      </c>
      <c r="S40" s="77" t="s">
        <v>163</v>
      </c>
      <c r="T40" s="77" t="s">
        <v>163</v>
      </c>
      <c r="U40" s="77" t="s">
        <v>163</v>
      </c>
      <c r="V40" s="77" t="s">
        <v>163</v>
      </c>
      <c r="W40" s="77" t="s">
        <v>163</v>
      </c>
      <c r="X40" s="77" t="s">
        <v>163</v>
      </c>
      <c r="Y40" s="77" t="s">
        <v>163</v>
      </c>
      <c r="Z40" s="77" t="s">
        <v>163</v>
      </c>
      <c r="AA40" s="77" t="s">
        <v>163</v>
      </c>
      <c r="AB40" s="77" t="s">
        <v>163</v>
      </c>
      <c r="AC40" s="77" t="s">
        <v>163</v>
      </c>
      <c r="AD40" s="77" t="s">
        <v>163</v>
      </c>
      <c r="BL40" s="24" t="s">
        <v>94</v>
      </c>
      <c r="BM40" s="26" t="s">
        <v>163</v>
      </c>
      <c r="BN40" s="26" t="s">
        <v>163</v>
      </c>
      <c r="BO40" s="26" t="s">
        <v>163</v>
      </c>
      <c r="BP40" s="26" t="s">
        <v>163</v>
      </c>
      <c r="BQ40" s="26" t="s">
        <v>163</v>
      </c>
      <c r="BR40" s="26" t="s">
        <v>163</v>
      </c>
      <c r="BS40" s="26" t="s">
        <v>163</v>
      </c>
      <c r="BT40" s="26" t="s">
        <v>163</v>
      </c>
      <c r="BU40" s="26" t="s">
        <v>163</v>
      </c>
      <c r="BV40" s="26" t="s">
        <v>163</v>
      </c>
      <c r="BW40" s="26" t="s">
        <v>163</v>
      </c>
      <c r="BX40" s="26" t="s">
        <v>163</v>
      </c>
      <c r="BY40" s="26" t="s">
        <v>163</v>
      </c>
      <c r="BZ40" s="26" t="s">
        <v>163</v>
      </c>
      <c r="CA40" s="26" t="s">
        <v>163</v>
      </c>
      <c r="CB40" s="26" t="s">
        <v>163</v>
      </c>
      <c r="CC40" s="26" t="s">
        <v>163</v>
      </c>
      <c r="CD40" s="26" t="s">
        <v>163</v>
      </c>
      <c r="CE40" s="26" t="s">
        <v>163</v>
      </c>
      <c r="CF40" s="26" t="s">
        <v>163</v>
      </c>
      <c r="CG40" s="26" t="s">
        <v>163</v>
      </c>
      <c r="CH40" s="26" t="s">
        <v>163</v>
      </c>
      <c r="CI40" s="26" t="s">
        <v>163</v>
      </c>
      <c r="CJ40" s="26" t="s">
        <v>163</v>
      </c>
      <c r="CK40" s="26" t="s">
        <v>163</v>
      </c>
      <c r="CL40" s="26" t="s">
        <v>163</v>
      </c>
      <c r="CM40" s="26" t="s">
        <v>163</v>
      </c>
      <c r="DU40" s="24" t="s">
        <v>94</v>
      </c>
      <c r="DV40" s="26" t="s">
        <v>2128</v>
      </c>
      <c r="DW40" s="26" t="s">
        <v>163</v>
      </c>
      <c r="DX40" s="26" t="s">
        <v>163</v>
      </c>
      <c r="DY40" s="26" t="s">
        <v>163</v>
      </c>
      <c r="DZ40" s="26" t="s">
        <v>163</v>
      </c>
      <c r="EA40" s="26" t="s">
        <v>163</v>
      </c>
      <c r="EB40" s="26" t="s">
        <v>163</v>
      </c>
      <c r="EC40" s="26" t="s">
        <v>163</v>
      </c>
      <c r="ED40" s="26" t="s">
        <v>163</v>
      </c>
      <c r="EE40" s="26" t="s">
        <v>163</v>
      </c>
      <c r="EF40" s="26" t="s">
        <v>163</v>
      </c>
      <c r="EG40" s="26" t="s">
        <v>163</v>
      </c>
      <c r="EH40" s="26" t="s">
        <v>163</v>
      </c>
      <c r="EI40" s="26" t="s">
        <v>163</v>
      </c>
      <c r="EJ40" s="26" t="s">
        <v>163</v>
      </c>
      <c r="EK40" s="26" t="s">
        <v>163</v>
      </c>
      <c r="EL40" s="26" t="s">
        <v>163</v>
      </c>
      <c r="EM40" s="26" t="s">
        <v>163</v>
      </c>
      <c r="EN40" s="26" t="s">
        <v>163</v>
      </c>
      <c r="EO40" s="26" t="s">
        <v>163</v>
      </c>
      <c r="EP40" s="26" t="s">
        <v>163</v>
      </c>
      <c r="EQ40" s="26" t="s">
        <v>163</v>
      </c>
      <c r="ER40" s="26" t="s">
        <v>163</v>
      </c>
      <c r="ES40" s="26" t="s">
        <v>163</v>
      </c>
      <c r="ET40" s="26" t="s">
        <v>163</v>
      </c>
      <c r="EU40" s="26" t="s">
        <v>163</v>
      </c>
    </row>
    <row r="41" spans="1:151" ht="15" thickBot="1" x14ac:dyDescent="0.35">
      <c r="A41" s="24" t="s">
        <v>95</v>
      </c>
      <c r="B41" s="26" t="s">
        <v>272</v>
      </c>
      <c r="C41" s="77" t="s">
        <v>272</v>
      </c>
      <c r="D41" s="77" t="s">
        <v>272</v>
      </c>
      <c r="E41" s="77" t="s">
        <v>272</v>
      </c>
      <c r="F41" s="77" t="s">
        <v>272</v>
      </c>
      <c r="G41" s="77" t="s">
        <v>272</v>
      </c>
      <c r="H41" s="77" t="s">
        <v>272</v>
      </c>
      <c r="I41" s="77" t="s">
        <v>272</v>
      </c>
      <c r="J41" s="77" t="s">
        <v>272</v>
      </c>
      <c r="K41" s="77" t="s">
        <v>272</v>
      </c>
      <c r="L41" s="26" t="s">
        <v>272</v>
      </c>
      <c r="M41" s="77" t="s">
        <v>272</v>
      </c>
      <c r="N41" s="77" t="s">
        <v>272</v>
      </c>
      <c r="O41" s="77" t="s">
        <v>272</v>
      </c>
      <c r="P41" s="77" t="s">
        <v>272</v>
      </c>
      <c r="Q41" s="77" t="s">
        <v>272</v>
      </c>
      <c r="R41" s="77" t="s">
        <v>272</v>
      </c>
      <c r="S41" s="77" t="s">
        <v>272</v>
      </c>
      <c r="T41" s="77" t="s">
        <v>272</v>
      </c>
      <c r="U41" s="77" t="s">
        <v>272</v>
      </c>
      <c r="V41" s="77" t="s">
        <v>272</v>
      </c>
      <c r="W41" s="77" t="s">
        <v>272</v>
      </c>
      <c r="X41" s="77" t="s">
        <v>272</v>
      </c>
      <c r="Y41" s="77" t="s">
        <v>272</v>
      </c>
      <c r="Z41" s="77" t="s">
        <v>272</v>
      </c>
      <c r="AA41" s="77" t="s">
        <v>272</v>
      </c>
      <c r="AB41" s="77" t="s">
        <v>272</v>
      </c>
      <c r="AC41" s="77" t="s">
        <v>272</v>
      </c>
      <c r="AD41" s="77" t="s">
        <v>272</v>
      </c>
      <c r="BL41" s="24" t="s">
        <v>95</v>
      </c>
      <c r="BM41" s="26" t="s">
        <v>272</v>
      </c>
      <c r="BN41" s="26" t="s">
        <v>272</v>
      </c>
      <c r="BO41" s="26" t="s">
        <v>272</v>
      </c>
      <c r="BP41" s="26" t="s">
        <v>272</v>
      </c>
      <c r="BQ41" s="26" t="s">
        <v>272</v>
      </c>
      <c r="BR41" s="26" t="s">
        <v>272</v>
      </c>
      <c r="BS41" s="26" t="s">
        <v>272</v>
      </c>
      <c r="BT41" s="26" t="s">
        <v>272</v>
      </c>
      <c r="BU41" s="26" t="s">
        <v>272</v>
      </c>
      <c r="BV41" s="26" t="s">
        <v>272</v>
      </c>
      <c r="BW41" s="26" t="s">
        <v>272</v>
      </c>
      <c r="BX41" s="26" t="s">
        <v>272</v>
      </c>
      <c r="BY41" s="26" t="s">
        <v>272</v>
      </c>
      <c r="BZ41" s="26" t="s">
        <v>272</v>
      </c>
      <c r="CA41" s="26" t="s">
        <v>272</v>
      </c>
      <c r="CB41" s="26" t="s">
        <v>272</v>
      </c>
      <c r="CC41" s="26" t="s">
        <v>272</v>
      </c>
      <c r="CD41" s="26" t="s">
        <v>272</v>
      </c>
      <c r="CE41" s="26" t="s">
        <v>272</v>
      </c>
      <c r="CF41" s="26" t="s">
        <v>272</v>
      </c>
      <c r="CG41" s="26" t="s">
        <v>272</v>
      </c>
      <c r="CH41" s="26" t="s">
        <v>272</v>
      </c>
      <c r="CI41" s="26" t="s">
        <v>272</v>
      </c>
      <c r="CJ41" s="26" t="s">
        <v>272</v>
      </c>
      <c r="CK41" s="26" t="s">
        <v>272</v>
      </c>
      <c r="CL41" s="26" t="s">
        <v>272</v>
      </c>
      <c r="CM41" s="26" t="s">
        <v>272</v>
      </c>
      <c r="DU41" s="24" t="s">
        <v>95</v>
      </c>
      <c r="DV41" s="26" t="s">
        <v>2129</v>
      </c>
      <c r="DW41" s="26" t="s">
        <v>272</v>
      </c>
      <c r="DX41" s="26" t="s">
        <v>272</v>
      </c>
      <c r="DY41" s="26" t="s">
        <v>272</v>
      </c>
      <c r="DZ41" s="26" t="s">
        <v>272</v>
      </c>
      <c r="EA41" s="26" t="s">
        <v>272</v>
      </c>
      <c r="EB41" s="26" t="s">
        <v>272</v>
      </c>
      <c r="EC41" s="26" t="s">
        <v>272</v>
      </c>
      <c r="ED41" s="26" t="s">
        <v>272</v>
      </c>
      <c r="EE41" s="26" t="s">
        <v>272</v>
      </c>
      <c r="EF41" s="26" t="s">
        <v>272</v>
      </c>
      <c r="EG41" s="26" t="s">
        <v>272</v>
      </c>
      <c r="EH41" s="26" t="s">
        <v>272</v>
      </c>
      <c r="EI41" s="26" t="s">
        <v>272</v>
      </c>
      <c r="EJ41" s="26" t="s">
        <v>272</v>
      </c>
      <c r="EK41" s="26" t="s">
        <v>272</v>
      </c>
      <c r="EL41" s="26" t="s">
        <v>272</v>
      </c>
      <c r="EM41" s="26" t="s">
        <v>272</v>
      </c>
      <c r="EN41" s="26" t="s">
        <v>272</v>
      </c>
      <c r="EO41" s="26" t="s">
        <v>272</v>
      </c>
      <c r="EP41" s="26" t="s">
        <v>272</v>
      </c>
      <c r="EQ41" s="26" t="s">
        <v>272</v>
      </c>
      <c r="ER41" s="26" t="s">
        <v>272</v>
      </c>
      <c r="ES41" s="26" t="s">
        <v>272</v>
      </c>
      <c r="ET41" s="26" t="s">
        <v>272</v>
      </c>
      <c r="EU41" s="26" t="s">
        <v>272</v>
      </c>
    </row>
    <row r="42" spans="1:151" ht="15" thickBot="1" x14ac:dyDescent="0.35">
      <c r="A42" s="24" t="s">
        <v>96</v>
      </c>
      <c r="B42" s="26" t="s">
        <v>278</v>
      </c>
      <c r="C42" s="77" t="s">
        <v>278</v>
      </c>
      <c r="D42" s="77" t="s">
        <v>278</v>
      </c>
      <c r="E42" s="77" t="s">
        <v>278</v>
      </c>
      <c r="F42" s="77" t="s">
        <v>278</v>
      </c>
      <c r="G42" s="77" t="s">
        <v>278</v>
      </c>
      <c r="H42" s="77" t="s">
        <v>278</v>
      </c>
      <c r="I42" s="77" t="s">
        <v>278</v>
      </c>
      <c r="J42" s="77" t="s">
        <v>278</v>
      </c>
      <c r="K42" s="77" t="s">
        <v>278</v>
      </c>
      <c r="L42" s="26" t="s">
        <v>278</v>
      </c>
      <c r="M42" s="77" t="s">
        <v>278</v>
      </c>
      <c r="N42" s="77" t="s">
        <v>278</v>
      </c>
      <c r="O42" s="77" t="s">
        <v>278</v>
      </c>
      <c r="P42" s="77" t="s">
        <v>278</v>
      </c>
      <c r="Q42" s="77" t="s">
        <v>278</v>
      </c>
      <c r="R42" s="77" t="s">
        <v>278</v>
      </c>
      <c r="S42" s="77" t="s">
        <v>278</v>
      </c>
      <c r="T42" s="77" t="s">
        <v>278</v>
      </c>
      <c r="U42" s="77" t="s">
        <v>278</v>
      </c>
      <c r="V42" s="77" t="s">
        <v>278</v>
      </c>
      <c r="W42" s="77" t="s">
        <v>278</v>
      </c>
      <c r="X42" s="77" t="s">
        <v>278</v>
      </c>
      <c r="Y42" s="77" t="s">
        <v>278</v>
      </c>
      <c r="Z42" s="77" t="s">
        <v>278</v>
      </c>
      <c r="AA42" s="77" t="s">
        <v>278</v>
      </c>
      <c r="AB42" s="77" t="s">
        <v>278</v>
      </c>
      <c r="AC42" s="77" t="s">
        <v>278</v>
      </c>
      <c r="AD42" s="77" t="s">
        <v>278</v>
      </c>
      <c r="BL42" s="24" t="s">
        <v>96</v>
      </c>
      <c r="BM42" s="26" t="s">
        <v>278</v>
      </c>
      <c r="BN42" s="26" t="s">
        <v>278</v>
      </c>
      <c r="BO42" s="26" t="s">
        <v>278</v>
      </c>
      <c r="BP42" s="26" t="s">
        <v>278</v>
      </c>
      <c r="BQ42" s="26" t="s">
        <v>278</v>
      </c>
      <c r="BR42" s="26" t="s">
        <v>278</v>
      </c>
      <c r="BS42" s="26" t="s">
        <v>278</v>
      </c>
      <c r="BT42" s="26" t="s">
        <v>278</v>
      </c>
      <c r="BU42" s="26" t="s">
        <v>278</v>
      </c>
      <c r="BV42" s="26" t="s">
        <v>278</v>
      </c>
      <c r="BW42" s="26" t="s">
        <v>278</v>
      </c>
      <c r="BX42" s="26" t="s">
        <v>278</v>
      </c>
      <c r="BY42" s="26" t="s">
        <v>278</v>
      </c>
      <c r="BZ42" s="26" t="s">
        <v>278</v>
      </c>
      <c r="CA42" s="26" t="s">
        <v>278</v>
      </c>
      <c r="CB42" s="26" t="s">
        <v>278</v>
      </c>
      <c r="CC42" s="26" t="s">
        <v>278</v>
      </c>
      <c r="CD42" s="26" t="s">
        <v>278</v>
      </c>
      <c r="CE42" s="26" t="s">
        <v>278</v>
      </c>
      <c r="CF42" s="26" t="s">
        <v>278</v>
      </c>
      <c r="CG42" s="26" t="s">
        <v>278</v>
      </c>
      <c r="CH42" s="26" t="s">
        <v>278</v>
      </c>
      <c r="CI42" s="26" t="s">
        <v>278</v>
      </c>
      <c r="CJ42" s="26" t="s">
        <v>278</v>
      </c>
      <c r="CK42" s="26" t="s">
        <v>278</v>
      </c>
      <c r="CL42" s="26" t="s">
        <v>278</v>
      </c>
      <c r="CM42" s="26" t="s">
        <v>278</v>
      </c>
      <c r="DU42" s="24" t="s">
        <v>96</v>
      </c>
      <c r="DV42" s="26" t="s">
        <v>2130</v>
      </c>
      <c r="DW42" s="26" t="s">
        <v>278</v>
      </c>
      <c r="DX42" s="26" t="s">
        <v>278</v>
      </c>
      <c r="DY42" s="26" t="s">
        <v>278</v>
      </c>
      <c r="DZ42" s="26" t="s">
        <v>278</v>
      </c>
      <c r="EA42" s="26" t="s">
        <v>278</v>
      </c>
      <c r="EB42" s="26" t="s">
        <v>278</v>
      </c>
      <c r="EC42" s="26" t="s">
        <v>278</v>
      </c>
      <c r="ED42" s="26" t="s">
        <v>278</v>
      </c>
      <c r="EE42" s="26" t="s">
        <v>278</v>
      </c>
      <c r="EF42" s="26" t="s">
        <v>278</v>
      </c>
      <c r="EG42" s="26" t="s">
        <v>278</v>
      </c>
      <c r="EH42" s="26" t="s">
        <v>278</v>
      </c>
      <c r="EI42" s="26" t="s">
        <v>278</v>
      </c>
      <c r="EJ42" s="26" t="s">
        <v>278</v>
      </c>
      <c r="EK42" s="26" t="s">
        <v>278</v>
      </c>
      <c r="EL42" s="26" t="s">
        <v>278</v>
      </c>
      <c r="EM42" s="26" t="s">
        <v>278</v>
      </c>
      <c r="EN42" s="26" t="s">
        <v>278</v>
      </c>
      <c r="EO42" s="26" t="s">
        <v>278</v>
      </c>
      <c r="EP42" s="26" t="s">
        <v>278</v>
      </c>
      <c r="EQ42" s="26" t="s">
        <v>278</v>
      </c>
      <c r="ER42" s="26" t="s">
        <v>278</v>
      </c>
      <c r="ES42" s="26" t="s">
        <v>278</v>
      </c>
      <c r="ET42" s="26" t="s">
        <v>278</v>
      </c>
      <c r="EU42" s="26" t="s">
        <v>278</v>
      </c>
    </row>
    <row r="43" spans="1:151" ht="15" thickBot="1" x14ac:dyDescent="0.35">
      <c r="A43" s="24" t="s">
        <v>98</v>
      </c>
      <c r="B43" s="26" t="s">
        <v>284</v>
      </c>
      <c r="C43" s="77" t="s">
        <v>284</v>
      </c>
      <c r="D43" s="77" t="s">
        <v>284</v>
      </c>
      <c r="E43" s="77" t="s">
        <v>284</v>
      </c>
      <c r="F43" s="77" t="s">
        <v>284</v>
      </c>
      <c r="G43" s="77" t="s">
        <v>284</v>
      </c>
      <c r="H43" s="77" t="s">
        <v>284</v>
      </c>
      <c r="I43" s="77" t="s">
        <v>284</v>
      </c>
      <c r="J43" s="77" t="s">
        <v>284</v>
      </c>
      <c r="K43" s="77" t="s">
        <v>284</v>
      </c>
      <c r="L43" s="26" t="s">
        <v>284</v>
      </c>
      <c r="M43" s="77" t="s">
        <v>284</v>
      </c>
      <c r="N43" s="77" t="s">
        <v>284</v>
      </c>
      <c r="O43" s="77" t="s">
        <v>284</v>
      </c>
      <c r="P43" s="77" t="s">
        <v>284</v>
      </c>
      <c r="Q43" s="77" t="s">
        <v>284</v>
      </c>
      <c r="R43" s="77" t="s">
        <v>284</v>
      </c>
      <c r="S43" s="77" t="s">
        <v>284</v>
      </c>
      <c r="T43" s="77" t="s">
        <v>284</v>
      </c>
      <c r="U43" s="77" t="s">
        <v>284</v>
      </c>
      <c r="V43" s="77" t="s">
        <v>284</v>
      </c>
      <c r="W43" s="77" t="s">
        <v>284</v>
      </c>
      <c r="X43" s="77" t="s">
        <v>284</v>
      </c>
      <c r="Y43" s="77" t="s">
        <v>284</v>
      </c>
      <c r="Z43" s="77" t="s">
        <v>284</v>
      </c>
      <c r="AA43" s="77" t="s">
        <v>284</v>
      </c>
      <c r="AB43" s="77" t="s">
        <v>284</v>
      </c>
      <c r="AC43" s="77" t="s">
        <v>284</v>
      </c>
      <c r="AD43" s="77" t="s">
        <v>284</v>
      </c>
      <c r="BL43" s="24" t="s">
        <v>98</v>
      </c>
      <c r="BM43" s="26" t="s">
        <v>284</v>
      </c>
      <c r="BN43" s="26" t="s">
        <v>284</v>
      </c>
      <c r="BO43" s="26" t="s">
        <v>284</v>
      </c>
      <c r="BP43" s="26" t="s">
        <v>284</v>
      </c>
      <c r="BQ43" s="26" t="s">
        <v>284</v>
      </c>
      <c r="BR43" s="26" t="s">
        <v>284</v>
      </c>
      <c r="BS43" s="26" t="s">
        <v>284</v>
      </c>
      <c r="BT43" s="26" t="s">
        <v>284</v>
      </c>
      <c r="BU43" s="26" t="s">
        <v>284</v>
      </c>
      <c r="BV43" s="26" t="s">
        <v>284</v>
      </c>
      <c r="BW43" s="26" t="s">
        <v>284</v>
      </c>
      <c r="BX43" s="26" t="s">
        <v>284</v>
      </c>
      <c r="BY43" s="26" t="s">
        <v>284</v>
      </c>
      <c r="BZ43" s="26" t="s">
        <v>284</v>
      </c>
      <c r="CA43" s="26" t="s">
        <v>284</v>
      </c>
      <c r="CB43" s="26" t="s">
        <v>284</v>
      </c>
      <c r="CC43" s="26" t="s">
        <v>284</v>
      </c>
      <c r="CD43" s="26" t="s">
        <v>284</v>
      </c>
      <c r="CE43" s="26" t="s">
        <v>284</v>
      </c>
      <c r="CF43" s="26" t="s">
        <v>284</v>
      </c>
      <c r="CG43" s="26" t="s">
        <v>284</v>
      </c>
      <c r="CH43" s="26" t="s">
        <v>284</v>
      </c>
      <c r="CI43" s="26" t="s">
        <v>284</v>
      </c>
      <c r="CJ43" s="26" t="s">
        <v>284</v>
      </c>
      <c r="CK43" s="26" t="s">
        <v>284</v>
      </c>
      <c r="CL43" s="26" t="s">
        <v>284</v>
      </c>
      <c r="CM43" s="26" t="s">
        <v>284</v>
      </c>
      <c r="DU43" s="24" t="s">
        <v>98</v>
      </c>
      <c r="DV43" s="26" t="s">
        <v>2131</v>
      </c>
      <c r="DW43" s="26" t="s">
        <v>284</v>
      </c>
      <c r="DX43" s="26" t="s">
        <v>284</v>
      </c>
      <c r="DY43" s="26" t="s">
        <v>284</v>
      </c>
      <c r="DZ43" s="26" t="s">
        <v>284</v>
      </c>
      <c r="EA43" s="26" t="s">
        <v>284</v>
      </c>
      <c r="EB43" s="26" t="s">
        <v>284</v>
      </c>
      <c r="EC43" s="26" t="s">
        <v>284</v>
      </c>
      <c r="ED43" s="26" t="s">
        <v>284</v>
      </c>
      <c r="EE43" s="26" t="s">
        <v>284</v>
      </c>
      <c r="EF43" s="26" t="s">
        <v>284</v>
      </c>
      <c r="EG43" s="26" t="s">
        <v>284</v>
      </c>
      <c r="EH43" s="26" t="s">
        <v>284</v>
      </c>
      <c r="EI43" s="26" t="s">
        <v>284</v>
      </c>
      <c r="EJ43" s="26" t="s">
        <v>284</v>
      </c>
      <c r="EK43" s="26" t="s">
        <v>284</v>
      </c>
      <c r="EL43" s="26" t="s">
        <v>284</v>
      </c>
      <c r="EM43" s="26" t="s">
        <v>284</v>
      </c>
      <c r="EN43" s="26" t="s">
        <v>284</v>
      </c>
      <c r="EO43" s="26" t="s">
        <v>284</v>
      </c>
      <c r="EP43" s="26" t="s">
        <v>284</v>
      </c>
      <c r="EQ43" s="26" t="s">
        <v>284</v>
      </c>
      <c r="ER43" s="26" t="s">
        <v>284</v>
      </c>
      <c r="ES43" s="26" t="s">
        <v>284</v>
      </c>
      <c r="ET43" s="26" t="s">
        <v>284</v>
      </c>
      <c r="EU43" s="26" t="s">
        <v>284</v>
      </c>
    </row>
    <row r="44" spans="1:151" ht="15" thickBot="1" x14ac:dyDescent="0.35">
      <c r="A44" s="24" t="s">
        <v>99</v>
      </c>
      <c r="B44" s="26" t="s">
        <v>290</v>
      </c>
      <c r="C44" s="77" t="s">
        <v>290</v>
      </c>
      <c r="D44" s="77" t="s">
        <v>290</v>
      </c>
      <c r="E44" s="77" t="s">
        <v>290</v>
      </c>
      <c r="F44" s="77" t="s">
        <v>290</v>
      </c>
      <c r="G44" s="77" t="s">
        <v>290</v>
      </c>
      <c r="H44" s="77" t="s">
        <v>290</v>
      </c>
      <c r="I44" s="77" t="s">
        <v>290</v>
      </c>
      <c r="J44" s="77" t="s">
        <v>290</v>
      </c>
      <c r="K44" s="77" t="s">
        <v>290</v>
      </c>
      <c r="L44" s="26" t="s">
        <v>290</v>
      </c>
      <c r="M44" s="77" t="s">
        <v>290</v>
      </c>
      <c r="N44" s="77" t="s">
        <v>290</v>
      </c>
      <c r="O44" s="77" t="s">
        <v>290</v>
      </c>
      <c r="P44" s="77" t="s">
        <v>290</v>
      </c>
      <c r="Q44" s="77" t="s">
        <v>290</v>
      </c>
      <c r="R44" s="77" t="s">
        <v>290</v>
      </c>
      <c r="S44" s="77" t="s">
        <v>290</v>
      </c>
      <c r="T44" s="77" t="s">
        <v>290</v>
      </c>
      <c r="U44" s="77" t="s">
        <v>290</v>
      </c>
      <c r="V44" s="77" t="s">
        <v>290</v>
      </c>
      <c r="W44" s="77" t="s">
        <v>290</v>
      </c>
      <c r="X44" s="77" t="s">
        <v>290</v>
      </c>
      <c r="Y44" s="77" t="s">
        <v>290</v>
      </c>
      <c r="Z44" s="77" t="s">
        <v>290</v>
      </c>
      <c r="AA44" s="77" t="s">
        <v>290</v>
      </c>
      <c r="AB44" s="77" t="s">
        <v>290</v>
      </c>
      <c r="AC44" s="77" t="s">
        <v>290</v>
      </c>
      <c r="AD44" s="77" t="s">
        <v>290</v>
      </c>
      <c r="BL44" s="24" t="s">
        <v>99</v>
      </c>
      <c r="BM44" s="26" t="s">
        <v>290</v>
      </c>
      <c r="BN44" s="26" t="s">
        <v>290</v>
      </c>
      <c r="BO44" s="26" t="s">
        <v>290</v>
      </c>
      <c r="BP44" s="26" t="s">
        <v>290</v>
      </c>
      <c r="BQ44" s="26" t="s">
        <v>290</v>
      </c>
      <c r="BR44" s="26" t="s">
        <v>290</v>
      </c>
      <c r="BS44" s="26" t="s">
        <v>290</v>
      </c>
      <c r="BT44" s="26" t="s">
        <v>290</v>
      </c>
      <c r="BU44" s="26" t="s">
        <v>290</v>
      </c>
      <c r="BV44" s="26" t="s">
        <v>290</v>
      </c>
      <c r="BW44" s="26" t="s">
        <v>290</v>
      </c>
      <c r="BX44" s="26" t="s">
        <v>290</v>
      </c>
      <c r="BY44" s="26" t="s">
        <v>290</v>
      </c>
      <c r="BZ44" s="26" t="s">
        <v>290</v>
      </c>
      <c r="CA44" s="26" t="s">
        <v>290</v>
      </c>
      <c r="CB44" s="26" t="s">
        <v>290</v>
      </c>
      <c r="CC44" s="26" t="s">
        <v>290</v>
      </c>
      <c r="CD44" s="26" t="s">
        <v>290</v>
      </c>
      <c r="CE44" s="26" t="s">
        <v>290</v>
      </c>
      <c r="CF44" s="26" t="s">
        <v>290</v>
      </c>
      <c r="CG44" s="26" t="s">
        <v>290</v>
      </c>
      <c r="CH44" s="26" t="s">
        <v>290</v>
      </c>
      <c r="CI44" s="26" t="s">
        <v>290</v>
      </c>
      <c r="CJ44" s="26" t="s">
        <v>290</v>
      </c>
      <c r="CK44" s="26" t="s">
        <v>290</v>
      </c>
      <c r="CL44" s="26" t="s">
        <v>290</v>
      </c>
      <c r="CM44" s="26" t="s">
        <v>290</v>
      </c>
      <c r="DU44" s="24" t="s">
        <v>99</v>
      </c>
      <c r="DV44" s="26" t="s">
        <v>2132</v>
      </c>
      <c r="DW44" s="26" t="s">
        <v>290</v>
      </c>
      <c r="DX44" s="26" t="s">
        <v>290</v>
      </c>
      <c r="DY44" s="26" t="s">
        <v>290</v>
      </c>
      <c r="DZ44" s="26" t="s">
        <v>290</v>
      </c>
      <c r="EA44" s="26" t="s">
        <v>290</v>
      </c>
      <c r="EB44" s="26" t="s">
        <v>290</v>
      </c>
      <c r="EC44" s="26" t="s">
        <v>290</v>
      </c>
      <c r="ED44" s="26" t="s">
        <v>290</v>
      </c>
      <c r="EE44" s="26" t="s">
        <v>290</v>
      </c>
      <c r="EF44" s="26" t="s">
        <v>290</v>
      </c>
      <c r="EG44" s="26" t="s">
        <v>290</v>
      </c>
      <c r="EH44" s="26" t="s">
        <v>290</v>
      </c>
      <c r="EI44" s="26" t="s">
        <v>290</v>
      </c>
      <c r="EJ44" s="26" t="s">
        <v>290</v>
      </c>
      <c r="EK44" s="26" t="s">
        <v>290</v>
      </c>
      <c r="EL44" s="26" t="s">
        <v>290</v>
      </c>
      <c r="EM44" s="26" t="s">
        <v>290</v>
      </c>
      <c r="EN44" s="26" t="s">
        <v>290</v>
      </c>
      <c r="EO44" s="26" t="s">
        <v>290</v>
      </c>
      <c r="EP44" s="26" t="s">
        <v>290</v>
      </c>
      <c r="EQ44" s="26" t="s">
        <v>290</v>
      </c>
      <c r="ER44" s="26" t="s">
        <v>290</v>
      </c>
      <c r="ES44" s="26" t="s">
        <v>290</v>
      </c>
      <c r="ET44" s="26" t="s">
        <v>290</v>
      </c>
      <c r="EU44" s="26" t="s">
        <v>290</v>
      </c>
    </row>
    <row r="45" spans="1:151" ht="15" thickBot="1" x14ac:dyDescent="0.35">
      <c r="A45" s="24" t="s">
        <v>100</v>
      </c>
      <c r="B45" s="26" t="s">
        <v>296</v>
      </c>
      <c r="C45" s="77" t="s">
        <v>296</v>
      </c>
      <c r="D45" s="77" t="s">
        <v>296</v>
      </c>
      <c r="E45" s="77" t="s">
        <v>296</v>
      </c>
      <c r="F45" s="77" t="s">
        <v>296</v>
      </c>
      <c r="G45" s="77" t="s">
        <v>296</v>
      </c>
      <c r="H45" s="77" t="s">
        <v>296</v>
      </c>
      <c r="I45" s="77" t="s">
        <v>296</v>
      </c>
      <c r="J45" s="77" t="s">
        <v>296</v>
      </c>
      <c r="K45" s="77" t="s">
        <v>296</v>
      </c>
      <c r="L45" s="26" t="s">
        <v>296</v>
      </c>
      <c r="M45" s="77" t="s">
        <v>296</v>
      </c>
      <c r="N45" s="77" t="s">
        <v>296</v>
      </c>
      <c r="O45" s="77" t="s">
        <v>296</v>
      </c>
      <c r="P45" s="77" t="s">
        <v>296</v>
      </c>
      <c r="Q45" s="77" t="s">
        <v>296</v>
      </c>
      <c r="R45" s="77" t="s">
        <v>296</v>
      </c>
      <c r="S45" s="77" t="s">
        <v>296</v>
      </c>
      <c r="T45" s="77" t="s">
        <v>296</v>
      </c>
      <c r="U45" s="77" t="s">
        <v>296</v>
      </c>
      <c r="V45" s="77" t="s">
        <v>296</v>
      </c>
      <c r="W45" s="77" t="s">
        <v>296</v>
      </c>
      <c r="X45" s="77" t="s">
        <v>296</v>
      </c>
      <c r="Y45" s="77" t="s">
        <v>296</v>
      </c>
      <c r="Z45" s="77" t="s">
        <v>296</v>
      </c>
      <c r="AA45" s="77" t="s">
        <v>296</v>
      </c>
      <c r="AB45" s="77" t="s">
        <v>296</v>
      </c>
      <c r="AC45" s="77" t="s">
        <v>296</v>
      </c>
      <c r="AD45" s="77" t="s">
        <v>296</v>
      </c>
      <c r="BL45" s="24" t="s">
        <v>100</v>
      </c>
      <c r="BM45" s="26" t="s">
        <v>296</v>
      </c>
      <c r="BN45" s="26" t="s">
        <v>296</v>
      </c>
      <c r="BO45" s="26" t="s">
        <v>296</v>
      </c>
      <c r="BP45" s="26" t="s">
        <v>296</v>
      </c>
      <c r="BQ45" s="26" t="s">
        <v>296</v>
      </c>
      <c r="BR45" s="26" t="s">
        <v>296</v>
      </c>
      <c r="BS45" s="26" t="s">
        <v>296</v>
      </c>
      <c r="BT45" s="26" t="s">
        <v>296</v>
      </c>
      <c r="BU45" s="26" t="s">
        <v>296</v>
      </c>
      <c r="BV45" s="26" t="s">
        <v>296</v>
      </c>
      <c r="BW45" s="26" t="s">
        <v>296</v>
      </c>
      <c r="BX45" s="26" t="s">
        <v>296</v>
      </c>
      <c r="BY45" s="26" t="s">
        <v>296</v>
      </c>
      <c r="BZ45" s="26" t="s">
        <v>296</v>
      </c>
      <c r="CA45" s="26" t="s">
        <v>296</v>
      </c>
      <c r="CB45" s="26" t="s">
        <v>296</v>
      </c>
      <c r="CC45" s="26" t="s">
        <v>296</v>
      </c>
      <c r="CD45" s="26" t="s">
        <v>296</v>
      </c>
      <c r="CE45" s="26" t="s">
        <v>296</v>
      </c>
      <c r="CF45" s="26" t="s">
        <v>296</v>
      </c>
      <c r="CG45" s="26" t="s">
        <v>296</v>
      </c>
      <c r="CH45" s="26" t="s">
        <v>296</v>
      </c>
      <c r="CI45" s="26" t="s">
        <v>296</v>
      </c>
      <c r="CJ45" s="26" t="s">
        <v>296</v>
      </c>
      <c r="CK45" s="26" t="s">
        <v>296</v>
      </c>
      <c r="CL45" s="26" t="s">
        <v>296</v>
      </c>
      <c r="CM45" s="26" t="s">
        <v>296</v>
      </c>
      <c r="DU45" s="24" t="s">
        <v>100</v>
      </c>
      <c r="DV45" s="26" t="s">
        <v>2133</v>
      </c>
      <c r="DW45" s="26" t="s">
        <v>296</v>
      </c>
      <c r="DX45" s="26" t="s">
        <v>296</v>
      </c>
      <c r="DY45" s="26" t="s">
        <v>296</v>
      </c>
      <c r="DZ45" s="26" t="s">
        <v>296</v>
      </c>
      <c r="EA45" s="26" t="s">
        <v>296</v>
      </c>
      <c r="EB45" s="26" t="s">
        <v>296</v>
      </c>
      <c r="EC45" s="26" t="s">
        <v>296</v>
      </c>
      <c r="ED45" s="26" t="s">
        <v>296</v>
      </c>
      <c r="EE45" s="26" t="s">
        <v>296</v>
      </c>
      <c r="EF45" s="26" t="s">
        <v>296</v>
      </c>
      <c r="EG45" s="26" t="s">
        <v>296</v>
      </c>
      <c r="EH45" s="26" t="s">
        <v>296</v>
      </c>
      <c r="EI45" s="26" t="s">
        <v>296</v>
      </c>
      <c r="EJ45" s="26" t="s">
        <v>296</v>
      </c>
      <c r="EK45" s="26" t="s">
        <v>296</v>
      </c>
      <c r="EL45" s="26" t="s">
        <v>296</v>
      </c>
      <c r="EM45" s="26" t="s">
        <v>296</v>
      </c>
      <c r="EN45" s="26" t="s">
        <v>296</v>
      </c>
      <c r="EO45" s="26" t="s">
        <v>296</v>
      </c>
      <c r="EP45" s="26" t="s">
        <v>296</v>
      </c>
      <c r="EQ45" s="26" t="s">
        <v>296</v>
      </c>
      <c r="ER45" s="26" t="s">
        <v>296</v>
      </c>
      <c r="ES45" s="26" t="s">
        <v>296</v>
      </c>
      <c r="ET45" s="26" t="s">
        <v>296</v>
      </c>
      <c r="EU45" s="26" t="s">
        <v>296</v>
      </c>
    </row>
    <row r="46" spans="1:151" ht="15" thickBot="1" x14ac:dyDescent="0.35">
      <c r="A46" s="24" t="s">
        <v>102</v>
      </c>
      <c r="B46" s="26" t="s">
        <v>300</v>
      </c>
      <c r="C46" s="77" t="s">
        <v>300</v>
      </c>
      <c r="D46" s="77" t="s">
        <v>300</v>
      </c>
      <c r="E46" s="77" t="s">
        <v>300</v>
      </c>
      <c r="F46" s="77" t="s">
        <v>300</v>
      </c>
      <c r="G46" s="77" t="s">
        <v>300</v>
      </c>
      <c r="H46" s="77" t="s">
        <v>300</v>
      </c>
      <c r="I46" s="77" t="s">
        <v>300</v>
      </c>
      <c r="J46" s="77" t="s">
        <v>300</v>
      </c>
      <c r="K46" s="77" t="s">
        <v>300</v>
      </c>
      <c r="L46" s="26" t="s">
        <v>300</v>
      </c>
      <c r="M46" s="77" t="s">
        <v>300</v>
      </c>
      <c r="N46" s="77" t="s">
        <v>300</v>
      </c>
      <c r="O46" s="77" t="s">
        <v>300</v>
      </c>
      <c r="P46" s="77" t="s">
        <v>300</v>
      </c>
      <c r="Q46" s="77" t="s">
        <v>300</v>
      </c>
      <c r="R46" s="77" t="s">
        <v>300</v>
      </c>
      <c r="S46" s="77" t="s">
        <v>300</v>
      </c>
      <c r="T46" s="77" t="s">
        <v>300</v>
      </c>
      <c r="U46" s="77" t="s">
        <v>300</v>
      </c>
      <c r="V46" s="77" t="s">
        <v>300</v>
      </c>
      <c r="W46" s="77" t="s">
        <v>300</v>
      </c>
      <c r="X46" s="77" t="s">
        <v>300</v>
      </c>
      <c r="Y46" s="77" t="s">
        <v>300</v>
      </c>
      <c r="Z46" s="77" t="s">
        <v>300</v>
      </c>
      <c r="AA46" s="77" t="s">
        <v>300</v>
      </c>
      <c r="AB46" s="77" t="s">
        <v>300</v>
      </c>
      <c r="AC46" s="77" t="s">
        <v>300</v>
      </c>
      <c r="AD46" s="77" t="s">
        <v>300</v>
      </c>
      <c r="BL46" s="24" t="s">
        <v>102</v>
      </c>
      <c r="BM46" s="26" t="s">
        <v>300</v>
      </c>
      <c r="BN46" s="26" t="s">
        <v>300</v>
      </c>
      <c r="BO46" s="26" t="s">
        <v>300</v>
      </c>
      <c r="BP46" s="26" t="s">
        <v>300</v>
      </c>
      <c r="BQ46" s="26" t="s">
        <v>300</v>
      </c>
      <c r="BR46" s="26" t="s">
        <v>300</v>
      </c>
      <c r="BS46" s="26" t="s">
        <v>300</v>
      </c>
      <c r="BT46" s="26" t="s">
        <v>300</v>
      </c>
      <c r="BU46" s="26" t="s">
        <v>300</v>
      </c>
      <c r="BV46" s="26" t="s">
        <v>300</v>
      </c>
      <c r="BW46" s="26" t="s">
        <v>300</v>
      </c>
      <c r="BX46" s="26" t="s">
        <v>300</v>
      </c>
      <c r="BY46" s="26" t="s">
        <v>300</v>
      </c>
      <c r="BZ46" s="26" t="s">
        <v>300</v>
      </c>
      <c r="CA46" s="26" t="s">
        <v>300</v>
      </c>
      <c r="CB46" s="26" t="s">
        <v>300</v>
      </c>
      <c r="CC46" s="26" t="s">
        <v>300</v>
      </c>
      <c r="CD46" s="26" t="s">
        <v>300</v>
      </c>
      <c r="CE46" s="26" t="s">
        <v>300</v>
      </c>
      <c r="CF46" s="26" t="s">
        <v>300</v>
      </c>
      <c r="CG46" s="26" t="s">
        <v>300</v>
      </c>
      <c r="CH46" s="26" t="s">
        <v>300</v>
      </c>
      <c r="CI46" s="26" t="s">
        <v>300</v>
      </c>
      <c r="CJ46" s="26" t="s">
        <v>300</v>
      </c>
      <c r="CK46" s="26" t="s">
        <v>300</v>
      </c>
      <c r="CL46" s="26" t="s">
        <v>300</v>
      </c>
      <c r="CM46" s="26" t="s">
        <v>300</v>
      </c>
      <c r="DU46" s="24" t="s">
        <v>102</v>
      </c>
      <c r="DV46" s="26" t="s">
        <v>2134</v>
      </c>
      <c r="DW46" s="26" t="s">
        <v>300</v>
      </c>
      <c r="DX46" s="26" t="s">
        <v>300</v>
      </c>
      <c r="DY46" s="26" t="s">
        <v>300</v>
      </c>
      <c r="DZ46" s="26" t="s">
        <v>300</v>
      </c>
      <c r="EA46" s="26" t="s">
        <v>300</v>
      </c>
      <c r="EB46" s="26" t="s">
        <v>300</v>
      </c>
      <c r="EC46" s="26" t="s">
        <v>300</v>
      </c>
      <c r="ED46" s="26" t="s">
        <v>300</v>
      </c>
      <c r="EE46" s="26" t="s">
        <v>300</v>
      </c>
      <c r="EF46" s="26" t="s">
        <v>300</v>
      </c>
      <c r="EG46" s="26" t="s">
        <v>300</v>
      </c>
      <c r="EH46" s="26" t="s">
        <v>300</v>
      </c>
      <c r="EI46" s="26" t="s">
        <v>300</v>
      </c>
      <c r="EJ46" s="26" t="s">
        <v>300</v>
      </c>
      <c r="EK46" s="26" t="s">
        <v>300</v>
      </c>
      <c r="EL46" s="26" t="s">
        <v>300</v>
      </c>
      <c r="EM46" s="26" t="s">
        <v>300</v>
      </c>
      <c r="EN46" s="26" t="s">
        <v>300</v>
      </c>
      <c r="EO46" s="26" t="s">
        <v>300</v>
      </c>
      <c r="EP46" s="26" t="s">
        <v>300</v>
      </c>
      <c r="EQ46" s="26" t="s">
        <v>300</v>
      </c>
      <c r="ER46" s="26" t="s">
        <v>300</v>
      </c>
      <c r="ES46" s="26" t="s">
        <v>300</v>
      </c>
      <c r="ET46" s="26" t="s">
        <v>300</v>
      </c>
      <c r="EU46" s="26" t="s">
        <v>300</v>
      </c>
    </row>
    <row r="47" spans="1:151" ht="15" thickBot="1" x14ac:dyDescent="0.35">
      <c r="A47" s="24" t="s">
        <v>103</v>
      </c>
      <c r="B47" s="26" t="s">
        <v>97</v>
      </c>
      <c r="C47" s="77" t="s">
        <v>97</v>
      </c>
      <c r="D47" s="77" t="s">
        <v>97</v>
      </c>
      <c r="E47" s="77" t="s">
        <v>97</v>
      </c>
      <c r="F47" s="77" t="s">
        <v>97</v>
      </c>
      <c r="G47" s="77" t="s">
        <v>97</v>
      </c>
      <c r="H47" s="77" t="s">
        <v>97</v>
      </c>
      <c r="I47" s="77" t="s">
        <v>97</v>
      </c>
      <c r="J47" s="77" t="s">
        <v>97</v>
      </c>
      <c r="K47" s="77" t="s">
        <v>97</v>
      </c>
      <c r="L47" s="26" t="s">
        <v>97</v>
      </c>
      <c r="M47" s="77" t="s">
        <v>97</v>
      </c>
      <c r="N47" s="77" t="s">
        <v>97</v>
      </c>
      <c r="O47" s="77" t="s">
        <v>97</v>
      </c>
      <c r="P47" s="77" t="s">
        <v>97</v>
      </c>
      <c r="Q47" s="77" t="s">
        <v>97</v>
      </c>
      <c r="R47" s="77" t="s">
        <v>97</v>
      </c>
      <c r="S47" s="77" t="s">
        <v>97</v>
      </c>
      <c r="T47" s="77" t="s">
        <v>97</v>
      </c>
      <c r="U47" s="77" t="s">
        <v>97</v>
      </c>
      <c r="V47" s="77" t="s">
        <v>97</v>
      </c>
      <c r="W47" s="77" t="s">
        <v>97</v>
      </c>
      <c r="X47" s="77" t="s">
        <v>97</v>
      </c>
      <c r="Y47" s="77" t="s">
        <v>97</v>
      </c>
      <c r="Z47" s="77" t="s">
        <v>97</v>
      </c>
      <c r="AA47" s="77" t="s">
        <v>97</v>
      </c>
      <c r="AB47" s="77" t="s">
        <v>97</v>
      </c>
      <c r="AC47" s="77" t="s">
        <v>97</v>
      </c>
      <c r="AD47" s="77" t="s">
        <v>97</v>
      </c>
      <c r="BL47" s="24" t="s">
        <v>103</v>
      </c>
      <c r="BM47" s="26" t="s">
        <v>97</v>
      </c>
      <c r="BN47" s="26" t="s">
        <v>97</v>
      </c>
      <c r="BO47" s="26" t="s">
        <v>97</v>
      </c>
      <c r="BP47" s="26" t="s">
        <v>97</v>
      </c>
      <c r="BQ47" s="26" t="s">
        <v>97</v>
      </c>
      <c r="BR47" s="26" t="s">
        <v>97</v>
      </c>
      <c r="BS47" s="26" t="s">
        <v>97</v>
      </c>
      <c r="BT47" s="26" t="s">
        <v>97</v>
      </c>
      <c r="BU47" s="26" t="s">
        <v>97</v>
      </c>
      <c r="BV47" s="26" t="s">
        <v>97</v>
      </c>
      <c r="BW47" s="26" t="s">
        <v>97</v>
      </c>
      <c r="BX47" s="26" t="s">
        <v>97</v>
      </c>
      <c r="BY47" s="26" t="s">
        <v>97</v>
      </c>
      <c r="BZ47" s="26" t="s">
        <v>97</v>
      </c>
      <c r="CA47" s="26" t="s">
        <v>97</v>
      </c>
      <c r="CB47" s="26" t="s">
        <v>97</v>
      </c>
      <c r="CC47" s="26" t="s">
        <v>97</v>
      </c>
      <c r="CD47" s="26" t="s">
        <v>97</v>
      </c>
      <c r="CE47" s="26" t="s">
        <v>97</v>
      </c>
      <c r="CF47" s="26" t="s">
        <v>97</v>
      </c>
      <c r="CG47" s="26" t="s">
        <v>97</v>
      </c>
      <c r="CH47" s="26" t="s">
        <v>97</v>
      </c>
      <c r="CI47" s="26" t="s">
        <v>97</v>
      </c>
      <c r="CJ47" s="26" t="s">
        <v>97</v>
      </c>
      <c r="CK47" s="26" t="s">
        <v>97</v>
      </c>
      <c r="CL47" s="26" t="s">
        <v>97</v>
      </c>
      <c r="CM47" s="26" t="s">
        <v>97</v>
      </c>
      <c r="DU47" s="24" t="s">
        <v>103</v>
      </c>
      <c r="DV47" s="26" t="s">
        <v>2135</v>
      </c>
      <c r="DW47" s="26" t="s">
        <v>97</v>
      </c>
      <c r="DX47" s="26" t="s">
        <v>97</v>
      </c>
      <c r="DY47" s="26" t="s">
        <v>97</v>
      </c>
      <c r="DZ47" s="26" t="s">
        <v>97</v>
      </c>
      <c r="EA47" s="26" t="s">
        <v>97</v>
      </c>
      <c r="EB47" s="26" t="s">
        <v>97</v>
      </c>
      <c r="EC47" s="26" t="s">
        <v>97</v>
      </c>
      <c r="ED47" s="26" t="s">
        <v>97</v>
      </c>
      <c r="EE47" s="26" t="s">
        <v>97</v>
      </c>
      <c r="EF47" s="26" t="s">
        <v>97</v>
      </c>
      <c r="EG47" s="26" t="s">
        <v>97</v>
      </c>
      <c r="EH47" s="26" t="s">
        <v>97</v>
      </c>
      <c r="EI47" s="26" t="s">
        <v>97</v>
      </c>
      <c r="EJ47" s="26" t="s">
        <v>97</v>
      </c>
      <c r="EK47" s="26" t="s">
        <v>97</v>
      </c>
      <c r="EL47" s="26" t="s">
        <v>97</v>
      </c>
      <c r="EM47" s="26" t="s">
        <v>97</v>
      </c>
      <c r="EN47" s="26" t="s">
        <v>97</v>
      </c>
      <c r="EO47" s="26" t="s">
        <v>97</v>
      </c>
      <c r="EP47" s="26" t="s">
        <v>97</v>
      </c>
      <c r="EQ47" s="26" t="s">
        <v>97</v>
      </c>
      <c r="ER47" s="26" t="s">
        <v>97</v>
      </c>
      <c r="ES47" s="26" t="s">
        <v>97</v>
      </c>
      <c r="ET47" s="26" t="s">
        <v>97</v>
      </c>
      <c r="EU47" s="26" t="s">
        <v>97</v>
      </c>
    </row>
    <row r="48" spans="1:151" ht="15" thickBot="1" x14ac:dyDescent="0.35">
      <c r="A48" s="24" t="s">
        <v>104</v>
      </c>
      <c r="B48" s="26" t="s">
        <v>308</v>
      </c>
      <c r="C48" s="77" t="s">
        <v>308</v>
      </c>
      <c r="D48" s="77" t="s">
        <v>308</v>
      </c>
      <c r="E48" s="77" t="s">
        <v>308</v>
      </c>
      <c r="F48" s="77" t="s">
        <v>308</v>
      </c>
      <c r="G48" s="77" t="s">
        <v>308</v>
      </c>
      <c r="H48" s="77" t="s">
        <v>308</v>
      </c>
      <c r="I48" s="77" t="s">
        <v>308</v>
      </c>
      <c r="J48" s="77" t="s">
        <v>308</v>
      </c>
      <c r="K48" s="77" t="s">
        <v>308</v>
      </c>
      <c r="L48" s="26" t="s">
        <v>308</v>
      </c>
      <c r="M48" s="77" t="s">
        <v>308</v>
      </c>
      <c r="N48" s="77" t="s">
        <v>308</v>
      </c>
      <c r="O48" s="77" t="s">
        <v>308</v>
      </c>
      <c r="P48" s="77" t="s">
        <v>308</v>
      </c>
      <c r="Q48" s="77" t="s">
        <v>308</v>
      </c>
      <c r="R48" s="77" t="s">
        <v>308</v>
      </c>
      <c r="S48" s="77" t="s">
        <v>308</v>
      </c>
      <c r="T48" s="77" t="s">
        <v>308</v>
      </c>
      <c r="U48" s="77" t="s">
        <v>308</v>
      </c>
      <c r="V48" s="77" t="s">
        <v>308</v>
      </c>
      <c r="W48" s="77" t="s">
        <v>308</v>
      </c>
      <c r="X48" s="77" t="s">
        <v>308</v>
      </c>
      <c r="Y48" s="77" t="s">
        <v>308</v>
      </c>
      <c r="Z48" s="77" t="s">
        <v>308</v>
      </c>
      <c r="AA48" s="77" t="s">
        <v>308</v>
      </c>
      <c r="AB48" s="77" t="s">
        <v>308</v>
      </c>
      <c r="AC48" s="77" t="s">
        <v>308</v>
      </c>
      <c r="AD48" s="77" t="s">
        <v>308</v>
      </c>
      <c r="BL48" s="24" t="s">
        <v>104</v>
      </c>
      <c r="BM48" s="26" t="s">
        <v>308</v>
      </c>
      <c r="BN48" s="26" t="s">
        <v>308</v>
      </c>
      <c r="BO48" s="26" t="s">
        <v>308</v>
      </c>
      <c r="BP48" s="26" t="s">
        <v>308</v>
      </c>
      <c r="BQ48" s="26" t="s">
        <v>308</v>
      </c>
      <c r="BR48" s="26" t="s">
        <v>308</v>
      </c>
      <c r="BS48" s="26" t="s">
        <v>308</v>
      </c>
      <c r="BT48" s="26" t="s">
        <v>308</v>
      </c>
      <c r="BU48" s="26" t="s">
        <v>308</v>
      </c>
      <c r="BV48" s="26" t="s">
        <v>308</v>
      </c>
      <c r="BW48" s="26" t="s">
        <v>308</v>
      </c>
      <c r="BX48" s="26" t="s">
        <v>308</v>
      </c>
      <c r="BY48" s="26" t="s">
        <v>308</v>
      </c>
      <c r="BZ48" s="26" t="s">
        <v>308</v>
      </c>
      <c r="CA48" s="26" t="s">
        <v>308</v>
      </c>
      <c r="CB48" s="26" t="s">
        <v>308</v>
      </c>
      <c r="CC48" s="26" t="s">
        <v>308</v>
      </c>
      <c r="CD48" s="26" t="s">
        <v>308</v>
      </c>
      <c r="CE48" s="26" t="s">
        <v>308</v>
      </c>
      <c r="CF48" s="26" t="s">
        <v>308</v>
      </c>
      <c r="CG48" s="26" t="s">
        <v>308</v>
      </c>
      <c r="CH48" s="26" t="s">
        <v>308</v>
      </c>
      <c r="CI48" s="26" t="s">
        <v>308</v>
      </c>
      <c r="CJ48" s="26" t="s">
        <v>308</v>
      </c>
      <c r="CK48" s="26" t="s">
        <v>308</v>
      </c>
      <c r="CL48" s="26" t="s">
        <v>308</v>
      </c>
      <c r="CM48" s="26" t="s">
        <v>308</v>
      </c>
      <c r="DU48" s="24" t="s">
        <v>104</v>
      </c>
      <c r="DV48" s="26" t="s">
        <v>2136</v>
      </c>
      <c r="DW48" s="26" t="s">
        <v>308</v>
      </c>
      <c r="DX48" s="26" t="s">
        <v>308</v>
      </c>
      <c r="DY48" s="26" t="s">
        <v>308</v>
      </c>
      <c r="DZ48" s="26" t="s">
        <v>308</v>
      </c>
      <c r="EA48" s="26" t="s">
        <v>308</v>
      </c>
      <c r="EB48" s="26" t="s">
        <v>308</v>
      </c>
      <c r="EC48" s="26" t="s">
        <v>308</v>
      </c>
      <c r="ED48" s="26" t="s">
        <v>308</v>
      </c>
      <c r="EE48" s="26" t="s">
        <v>308</v>
      </c>
      <c r="EF48" s="26" t="s">
        <v>308</v>
      </c>
      <c r="EG48" s="26" t="s">
        <v>308</v>
      </c>
      <c r="EH48" s="26" t="s">
        <v>308</v>
      </c>
      <c r="EI48" s="26" t="s">
        <v>308</v>
      </c>
      <c r="EJ48" s="26" t="s">
        <v>308</v>
      </c>
      <c r="EK48" s="26" t="s">
        <v>308</v>
      </c>
      <c r="EL48" s="26" t="s">
        <v>308</v>
      </c>
      <c r="EM48" s="26" t="s">
        <v>308</v>
      </c>
      <c r="EN48" s="26" t="s">
        <v>308</v>
      </c>
      <c r="EO48" s="26" t="s">
        <v>308</v>
      </c>
      <c r="EP48" s="26" t="s">
        <v>308</v>
      </c>
      <c r="EQ48" s="26" t="s">
        <v>308</v>
      </c>
      <c r="ER48" s="26" t="s">
        <v>308</v>
      </c>
      <c r="ES48" s="26" t="s">
        <v>308</v>
      </c>
      <c r="ET48" s="26" t="s">
        <v>308</v>
      </c>
      <c r="EU48" s="26" t="s">
        <v>308</v>
      </c>
    </row>
    <row r="49" spans="1:151" ht="15" thickBot="1" x14ac:dyDescent="0.35">
      <c r="A49" s="24" t="s">
        <v>106</v>
      </c>
      <c r="B49" s="26" t="s">
        <v>101</v>
      </c>
      <c r="C49" s="77" t="s">
        <v>101</v>
      </c>
      <c r="D49" s="77" t="s">
        <v>101</v>
      </c>
      <c r="E49" s="77" t="s">
        <v>101</v>
      </c>
      <c r="F49" s="77" t="s">
        <v>101</v>
      </c>
      <c r="G49" s="77" t="s">
        <v>101</v>
      </c>
      <c r="H49" s="77" t="s">
        <v>101</v>
      </c>
      <c r="I49" s="77" t="s">
        <v>101</v>
      </c>
      <c r="J49" s="77" t="s">
        <v>101</v>
      </c>
      <c r="K49" s="77" t="s">
        <v>101</v>
      </c>
      <c r="L49" s="26" t="s">
        <v>101</v>
      </c>
      <c r="M49" s="77" t="s">
        <v>101</v>
      </c>
      <c r="N49" s="77" t="s">
        <v>101</v>
      </c>
      <c r="O49" s="77" t="s">
        <v>101</v>
      </c>
      <c r="P49" s="77" t="s">
        <v>101</v>
      </c>
      <c r="Q49" s="77" t="s">
        <v>101</v>
      </c>
      <c r="R49" s="77" t="s">
        <v>101</v>
      </c>
      <c r="S49" s="77" t="s">
        <v>101</v>
      </c>
      <c r="T49" s="77" t="s">
        <v>101</v>
      </c>
      <c r="U49" s="77" t="s">
        <v>101</v>
      </c>
      <c r="V49" s="77" t="s">
        <v>101</v>
      </c>
      <c r="W49" s="77" t="s">
        <v>101</v>
      </c>
      <c r="X49" s="77" t="s">
        <v>101</v>
      </c>
      <c r="Y49" s="77" t="s">
        <v>101</v>
      </c>
      <c r="Z49" s="77" t="s">
        <v>101</v>
      </c>
      <c r="AA49" s="77" t="s">
        <v>101</v>
      </c>
      <c r="AB49" s="77" t="s">
        <v>101</v>
      </c>
      <c r="AC49" s="77" t="s">
        <v>101</v>
      </c>
      <c r="AD49" s="77" t="s">
        <v>101</v>
      </c>
      <c r="BL49" s="24" t="s">
        <v>106</v>
      </c>
      <c r="BM49" s="26" t="s">
        <v>101</v>
      </c>
      <c r="BN49" s="26" t="s">
        <v>101</v>
      </c>
      <c r="BO49" s="26" t="s">
        <v>101</v>
      </c>
      <c r="BP49" s="26" t="s">
        <v>101</v>
      </c>
      <c r="BQ49" s="26" t="s">
        <v>101</v>
      </c>
      <c r="BR49" s="26" t="s">
        <v>101</v>
      </c>
      <c r="BS49" s="26" t="s">
        <v>101</v>
      </c>
      <c r="BT49" s="26" t="s">
        <v>101</v>
      </c>
      <c r="BU49" s="26" t="s">
        <v>101</v>
      </c>
      <c r="BV49" s="26" t="s">
        <v>101</v>
      </c>
      <c r="BW49" s="26" t="s">
        <v>101</v>
      </c>
      <c r="BX49" s="26" t="s">
        <v>101</v>
      </c>
      <c r="BY49" s="26" t="s">
        <v>101</v>
      </c>
      <c r="BZ49" s="26" t="s">
        <v>101</v>
      </c>
      <c r="CA49" s="26" t="s">
        <v>101</v>
      </c>
      <c r="CB49" s="26" t="s">
        <v>101</v>
      </c>
      <c r="CC49" s="26" t="s">
        <v>101</v>
      </c>
      <c r="CD49" s="26" t="s">
        <v>101</v>
      </c>
      <c r="CE49" s="26" t="s">
        <v>101</v>
      </c>
      <c r="CF49" s="26" t="s">
        <v>101</v>
      </c>
      <c r="CG49" s="26" t="s">
        <v>101</v>
      </c>
      <c r="CH49" s="26" t="s">
        <v>101</v>
      </c>
      <c r="CI49" s="26" t="s">
        <v>101</v>
      </c>
      <c r="CJ49" s="26" t="s">
        <v>101</v>
      </c>
      <c r="CK49" s="26" t="s">
        <v>101</v>
      </c>
      <c r="CL49" s="26" t="s">
        <v>101</v>
      </c>
      <c r="CM49" s="26" t="s">
        <v>101</v>
      </c>
      <c r="DU49" s="24" t="s">
        <v>106</v>
      </c>
      <c r="DV49" s="26" t="s">
        <v>2137</v>
      </c>
      <c r="DW49" s="26" t="s">
        <v>101</v>
      </c>
      <c r="DX49" s="26" t="s">
        <v>101</v>
      </c>
      <c r="DY49" s="26" t="s">
        <v>101</v>
      </c>
      <c r="DZ49" s="26" t="s">
        <v>101</v>
      </c>
      <c r="EA49" s="26" t="s">
        <v>101</v>
      </c>
      <c r="EB49" s="26" t="s">
        <v>101</v>
      </c>
      <c r="EC49" s="26" t="s">
        <v>101</v>
      </c>
      <c r="ED49" s="26" t="s">
        <v>101</v>
      </c>
      <c r="EE49" s="26" t="s">
        <v>101</v>
      </c>
      <c r="EF49" s="26" t="s">
        <v>101</v>
      </c>
      <c r="EG49" s="26" t="s">
        <v>101</v>
      </c>
      <c r="EH49" s="26" t="s">
        <v>101</v>
      </c>
      <c r="EI49" s="26" t="s">
        <v>101</v>
      </c>
      <c r="EJ49" s="26" t="s">
        <v>101</v>
      </c>
      <c r="EK49" s="26" t="s">
        <v>101</v>
      </c>
      <c r="EL49" s="26" t="s">
        <v>101</v>
      </c>
      <c r="EM49" s="26" t="s">
        <v>101</v>
      </c>
      <c r="EN49" s="26" t="s">
        <v>101</v>
      </c>
      <c r="EO49" s="26" t="s">
        <v>101</v>
      </c>
      <c r="EP49" s="26" t="s">
        <v>101</v>
      </c>
      <c r="EQ49" s="26" t="s">
        <v>101</v>
      </c>
      <c r="ER49" s="26" t="s">
        <v>101</v>
      </c>
      <c r="ES49" s="26" t="s">
        <v>101</v>
      </c>
      <c r="ET49" s="26" t="s">
        <v>101</v>
      </c>
      <c r="EU49" s="26" t="s">
        <v>101</v>
      </c>
    </row>
    <row r="50" spans="1:151" ht="15" thickBot="1" x14ac:dyDescent="0.35">
      <c r="A50" s="24" t="s">
        <v>107</v>
      </c>
      <c r="B50" s="26" t="s">
        <v>316</v>
      </c>
      <c r="C50" s="77" t="s">
        <v>316</v>
      </c>
      <c r="D50" s="77" t="s">
        <v>316</v>
      </c>
      <c r="E50" s="77" t="s">
        <v>316</v>
      </c>
      <c r="F50" s="77" t="s">
        <v>316</v>
      </c>
      <c r="G50" s="77" t="s">
        <v>316</v>
      </c>
      <c r="H50" s="77" t="s">
        <v>316</v>
      </c>
      <c r="I50" s="77" t="s">
        <v>316</v>
      </c>
      <c r="J50" s="77" t="s">
        <v>316</v>
      </c>
      <c r="K50" s="77" t="s">
        <v>316</v>
      </c>
      <c r="L50" s="26" t="s">
        <v>316</v>
      </c>
      <c r="M50" s="77" t="s">
        <v>316</v>
      </c>
      <c r="N50" s="77" t="s">
        <v>316</v>
      </c>
      <c r="O50" s="77" t="s">
        <v>316</v>
      </c>
      <c r="P50" s="77" t="s">
        <v>316</v>
      </c>
      <c r="Q50" s="77" t="s">
        <v>316</v>
      </c>
      <c r="R50" s="77" t="s">
        <v>316</v>
      </c>
      <c r="S50" s="77" t="s">
        <v>316</v>
      </c>
      <c r="T50" s="77" t="s">
        <v>316</v>
      </c>
      <c r="U50" s="77" t="s">
        <v>316</v>
      </c>
      <c r="V50" s="77" t="s">
        <v>316</v>
      </c>
      <c r="W50" s="77" t="s">
        <v>316</v>
      </c>
      <c r="X50" s="77" t="s">
        <v>316</v>
      </c>
      <c r="Y50" s="77" t="s">
        <v>316</v>
      </c>
      <c r="Z50" s="77" t="s">
        <v>316</v>
      </c>
      <c r="AA50" s="77" t="s">
        <v>316</v>
      </c>
      <c r="AB50" s="77" t="s">
        <v>316</v>
      </c>
      <c r="AC50" s="77" t="s">
        <v>316</v>
      </c>
      <c r="AD50" s="77" t="s">
        <v>316</v>
      </c>
      <c r="BL50" s="24" t="s">
        <v>107</v>
      </c>
      <c r="BM50" s="26" t="s">
        <v>316</v>
      </c>
      <c r="BN50" s="26" t="s">
        <v>316</v>
      </c>
      <c r="BO50" s="26" t="s">
        <v>316</v>
      </c>
      <c r="BP50" s="26" t="s">
        <v>316</v>
      </c>
      <c r="BQ50" s="26" t="s">
        <v>316</v>
      </c>
      <c r="BR50" s="26" t="s">
        <v>316</v>
      </c>
      <c r="BS50" s="26" t="s">
        <v>316</v>
      </c>
      <c r="BT50" s="26" t="s">
        <v>316</v>
      </c>
      <c r="BU50" s="26" t="s">
        <v>316</v>
      </c>
      <c r="BV50" s="26" t="s">
        <v>316</v>
      </c>
      <c r="BW50" s="26" t="s">
        <v>316</v>
      </c>
      <c r="BX50" s="26" t="s">
        <v>316</v>
      </c>
      <c r="BY50" s="26" t="s">
        <v>316</v>
      </c>
      <c r="BZ50" s="26" t="s">
        <v>316</v>
      </c>
      <c r="CA50" s="26" t="s">
        <v>316</v>
      </c>
      <c r="CB50" s="26" t="s">
        <v>316</v>
      </c>
      <c r="CC50" s="26" t="s">
        <v>316</v>
      </c>
      <c r="CD50" s="26" t="s">
        <v>316</v>
      </c>
      <c r="CE50" s="26" t="s">
        <v>316</v>
      </c>
      <c r="CF50" s="26" t="s">
        <v>316</v>
      </c>
      <c r="CG50" s="26" t="s">
        <v>316</v>
      </c>
      <c r="CH50" s="26" t="s">
        <v>316</v>
      </c>
      <c r="CI50" s="26" t="s">
        <v>316</v>
      </c>
      <c r="CJ50" s="26" t="s">
        <v>316</v>
      </c>
      <c r="CK50" s="26" t="s">
        <v>316</v>
      </c>
      <c r="CL50" s="26" t="s">
        <v>316</v>
      </c>
      <c r="CM50" s="26" t="s">
        <v>316</v>
      </c>
      <c r="DU50" s="24" t="s">
        <v>107</v>
      </c>
      <c r="DV50" s="26" t="s">
        <v>2138</v>
      </c>
      <c r="DW50" s="26" t="s">
        <v>316</v>
      </c>
      <c r="DX50" s="26" t="s">
        <v>316</v>
      </c>
      <c r="DY50" s="26" t="s">
        <v>316</v>
      </c>
      <c r="DZ50" s="26" t="s">
        <v>316</v>
      </c>
      <c r="EA50" s="26" t="s">
        <v>316</v>
      </c>
      <c r="EB50" s="26" t="s">
        <v>316</v>
      </c>
      <c r="EC50" s="26" t="s">
        <v>316</v>
      </c>
      <c r="ED50" s="26" t="s">
        <v>316</v>
      </c>
      <c r="EE50" s="26" t="s">
        <v>316</v>
      </c>
      <c r="EF50" s="26" t="s">
        <v>316</v>
      </c>
      <c r="EG50" s="26" t="s">
        <v>316</v>
      </c>
      <c r="EH50" s="26" t="s">
        <v>316</v>
      </c>
      <c r="EI50" s="26" t="s">
        <v>316</v>
      </c>
      <c r="EJ50" s="26" t="s">
        <v>316</v>
      </c>
      <c r="EK50" s="26" t="s">
        <v>316</v>
      </c>
      <c r="EL50" s="26" t="s">
        <v>316</v>
      </c>
      <c r="EM50" s="26" t="s">
        <v>316</v>
      </c>
      <c r="EN50" s="26" t="s">
        <v>316</v>
      </c>
      <c r="EO50" s="26" t="s">
        <v>316</v>
      </c>
      <c r="EP50" s="26" t="s">
        <v>316</v>
      </c>
      <c r="EQ50" s="26" t="s">
        <v>316</v>
      </c>
      <c r="ER50" s="26" t="s">
        <v>316</v>
      </c>
      <c r="ES50" s="26" t="s">
        <v>316</v>
      </c>
      <c r="ET50" s="26" t="s">
        <v>316</v>
      </c>
      <c r="EU50" s="26" t="s">
        <v>316</v>
      </c>
    </row>
    <row r="51" spans="1:151" ht="15" thickBot="1" x14ac:dyDescent="0.35">
      <c r="A51" s="24" t="s">
        <v>108</v>
      </c>
      <c r="B51" s="26" t="s">
        <v>105</v>
      </c>
      <c r="C51" s="77" t="s">
        <v>105</v>
      </c>
      <c r="D51" s="77" t="s">
        <v>105</v>
      </c>
      <c r="E51" s="77" t="s">
        <v>105</v>
      </c>
      <c r="F51" s="77" t="s">
        <v>105</v>
      </c>
      <c r="G51" s="77" t="s">
        <v>105</v>
      </c>
      <c r="H51" s="77" t="s">
        <v>105</v>
      </c>
      <c r="I51" s="77" t="s">
        <v>105</v>
      </c>
      <c r="J51" s="77" t="s">
        <v>105</v>
      </c>
      <c r="K51" s="77" t="s">
        <v>105</v>
      </c>
      <c r="L51" s="26" t="s">
        <v>105</v>
      </c>
      <c r="M51" s="77" t="s">
        <v>105</v>
      </c>
      <c r="N51" s="77" t="s">
        <v>105</v>
      </c>
      <c r="O51" s="77" t="s">
        <v>105</v>
      </c>
      <c r="P51" s="77" t="s">
        <v>105</v>
      </c>
      <c r="Q51" s="77" t="s">
        <v>105</v>
      </c>
      <c r="R51" s="77" t="s">
        <v>105</v>
      </c>
      <c r="S51" s="77" t="s">
        <v>105</v>
      </c>
      <c r="T51" s="77" t="s">
        <v>105</v>
      </c>
      <c r="U51" s="77" t="s">
        <v>105</v>
      </c>
      <c r="V51" s="77" t="s">
        <v>105</v>
      </c>
      <c r="W51" s="77" t="s">
        <v>105</v>
      </c>
      <c r="X51" s="77" t="s">
        <v>105</v>
      </c>
      <c r="Y51" s="77" t="s">
        <v>105</v>
      </c>
      <c r="Z51" s="77" t="s">
        <v>105</v>
      </c>
      <c r="AA51" s="77" t="s">
        <v>105</v>
      </c>
      <c r="AB51" s="77" t="s">
        <v>105</v>
      </c>
      <c r="AC51" s="77" t="s">
        <v>105</v>
      </c>
      <c r="AD51" s="77" t="s">
        <v>105</v>
      </c>
      <c r="BL51" s="24" t="s">
        <v>108</v>
      </c>
      <c r="BM51" s="26" t="s">
        <v>105</v>
      </c>
      <c r="BN51" s="26" t="s">
        <v>105</v>
      </c>
      <c r="BO51" s="26" t="s">
        <v>105</v>
      </c>
      <c r="BP51" s="26" t="s">
        <v>105</v>
      </c>
      <c r="BQ51" s="26" t="s">
        <v>105</v>
      </c>
      <c r="BR51" s="26" t="s">
        <v>105</v>
      </c>
      <c r="BS51" s="26" t="s">
        <v>105</v>
      </c>
      <c r="BT51" s="26" t="s">
        <v>105</v>
      </c>
      <c r="BU51" s="26" t="s">
        <v>105</v>
      </c>
      <c r="BV51" s="26" t="s">
        <v>105</v>
      </c>
      <c r="BW51" s="26" t="s">
        <v>105</v>
      </c>
      <c r="BX51" s="26" t="s">
        <v>105</v>
      </c>
      <c r="BY51" s="26" t="s">
        <v>105</v>
      </c>
      <c r="BZ51" s="26" t="s">
        <v>105</v>
      </c>
      <c r="CA51" s="26" t="s">
        <v>105</v>
      </c>
      <c r="CB51" s="26" t="s">
        <v>105</v>
      </c>
      <c r="CC51" s="26" t="s">
        <v>105</v>
      </c>
      <c r="CD51" s="26" t="s">
        <v>105</v>
      </c>
      <c r="CE51" s="26" t="s">
        <v>105</v>
      </c>
      <c r="CF51" s="26" t="s">
        <v>105</v>
      </c>
      <c r="CG51" s="26" t="s">
        <v>105</v>
      </c>
      <c r="CH51" s="26" t="s">
        <v>105</v>
      </c>
      <c r="CI51" s="26" t="s">
        <v>105</v>
      </c>
      <c r="CJ51" s="26" t="s">
        <v>105</v>
      </c>
      <c r="CK51" s="26" t="s">
        <v>105</v>
      </c>
      <c r="CL51" s="26" t="s">
        <v>105</v>
      </c>
      <c r="CM51" s="26" t="s">
        <v>105</v>
      </c>
      <c r="DU51" s="24" t="s">
        <v>108</v>
      </c>
      <c r="DV51" s="26" t="s">
        <v>2139</v>
      </c>
      <c r="DW51" s="26" t="s">
        <v>105</v>
      </c>
      <c r="DX51" s="26" t="s">
        <v>105</v>
      </c>
      <c r="DY51" s="26" t="s">
        <v>105</v>
      </c>
      <c r="DZ51" s="26" t="s">
        <v>105</v>
      </c>
      <c r="EA51" s="26" t="s">
        <v>105</v>
      </c>
      <c r="EB51" s="26" t="s">
        <v>105</v>
      </c>
      <c r="EC51" s="26" t="s">
        <v>105</v>
      </c>
      <c r="ED51" s="26" t="s">
        <v>105</v>
      </c>
      <c r="EE51" s="26" t="s">
        <v>105</v>
      </c>
      <c r="EF51" s="26" t="s">
        <v>105</v>
      </c>
      <c r="EG51" s="26" t="s">
        <v>105</v>
      </c>
      <c r="EH51" s="26" t="s">
        <v>105</v>
      </c>
      <c r="EI51" s="26" t="s">
        <v>105</v>
      </c>
      <c r="EJ51" s="26" t="s">
        <v>105</v>
      </c>
      <c r="EK51" s="26" t="s">
        <v>105</v>
      </c>
      <c r="EL51" s="26" t="s">
        <v>105</v>
      </c>
      <c r="EM51" s="26" t="s">
        <v>105</v>
      </c>
      <c r="EN51" s="26" t="s">
        <v>105</v>
      </c>
      <c r="EO51" s="26" t="s">
        <v>105</v>
      </c>
      <c r="EP51" s="26" t="s">
        <v>105</v>
      </c>
      <c r="EQ51" s="26" t="s">
        <v>105</v>
      </c>
      <c r="ER51" s="26" t="s">
        <v>105</v>
      </c>
      <c r="ES51" s="26" t="s">
        <v>105</v>
      </c>
      <c r="ET51" s="26" t="s">
        <v>105</v>
      </c>
      <c r="EU51" s="26" t="s">
        <v>105</v>
      </c>
    </row>
    <row r="52" spans="1:151" ht="15" thickBot="1" x14ac:dyDescent="0.35">
      <c r="A52" s="24" t="s">
        <v>110</v>
      </c>
      <c r="B52" s="26" t="s">
        <v>164</v>
      </c>
      <c r="C52" s="77" t="s">
        <v>164</v>
      </c>
      <c r="D52" s="77" t="s">
        <v>164</v>
      </c>
      <c r="E52" s="77" t="s">
        <v>164</v>
      </c>
      <c r="F52" s="77" t="s">
        <v>164</v>
      </c>
      <c r="G52" s="77" t="s">
        <v>164</v>
      </c>
      <c r="H52" s="77" t="s">
        <v>164</v>
      </c>
      <c r="I52" s="77" t="s">
        <v>164</v>
      </c>
      <c r="J52" s="77" t="s">
        <v>164</v>
      </c>
      <c r="K52" s="77" t="s">
        <v>164</v>
      </c>
      <c r="L52" s="26" t="s">
        <v>164</v>
      </c>
      <c r="M52" s="77" t="s">
        <v>164</v>
      </c>
      <c r="N52" s="77" t="s">
        <v>164</v>
      </c>
      <c r="O52" s="77" t="s">
        <v>164</v>
      </c>
      <c r="P52" s="77" t="s">
        <v>164</v>
      </c>
      <c r="Q52" s="77" t="s">
        <v>164</v>
      </c>
      <c r="R52" s="77" t="s">
        <v>164</v>
      </c>
      <c r="S52" s="77" t="s">
        <v>164</v>
      </c>
      <c r="T52" s="77" t="s">
        <v>164</v>
      </c>
      <c r="U52" s="77" t="s">
        <v>164</v>
      </c>
      <c r="V52" s="77" t="s">
        <v>164</v>
      </c>
      <c r="W52" s="77" t="s">
        <v>164</v>
      </c>
      <c r="X52" s="77" t="s">
        <v>164</v>
      </c>
      <c r="Y52" s="77" t="s">
        <v>164</v>
      </c>
      <c r="Z52" s="77" t="s">
        <v>164</v>
      </c>
      <c r="AA52" s="77" t="s">
        <v>164</v>
      </c>
      <c r="AB52" s="77" t="s">
        <v>164</v>
      </c>
      <c r="AC52" s="77" t="s">
        <v>164</v>
      </c>
      <c r="AD52" s="77" t="s">
        <v>164</v>
      </c>
      <c r="BL52" s="24" t="s">
        <v>110</v>
      </c>
      <c r="BM52" s="26" t="s">
        <v>164</v>
      </c>
      <c r="BN52" s="26" t="s">
        <v>164</v>
      </c>
      <c r="BO52" s="26" t="s">
        <v>164</v>
      </c>
      <c r="BP52" s="26" t="s">
        <v>164</v>
      </c>
      <c r="BQ52" s="26" t="s">
        <v>164</v>
      </c>
      <c r="BR52" s="26" t="s">
        <v>164</v>
      </c>
      <c r="BS52" s="26" t="s">
        <v>164</v>
      </c>
      <c r="BT52" s="26" t="s">
        <v>164</v>
      </c>
      <c r="BU52" s="26" t="s">
        <v>164</v>
      </c>
      <c r="BV52" s="26" t="s">
        <v>164</v>
      </c>
      <c r="BW52" s="26" t="s">
        <v>164</v>
      </c>
      <c r="BX52" s="26" t="s">
        <v>164</v>
      </c>
      <c r="BY52" s="26" t="s">
        <v>164</v>
      </c>
      <c r="BZ52" s="26" t="s">
        <v>164</v>
      </c>
      <c r="CA52" s="26" t="s">
        <v>164</v>
      </c>
      <c r="CB52" s="26" t="s">
        <v>164</v>
      </c>
      <c r="CC52" s="26" t="s">
        <v>164</v>
      </c>
      <c r="CD52" s="26" t="s">
        <v>164</v>
      </c>
      <c r="CE52" s="26" t="s">
        <v>164</v>
      </c>
      <c r="CF52" s="26" t="s">
        <v>164</v>
      </c>
      <c r="CG52" s="26" t="s">
        <v>164</v>
      </c>
      <c r="CH52" s="26" t="s">
        <v>164</v>
      </c>
      <c r="CI52" s="26" t="s">
        <v>164</v>
      </c>
      <c r="CJ52" s="26" t="s">
        <v>164</v>
      </c>
      <c r="CK52" s="26" t="s">
        <v>164</v>
      </c>
      <c r="CL52" s="26" t="s">
        <v>164</v>
      </c>
      <c r="CM52" s="26" t="s">
        <v>164</v>
      </c>
      <c r="DU52" s="24" t="s">
        <v>110</v>
      </c>
      <c r="DV52" s="26" t="s">
        <v>2140</v>
      </c>
      <c r="DW52" s="26" t="s">
        <v>164</v>
      </c>
      <c r="DX52" s="26" t="s">
        <v>164</v>
      </c>
      <c r="DY52" s="26" t="s">
        <v>164</v>
      </c>
      <c r="DZ52" s="26" t="s">
        <v>164</v>
      </c>
      <c r="EA52" s="26" t="s">
        <v>164</v>
      </c>
      <c r="EB52" s="26" t="s">
        <v>164</v>
      </c>
      <c r="EC52" s="26" t="s">
        <v>164</v>
      </c>
      <c r="ED52" s="26" t="s">
        <v>164</v>
      </c>
      <c r="EE52" s="26" t="s">
        <v>164</v>
      </c>
      <c r="EF52" s="26" t="s">
        <v>164</v>
      </c>
      <c r="EG52" s="26" t="s">
        <v>164</v>
      </c>
      <c r="EH52" s="26" t="s">
        <v>164</v>
      </c>
      <c r="EI52" s="26" t="s">
        <v>164</v>
      </c>
      <c r="EJ52" s="26" t="s">
        <v>164</v>
      </c>
      <c r="EK52" s="26" t="s">
        <v>164</v>
      </c>
      <c r="EL52" s="26" t="s">
        <v>164</v>
      </c>
      <c r="EM52" s="26" t="s">
        <v>164</v>
      </c>
      <c r="EN52" s="26" t="s">
        <v>164</v>
      </c>
      <c r="EO52" s="26" t="s">
        <v>164</v>
      </c>
      <c r="EP52" s="26" t="s">
        <v>164</v>
      </c>
      <c r="EQ52" s="26" t="s">
        <v>164</v>
      </c>
      <c r="ER52" s="26" t="s">
        <v>164</v>
      </c>
      <c r="ES52" s="26" t="s">
        <v>164</v>
      </c>
      <c r="ET52" s="26" t="s">
        <v>164</v>
      </c>
      <c r="EU52" s="26" t="s">
        <v>164</v>
      </c>
    </row>
    <row r="53" spans="1:151" ht="15" thickBot="1" x14ac:dyDescent="0.35">
      <c r="A53" s="24" t="s">
        <v>111</v>
      </c>
      <c r="B53" s="26" t="s">
        <v>109</v>
      </c>
      <c r="C53" s="77" t="s">
        <v>109</v>
      </c>
      <c r="D53" s="77" t="s">
        <v>109</v>
      </c>
      <c r="E53" s="77" t="s">
        <v>109</v>
      </c>
      <c r="F53" s="77" t="s">
        <v>109</v>
      </c>
      <c r="G53" s="77" t="s">
        <v>109</v>
      </c>
      <c r="H53" s="77" t="s">
        <v>109</v>
      </c>
      <c r="I53" s="77" t="s">
        <v>109</v>
      </c>
      <c r="J53" s="77" t="s">
        <v>109</v>
      </c>
      <c r="K53" s="77" t="s">
        <v>109</v>
      </c>
      <c r="L53" s="26" t="s">
        <v>109</v>
      </c>
      <c r="M53" s="77" t="s">
        <v>109</v>
      </c>
      <c r="N53" s="77" t="s">
        <v>109</v>
      </c>
      <c r="O53" s="77" t="s">
        <v>109</v>
      </c>
      <c r="P53" s="77" t="s">
        <v>109</v>
      </c>
      <c r="Q53" s="77" t="s">
        <v>109</v>
      </c>
      <c r="R53" s="77" t="s">
        <v>109</v>
      </c>
      <c r="S53" s="77" t="s">
        <v>109</v>
      </c>
      <c r="T53" s="77" t="s">
        <v>109</v>
      </c>
      <c r="U53" s="77" t="s">
        <v>109</v>
      </c>
      <c r="V53" s="77" t="s">
        <v>109</v>
      </c>
      <c r="W53" s="77" t="s">
        <v>109</v>
      </c>
      <c r="X53" s="77" t="s">
        <v>109</v>
      </c>
      <c r="Y53" s="77" t="s">
        <v>109</v>
      </c>
      <c r="Z53" s="77" t="s">
        <v>109</v>
      </c>
      <c r="AA53" s="77" t="s">
        <v>109</v>
      </c>
      <c r="AB53" s="77" t="s">
        <v>109</v>
      </c>
      <c r="AC53" s="77" t="s">
        <v>109</v>
      </c>
      <c r="AD53" s="77" t="s">
        <v>109</v>
      </c>
      <c r="BL53" s="24" t="s">
        <v>111</v>
      </c>
      <c r="BM53" s="26" t="s">
        <v>109</v>
      </c>
      <c r="BN53" s="26" t="s">
        <v>109</v>
      </c>
      <c r="BO53" s="26" t="s">
        <v>109</v>
      </c>
      <c r="BP53" s="26" t="s">
        <v>109</v>
      </c>
      <c r="BQ53" s="26" t="s">
        <v>109</v>
      </c>
      <c r="BR53" s="26" t="s">
        <v>109</v>
      </c>
      <c r="BS53" s="26" t="s">
        <v>109</v>
      </c>
      <c r="BT53" s="26" t="s">
        <v>109</v>
      </c>
      <c r="BU53" s="26" t="s">
        <v>109</v>
      </c>
      <c r="BV53" s="26" t="s">
        <v>109</v>
      </c>
      <c r="BW53" s="26" t="s">
        <v>109</v>
      </c>
      <c r="BX53" s="26" t="s">
        <v>109</v>
      </c>
      <c r="BY53" s="26" t="s">
        <v>109</v>
      </c>
      <c r="BZ53" s="26" t="s">
        <v>109</v>
      </c>
      <c r="CA53" s="26" t="s">
        <v>109</v>
      </c>
      <c r="CB53" s="26" t="s">
        <v>109</v>
      </c>
      <c r="CC53" s="26" t="s">
        <v>109</v>
      </c>
      <c r="CD53" s="26" t="s">
        <v>109</v>
      </c>
      <c r="CE53" s="26" t="s">
        <v>109</v>
      </c>
      <c r="CF53" s="26" t="s">
        <v>109</v>
      </c>
      <c r="CG53" s="26" t="s">
        <v>109</v>
      </c>
      <c r="CH53" s="26" t="s">
        <v>109</v>
      </c>
      <c r="CI53" s="26" t="s">
        <v>109</v>
      </c>
      <c r="CJ53" s="26" t="s">
        <v>109</v>
      </c>
      <c r="CK53" s="26" t="s">
        <v>109</v>
      </c>
      <c r="CL53" s="26" t="s">
        <v>109</v>
      </c>
      <c r="CM53" s="26" t="s">
        <v>109</v>
      </c>
      <c r="DU53" s="24" t="s">
        <v>111</v>
      </c>
      <c r="DV53" s="26" t="s">
        <v>2141</v>
      </c>
      <c r="DW53" s="26" t="s">
        <v>109</v>
      </c>
      <c r="DX53" s="26" t="s">
        <v>109</v>
      </c>
      <c r="DY53" s="26" t="s">
        <v>109</v>
      </c>
      <c r="DZ53" s="26" t="s">
        <v>109</v>
      </c>
      <c r="EA53" s="26" t="s">
        <v>109</v>
      </c>
      <c r="EB53" s="26" t="s">
        <v>109</v>
      </c>
      <c r="EC53" s="26" t="s">
        <v>109</v>
      </c>
      <c r="ED53" s="26" t="s">
        <v>109</v>
      </c>
      <c r="EE53" s="26" t="s">
        <v>109</v>
      </c>
      <c r="EF53" s="26" t="s">
        <v>109</v>
      </c>
      <c r="EG53" s="26" t="s">
        <v>109</v>
      </c>
      <c r="EH53" s="26" t="s">
        <v>109</v>
      </c>
      <c r="EI53" s="26" t="s">
        <v>109</v>
      </c>
      <c r="EJ53" s="26" t="s">
        <v>109</v>
      </c>
      <c r="EK53" s="26" t="s">
        <v>109</v>
      </c>
      <c r="EL53" s="26" t="s">
        <v>109</v>
      </c>
      <c r="EM53" s="26" t="s">
        <v>109</v>
      </c>
      <c r="EN53" s="26" t="s">
        <v>109</v>
      </c>
      <c r="EO53" s="26" t="s">
        <v>109</v>
      </c>
      <c r="EP53" s="26" t="s">
        <v>109</v>
      </c>
      <c r="EQ53" s="26" t="s">
        <v>109</v>
      </c>
      <c r="ER53" s="26" t="s">
        <v>109</v>
      </c>
      <c r="ES53" s="26" t="s">
        <v>109</v>
      </c>
      <c r="ET53" s="26" t="s">
        <v>109</v>
      </c>
      <c r="EU53" s="26" t="s">
        <v>109</v>
      </c>
    </row>
    <row r="54" spans="1:151" ht="15" thickBot="1" x14ac:dyDescent="0.35">
      <c r="A54" s="24" t="s">
        <v>112</v>
      </c>
      <c r="B54" s="26" t="s">
        <v>329</v>
      </c>
      <c r="C54" s="77" t="s">
        <v>329</v>
      </c>
      <c r="D54" s="77" t="s">
        <v>329</v>
      </c>
      <c r="E54" s="77" t="s">
        <v>329</v>
      </c>
      <c r="F54" s="77" t="s">
        <v>329</v>
      </c>
      <c r="G54" s="77" t="s">
        <v>329</v>
      </c>
      <c r="H54" s="77" t="s">
        <v>329</v>
      </c>
      <c r="I54" s="77" t="s">
        <v>329</v>
      </c>
      <c r="J54" s="77" t="s">
        <v>329</v>
      </c>
      <c r="K54" s="77" t="s">
        <v>329</v>
      </c>
      <c r="L54" s="26" t="s">
        <v>329</v>
      </c>
      <c r="M54" s="77" t="s">
        <v>329</v>
      </c>
      <c r="N54" s="77" t="s">
        <v>329</v>
      </c>
      <c r="O54" s="77" t="s">
        <v>329</v>
      </c>
      <c r="P54" s="77" t="s">
        <v>329</v>
      </c>
      <c r="Q54" s="77" t="s">
        <v>329</v>
      </c>
      <c r="R54" s="77" t="s">
        <v>329</v>
      </c>
      <c r="S54" s="77" t="s">
        <v>329</v>
      </c>
      <c r="T54" s="77" t="s">
        <v>329</v>
      </c>
      <c r="U54" s="77" t="s">
        <v>329</v>
      </c>
      <c r="V54" s="77" t="s">
        <v>329</v>
      </c>
      <c r="W54" s="77" t="s">
        <v>329</v>
      </c>
      <c r="X54" s="77" t="s">
        <v>329</v>
      </c>
      <c r="Y54" s="77" t="s">
        <v>329</v>
      </c>
      <c r="Z54" s="77" t="s">
        <v>329</v>
      </c>
      <c r="AA54" s="77" t="s">
        <v>329</v>
      </c>
      <c r="AB54" s="77" t="s">
        <v>329</v>
      </c>
      <c r="AC54" s="77" t="s">
        <v>329</v>
      </c>
      <c r="AD54" s="77" t="s">
        <v>329</v>
      </c>
      <c r="BL54" s="24" t="s">
        <v>112</v>
      </c>
      <c r="BM54" s="26" t="s">
        <v>329</v>
      </c>
      <c r="BN54" s="26" t="s">
        <v>329</v>
      </c>
      <c r="BO54" s="26" t="s">
        <v>329</v>
      </c>
      <c r="BP54" s="26" t="s">
        <v>329</v>
      </c>
      <c r="BQ54" s="26" t="s">
        <v>329</v>
      </c>
      <c r="BR54" s="26" t="s">
        <v>329</v>
      </c>
      <c r="BS54" s="26" t="s">
        <v>329</v>
      </c>
      <c r="BT54" s="26" t="s">
        <v>329</v>
      </c>
      <c r="BU54" s="26" t="s">
        <v>329</v>
      </c>
      <c r="BV54" s="26" t="s">
        <v>329</v>
      </c>
      <c r="BW54" s="26" t="s">
        <v>329</v>
      </c>
      <c r="BX54" s="26" t="s">
        <v>329</v>
      </c>
      <c r="BY54" s="26" t="s">
        <v>329</v>
      </c>
      <c r="BZ54" s="26" t="s">
        <v>329</v>
      </c>
      <c r="CA54" s="26" t="s">
        <v>329</v>
      </c>
      <c r="CB54" s="26" t="s">
        <v>329</v>
      </c>
      <c r="CC54" s="26" t="s">
        <v>329</v>
      </c>
      <c r="CD54" s="26" t="s">
        <v>329</v>
      </c>
      <c r="CE54" s="26" t="s">
        <v>329</v>
      </c>
      <c r="CF54" s="26" t="s">
        <v>329</v>
      </c>
      <c r="CG54" s="26" t="s">
        <v>329</v>
      </c>
      <c r="CH54" s="26" t="s">
        <v>329</v>
      </c>
      <c r="CI54" s="26" t="s">
        <v>329</v>
      </c>
      <c r="CJ54" s="26" t="s">
        <v>329</v>
      </c>
      <c r="CK54" s="26" t="s">
        <v>329</v>
      </c>
      <c r="CL54" s="26" t="s">
        <v>329</v>
      </c>
      <c r="CM54" s="26" t="s">
        <v>329</v>
      </c>
      <c r="DU54" s="24" t="s">
        <v>112</v>
      </c>
      <c r="DV54" s="26" t="s">
        <v>2142</v>
      </c>
      <c r="DW54" s="26" t="s">
        <v>329</v>
      </c>
      <c r="DX54" s="26" t="s">
        <v>329</v>
      </c>
      <c r="DY54" s="26" t="s">
        <v>329</v>
      </c>
      <c r="DZ54" s="26" t="s">
        <v>329</v>
      </c>
      <c r="EA54" s="26" t="s">
        <v>329</v>
      </c>
      <c r="EB54" s="26" t="s">
        <v>329</v>
      </c>
      <c r="EC54" s="26" t="s">
        <v>329</v>
      </c>
      <c r="ED54" s="26" t="s">
        <v>329</v>
      </c>
      <c r="EE54" s="26" t="s">
        <v>329</v>
      </c>
      <c r="EF54" s="26" t="s">
        <v>329</v>
      </c>
      <c r="EG54" s="26" t="s">
        <v>329</v>
      </c>
      <c r="EH54" s="26" t="s">
        <v>329</v>
      </c>
      <c r="EI54" s="26" t="s">
        <v>329</v>
      </c>
      <c r="EJ54" s="26" t="s">
        <v>329</v>
      </c>
      <c r="EK54" s="26" t="s">
        <v>329</v>
      </c>
      <c r="EL54" s="26" t="s">
        <v>329</v>
      </c>
      <c r="EM54" s="26" t="s">
        <v>329</v>
      </c>
      <c r="EN54" s="26" t="s">
        <v>329</v>
      </c>
      <c r="EO54" s="26" t="s">
        <v>329</v>
      </c>
      <c r="EP54" s="26" t="s">
        <v>329</v>
      </c>
      <c r="EQ54" s="26" t="s">
        <v>329</v>
      </c>
      <c r="ER54" s="26" t="s">
        <v>329</v>
      </c>
      <c r="ES54" s="26" t="s">
        <v>329</v>
      </c>
      <c r="ET54" s="26" t="s">
        <v>329</v>
      </c>
      <c r="EU54" s="26" t="s">
        <v>329</v>
      </c>
    </row>
    <row r="55" spans="1:151" ht="15" thickBot="1" x14ac:dyDescent="0.35">
      <c r="A55" s="24" t="s">
        <v>114</v>
      </c>
      <c r="B55" s="26" t="s">
        <v>113</v>
      </c>
      <c r="C55" s="77" t="s">
        <v>113</v>
      </c>
      <c r="D55" s="77" t="s">
        <v>113</v>
      </c>
      <c r="E55" s="77" t="s">
        <v>113</v>
      </c>
      <c r="F55" s="77" t="s">
        <v>113</v>
      </c>
      <c r="G55" s="77" t="s">
        <v>113</v>
      </c>
      <c r="H55" s="77" t="s">
        <v>113</v>
      </c>
      <c r="I55" s="77" t="s">
        <v>113</v>
      </c>
      <c r="J55" s="77" t="s">
        <v>113</v>
      </c>
      <c r="K55" s="77" t="s">
        <v>113</v>
      </c>
      <c r="L55" s="26" t="s">
        <v>113</v>
      </c>
      <c r="M55" s="77" t="s">
        <v>113</v>
      </c>
      <c r="N55" s="77" t="s">
        <v>113</v>
      </c>
      <c r="O55" s="77" t="s">
        <v>113</v>
      </c>
      <c r="P55" s="77" t="s">
        <v>113</v>
      </c>
      <c r="Q55" s="77" t="s">
        <v>113</v>
      </c>
      <c r="R55" s="77" t="s">
        <v>113</v>
      </c>
      <c r="S55" s="77" t="s">
        <v>113</v>
      </c>
      <c r="T55" s="77" t="s">
        <v>113</v>
      </c>
      <c r="U55" s="77" t="s">
        <v>113</v>
      </c>
      <c r="V55" s="77" t="s">
        <v>113</v>
      </c>
      <c r="W55" s="77" t="s">
        <v>113</v>
      </c>
      <c r="X55" s="77" t="s">
        <v>113</v>
      </c>
      <c r="Y55" s="77" t="s">
        <v>113</v>
      </c>
      <c r="Z55" s="77" t="s">
        <v>113</v>
      </c>
      <c r="AA55" s="77" t="s">
        <v>113</v>
      </c>
      <c r="AB55" s="77" t="s">
        <v>113</v>
      </c>
      <c r="AC55" s="77" t="s">
        <v>113</v>
      </c>
      <c r="AD55" s="77" t="s">
        <v>113</v>
      </c>
      <c r="BL55" s="24" t="s">
        <v>114</v>
      </c>
      <c r="BM55" s="26" t="s">
        <v>113</v>
      </c>
      <c r="BN55" s="26" t="s">
        <v>113</v>
      </c>
      <c r="BO55" s="26" t="s">
        <v>113</v>
      </c>
      <c r="BP55" s="26" t="s">
        <v>113</v>
      </c>
      <c r="BQ55" s="26" t="s">
        <v>113</v>
      </c>
      <c r="BR55" s="26" t="s">
        <v>113</v>
      </c>
      <c r="BS55" s="26" t="s">
        <v>113</v>
      </c>
      <c r="BT55" s="26" t="s">
        <v>113</v>
      </c>
      <c r="BU55" s="26" t="s">
        <v>113</v>
      </c>
      <c r="BV55" s="26" t="s">
        <v>113</v>
      </c>
      <c r="BW55" s="26" t="s">
        <v>113</v>
      </c>
      <c r="BX55" s="26" t="s">
        <v>113</v>
      </c>
      <c r="BY55" s="26" t="s">
        <v>113</v>
      </c>
      <c r="BZ55" s="26" t="s">
        <v>113</v>
      </c>
      <c r="CA55" s="26" t="s">
        <v>113</v>
      </c>
      <c r="CB55" s="26" t="s">
        <v>113</v>
      </c>
      <c r="CC55" s="26" t="s">
        <v>113</v>
      </c>
      <c r="CD55" s="26" t="s">
        <v>113</v>
      </c>
      <c r="CE55" s="26" t="s">
        <v>113</v>
      </c>
      <c r="CF55" s="26" t="s">
        <v>113</v>
      </c>
      <c r="CG55" s="26" t="s">
        <v>113</v>
      </c>
      <c r="CH55" s="26" t="s">
        <v>113</v>
      </c>
      <c r="CI55" s="26" t="s">
        <v>113</v>
      </c>
      <c r="CJ55" s="26" t="s">
        <v>113</v>
      </c>
      <c r="CK55" s="26" t="s">
        <v>113</v>
      </c>
      <c r="CL55" s="26" t="s">
        <v>113</v>
      </c>
      <c r="CM55" s="26" t="s">
        <v>113</v>
      </c>
      <c r="DU55" s="24" t="s">
        <v>114</v>
      </c>
      <c r="DV55" s="26" t="s">
        <v>2143</v>
      </c>
      <c r="DW55" s="26" t="s">
        <v>113</v>
      </c>
      <c r="DX55" s="26" t="s">
        <v>113</v>
      </c>
      <c r="DY55" s="26" t="s">
        <v>113</v>
      </c>
      <c r="DZ55" s="26" t="s">
        <v>113</v>
      </c>
      <c r="EA55" s="26" t="s">
        <v>113</v>
      </c>
      <c r="EB55" s="26" t="s">
        <v>113</v>
      </c>
      <c r="EC55" s="26" t="s">
        <v>113</v>
      </c>
      <c r="ED55" s="26" t="s">
        <v>113</v>
      </c>
      <c r="EE55" s="26" t="s">
        <v>113</v>
      </c>
      <c r="EF55" s="26" t="s">
        <v>113</v>
      </c>
      <c r="EG55" s="26" t="s">
        <v>113</v>
      </c>
      <c r="EH55" s="26" t="s">
        <v>113</v>
      </c>
      <c r="EI55" s="26" t="s">
        <v>113</v>
      </c>
      <c r="EJ55" s="26" t="s">
        <v>113</v>
      </c>
      <c r="EK55" s="26" t="s">
        <v>113</v>
      </c>
      <c r="EL55" s="26" t="s">
        <v>113</v>
      </c>
      <c r="EM55" s="26" t="s">
        <v>113</v>
      </c>
      <c r="EN55" s="26" t="s">
        <v>113</v>
      </c>
      <c r="EO55" s="26" t="s">
        <v>113</v>
      </c>
      <c r="EP55" s="26" t="s">
        <v>113</v>
      </c>
      <c r="EQ55" s="26" t="s">
        <v>113</v>
      </c>
      <c r="ER55" s="26" t="s">
        <v>113</v>
      </c>
      <c r="ES55" s="26" t="s">
        <v>113</v>
      </c>
      <c r="ET55" s="26" t="s">
        <v>113</v>
      </c>
      <c r="EU55" s="26" t="s">
        <v>113</v>
      </c>
    </row>
    <row r="56" spans="1:151" ht="15" thickBot="1" x14ac:dyDescent="0.35">
      <c r="A56" s="24" t="s">
        <v>115</v>
      </c>
      <c r="B56" s="26" t="s">
        <v>333</v>
      </c>
      <c r="C56" s="77" t="s">
        <v>333</v>
      </c>
      <c r="D56" s="77" t="s">
        <v>333</v>
      </c>
      <c r="E56" s="77" t="s">
        <v>333</v>
      </c>
      <c r="F56" s="77" t="s">
        <v>333</v>
      </c>
      <c r="G56" s="77" t="s">
        <v>333</v>
      </c>
      <c r="H56" s="77" t="s">
        <v>333</v>
      </c>
      <c r="I56" s="77" t="s">
        <v>333</v>
      </c>
      <c r="J56" s="77" t="s">
        <v>333</v>
      </c>
      <c r="K56" s="77" t="s">
        <v>333</v>
      </c>
      <c r="L56" s="26" t="s">
        <v>333</v>
      </c>
      <c r="M56" s="77" t="s">
        <v>333</v>
      </c>
      <c r="N56" s="77" t="s">
        <v>333</v>
      </c>
      <c r="O56" s="77" t="s">
        <v>333</v>
      </c>
      <c r="P56" s="77" t="s">
        <v>333</v>
      </c>
      <c r="Q56" s="77" t="s">
        <v>333</v>
      </c>
      <c r="R56" s="77" t="s">
        <v>333</v>
      </c>
      <c r="S56" s="77" t="s">
        <v>333</v>
      </c>
      <c r="T56" s="77" t="s">
        <v>333</v>
      </c>
      <c r="U56" s="77" t="s">
        <v>333</v>
      </c>
      <c r="V56" s="77" t="s">
        <v>333</v>
      </c>
      <c r="W56" s="77" t="s">
        <v>333</v>
      </c>
      <c r="X56" s="77" t="s">
        <v>333</v>
      </c>
      <c r="Y56" s="77" t="s">
        <v>333</v>
      </c>
      <c r="Z56" s="77" t="s">
        <v>333</v>
      </c>
      <c r="AA56" s="77" t="s">
        <v>333</v>
      </c>
      <c r="AB56" s="77" t="s">
        <v>333</v>
      </c>
      <c r="AC56" s="77" t="s">
        <v>333</v>
      </c>
      <c r="AD56" s="77" t="s">
        <v>333</v>
      </c>
      <c r="BL56" s="24" t="s">
        <v>115</v>
      </c>
      <c r="BM56" s="26" t="s">
        <v>333</v>
      </c>
      <c r="BN56" s="26" t="s">
        <v>333</v>
      </c>
      <c r="BO56" s="26" t="s">
        <v>333</v>
      </c>
      <c r="BP56" s="26" t="s">
        <v>333</v>
      </c>
      <c r="BQ56" s="26" t="s">
        <v>333</v>
      </c>
      <c r="BR56" s="26" t="s">
        <v>333</v>
      </c>
      <c r="BS56" s="26" t="s">
        <v>333</v>
      </c>
      <c r="BT56" s="26" t="s">
        <v>333</v>
      </c>
      <c r="BU56" s="26" t="s">
        <v>333</v>
      </c>
      <c r="BV56" s="26" t="s">
        <v>333</v>
      </c>
      <c r="BW56" s="26" t="s">
        <v>333</v>
      </c>
      <c r="BX56" s="26" t="s">
        <v>333</v>
      </c>
      <c r="BY56" s="26" t="s">
        <v>333</v>
      </c>
      <c r="BZ56" s="26" t="s">
        <v>333</v>
      </c>
      <c r="CA56" s="26" t="s">
        <v>333</v>
      </c>
      <c r="CB56" s="26" t="s">
        <v>333</v>
      </c>
      <c r="CC56" s="26" t="s">
        <v>333</v>
      </c>
      <c r="CD56" s="26" t="s">
        <v>333</v>
      </c>
      <c r="CE56" s="26" t="s">
        <v>333</v>
      </c>
      <c r="CF56" s="26" t="s">
        <v>333</v>
      </c>
      <c r="CG56" s="26" t="s">
        <v>333</v>
      </c>
      <c r="CH56" s="26" t="s">
        <v>333</v>
      </c>
      <c r="CI56" s="26" t="s">
        <v>333</v>
      </c>
      <c r="CJ56" s="26" t="s">
        <v>333</v>
      </c>
      <c r="CK56" s="26" t="s">
        <v>333</v>
      </c>
      <c r="CL56" s="26" t="s">
        <v>333</v>
      </c>
      <c r="CM56" s="26" t="s">
        <v>333</v>
      </c>
      <c r="DU56" s="24" t="s">
        <v>115</v>
      </c>
      <c r="DV56" s="26" t="s">
        <v>2144</v>
      </c>
      <c r="DW56" s="26" t="s">
        <v>333</v>
      </c>
      <c r="DX56" s="26" t="s">
        <v>333</v>
      </c>
      <c r="DY56" s="26" t="s">
        <v>333</v>
      </c>
      <c r="DZ56" s="26" t="s">
        <v>333</v>
      </c>
      <c r="EA56" s="26" t="s">
        <v>333</v>
      </c>
      <c r="EB56" s="26" t="s">
        <v>333</v>
      </c>
      <c r="EC56" s="26" t="s">
        <v>333</v>
      </c>
      <c r="ED56" s="26" t="s">
        <v>333</v>
      </c>
      <c r="EE56" s="26" t="s">
        <v>333</v>
      </c>
      <c r="EF56" s="26" t="s">
        <v>333</v>
      </c>
      <c r="EG56" s="26" t="s">
        <v>333</v>
      </c>
      <c r="EH56" s="26" t="s">
        <v>333</v>
      </c>
      <c r="EI56" s="26" t="s">
        <v>333</v>
      </c>
      <c r="EJ56" s="26" t="s">
        <v>333</v>
      </c>
      <c r="EK56" s="26" t="s">
        <v>333</v>
      </c>
      <c r="EL56" s="26" t="s">
        <v>333</v>
      </c>
      <c r="EM56" s="26" t="s">
        <v>333</v>
      </c>
      <c r="EN56" s="26" t="s">
        <v>333</v>
      </c>
      <c r="EO56" s="26" t="s">
        <v>333</v>
      </c>
      <c r="EP56" s="26" t="s">
        <v>333</v>
      </c>
      <c r="EQ56" s="26" t="s">
        <v>333</v>
      </c>
      <c r="ER56" s="26" t="s">
        <v>333</v>
      </c>
      <c r="ES56" s="26" t="s">
        <v>333</v>
      </c>
      <c r="ET56" s="26" t="s">
        <v>333</v>
      </c>
      <c r="EU56" s="26" t="s">
        <v>333</v>
      </c>
    </row>
    <row r="57" spans="1:151" ht="15" thickBot="1" x14ac:dyDescent="0.35">
      <c r="A57" s="24" t="s">
        <v>116</v>
      </c>
      <c r="B57" s="26" t="s">
        <v>117</v>
      </c>
      <c r="C57" s="77" t="s">
        <v>117</v>
      </c>
      <c r="D57" s="77" t="s">
        <v>117</v>
      </c>
      <c r="E57" s="77" t="s">
        <v>117</v>
      </c>
      <c r="F57" s="77" t="s">
        <v>117</v>
      </c>
      <c r="G57" s="77" t="s">
        <v>117</v>
      </c>
      <c r="H57" s="77" t="s">
        <v>117</v>
      </c>
      <c r="I57" s="77" t="s">
        <v>117</v>
      </c>
      <c r="J57" s="77" t="s">
        <v>117</v>
      </c>
      <c r="K57" s="77" t="s">
        <v>117</v>
      </c>
      <c r="L57" s="26" t="s">
        <v>117</v>
      </c>
      <c r="M57" s="77" t="s">
        <v>117</v>
      </c>
      <c r="N57" s="77" t="s">
        <v>117</v>
      </c>
      <c r="O57" s="77" t="s">
        <v>117</v>
      </c>
      <c r="P57" s="77" t="s">
        <v>117</v>
      </c>
      <c r="Q57" s="77" t="s">
        <v>117</v>
      </c>
      <c r="R57" s="77" t="s">
        <v>117</v>
      </c>
      <c r="S57" s="77" t="s">
        <v>117</v>
      </c>
      <c r="T57" s="77" t="s">
        <v>117</v>
      </c>
      <c r="U57" s="77" t="s">
        <v>117</v>
      </c>
      <c r="V57" s="77" t="s">
        <v>117</v>
      </c>
      <c r="W57" s="77" t="s">
        <v>117</v>
      </c>
      <c r="X57" s="77" t="s">
        <v>117</v>
      </c>
      <c r="Y57" s="77" t="s">
        <v>117</v>
      </c>
      <c r="Z57" s="77" t="s">
        <v>117</v>
      </c>
      <c r="AA57" s="77" t="s">
        <v>117</v>
      </c>
      <c r="AB57" s="77" t="s">
        <v>117</v>
      </c>
      <c r="AC57" s="77" t="s">
        <v>117</v>
      </c>
      <c r="AD57" s="77" t="s">
        <v>117</v>
      </c>
      <c r="BL57" s="24" t="s">
        <v>116</v>
      </c>
      <c r="BM57" s="26" t="s">
        <v>117</v>
      </c>
      <c r="BN57" s="26" t="s">
        <v>117</v>
      </c>
      <c r="BO57" s="26" t="s">
        <v>117</v>
      </c>
      <c r="BP57" s="26" t="s">
        <v>117</v>
      </c>
      <c r="BQ57" s="26" t="s">
        <v>117</v>
      </c>
      <c r="BR57" s="26" t="s">
        <v>117</v>
      </c>
      <c r="BS57" s="26" t="s">
        <v>117</v>
      </c>
      <c r="BT57" s="26" t="s">
        <v>117</v>
      </c>
      <c r="BU57" s="26" t="s">
        <v>117</v>
      </c>
      <c r="BV57" s="26" t="s">
        <v>117</v>
      </c>
      <c r="BW57" s="26" t="s">
        <v>117</v>
      </c>
      <c r="BX57" s="26" t="s">
        <v>117</v>
      </c>
      <c r="BY57" s="26" t="s">
        <v>117</v>
      </c>
      <c r="BZ57" s="26" t="s">
        <v>117</v>
      </c>
      <c r="CA57" s="26" t="s">
        <v>117</v>
      </c>
      <c r="CB57" s="26" t="s">
        <v>117</v>
      </c>
      <c r="CC57" s="26" t="s">
        <v>117</v>
      </c>
      <c r="CD57" s="26" t="s">
        <v>117</v>
      </c>
      <c r="CE57" s="26" t="s">
        <v>117</v>
      </c>
      <c r="CF57" s="26" t="s">
        <v>117</v>
      </c>
      <c r="CG57" s="26" t="s">
        <v>117</v>
      </c>
      <c r="CH57" s="26" t="s">
        <v>117</v>
      </c>
      <c r="CI57" s="26" t="s">
        <v>117</v>
      </c>
      <c r="CJ57" s="26" t="s">
        <v>117</v>
      </c>
      <c r="CK57" s="26" t="s">
        <v>117</v>
      </c>
      <c r="CL57" s="26" t="s">
        <v>117</v>
      </c>
      <c r="CM57" s="26" t="s">
        <v>117</v>
      </c>
      <c r="DU57" s="24" t="s">
        <v>116</v>
      </c>
      <c r="DV57" s="26" t="s">
        <v>117</v>
      </c>
      <c r="DW57" s="26" t="s">
        <v>117</v>
      </c>
      <c r="DX57" s="26" t="s">
        <v>117</v>
      </c>
      <c r="DY57" s="26" t="s">
        <v>117</v>
      </c>
      <c r="DZ57" s="26" t="s">
        <v>117</v>
      </c>
      <c r="EA57" s="26" t="s">
        <v>117</v>
      </c>
      <c r="EB57" s="26" t="s">
        <v>117</v>
      </c>
      <c r="EC57" s="26" t="s">
        <v>117</v>
      </c>
      <c r="ED57" s="26" t="s">
        <v>117</v>
      </c>
      <c r="EE57" s="26" t="s">
        <v>117</v>
      </c>
      <c r="EF57" s="26" t="s">
        <v>117</v>
      </c>
      <c r="EG57" s="26" t="s">
        <v>117</v>
      </c>
      <c r="EH57" s="26" t="s">
        <v>117</v>
      </c>
      <c r="EI57" s="26" t="s">
        <v>117</v>
      </c>
      <c r="EJ57" s="26" t="s">
        <v>117</v>
      </c>
      <c r="EK57" s="26" t="s">
        <v>117</v>
      </c>
      <c r="EL57" s="26" t="s">
        <v>117</v>
      </c>
      <c r="EM57" s="26" t="s">
        <v>117</v>
      </c>
      <c r="EN57" s="26" t="s">
        <v>117</v>
      </c>
      <c r="EO57" s="26" t="s">
        <v>117</v>
      </c>
      <c r="EP57" s="26" t="s">
        <v>117</v>
      </c>
      <c r="EQ57" s="26" t="s">
        <v>117</v>
      </c>
      <c r="ER57" s="26" t="s">
        <v>117</v>
      </c>
      <c r="ES57" s="26" t="s">
        <v>117</v>
      </c>
      <c r="ET57" s="26" t="s">
        <v>117</v>
      </c>
      <c r="EU57" s="26" t="s">
        <v>117</v>
      </c>
    </row>
    <row r="58" spans="1:151" ht="18.600000000000001" thickBot="1" x14ac:dyDescent="0.35">
      <c r="A58" s="20"/>
      <c r="BL58" s="20"/>
      <c r="DU58" s="20"/>
    </row>
    <row r="59" spans="1:151" ht="15" thickBot="1" x14ac:dyDescent="0.35">
      <c r="A59" s="24" t="s">
        <v>1228</v>
      </c>
      <c r="B59" s="24" t="s">
        <v>72</v>
      </c>
      <c r="C59" s="76" t="s">
        <v>73</v>
      </c>
      <c r="D59" s="76" t="s">
        <v>74</v>
      </c>
      <c r="E59" s="76" t="s">
        <v>75</v>
      </c>
      <c r="F59" s="76" t="s">
        <v>76</v>
      </c>
      <c r="G59" s="76" t="s">
        <v>77</v>
      </c>
      <c r="H59" s="76" t="s">
        <v>78</v>
      </c>
      <c r="I59" s="76" t="s">
        <v>79</v>
      </c>
      <c r="J59" s="76" t="s">
        <v>80</v>
      </c>
      <c r="K59" s="76" t="s">
        <v>81</v>
      </c>
      <c r="L59" s="24" t="s">
        <v>82</v>
      </c>
      <c r="M59" s="76" t="s">
        <v>83</v>
      </c>
      <c r="N59" s="76" t="s">
        <v>84</v>
      </c>
      <c r="O59" s="76" t="s">
        <v>85</v>
      </c>
      <c r="P59" s="76" t="s">
        <v>86</v>
      </c>
      <c r="Q59" s="76" t="s">
        <v>187</v>
      </c>
      <c r="R59" s="76" t="s">
        <v>188</v>
      </c>
      <c r="S59" s="76" t="s">
        <v>189</v>
      </c>
      <c r="T59" s="76" t="s">
        <v>190</v>
      </c>
      <c r="U59" s="76" t="s">
        <v>750</v>
      </c>
      <c r="V59" s="76" t="s">
        <v>751</v>
      </c>
      <c r="W59" s="76" t="s">
        <v>752</v>
      </c>
      <c r="X59" s="76" t="s">
        <v>753</v>
      </c>
      <c r="Y59" s="76" t="s">
        <v>754</v>
      </c>
      <c r="Z59" s="76" t="s">
        <v>755</v>
      </c>
      <c r="AA59" s="76" t="s">
        <v>756</v>
      </c>
      <c r="AB59" s="76" t="s">
        <v>757</v>
      </c>
      <c r="AC59" s="76" t="s">
        <v>758</v>
      </c>
      <c r="AD59" s="76" t="s">
        <v>759</v>
      </c>
      <c r="BL59" s="24" t="s">
        <v>1228</v>
      </c>
      <c r="BM59" s="24" t="s">
        <v>72</v>
      </c>
      <c r="BN59" s="24" t="s">
        <v>73</v>
      </c>
      <c r="BO59" s="24" t="s">
        <v>74</v>
      </c>
      <c r="BP59" s="24" t="s">
        <v>75</v>
      </c>
      <c r="BQ59" s="24" t="s">
        <v>76</v>
      </c>
      <c r="BR59" s="24" t="s">
        <v>77</v>
      </c>
      <c r="BS59" s="24" t="s">
        <v>78</v>
      </c>
      <c r="BT59" s="24" t="s">
        <v>79</v>
      </c>
      <c r="BU59" s="24" t="s">
        <v>80</v>
      </c>
      <c r="BV59" s="24" t="s">
        <v>81</v>
      </c>
      <c r="BW59" s="24" t="s">
        <v>82</v>
      </c>
      <c r="BX59" s="24" t="s">
        <v>83</v>
      </c>
      <c r="BY59" s="24" t="s">
        <v>84</v>
      </c>
      <c r="BZ59" s="24" t="s">
        <v>85</v>
      </c>
      <c r="CA59" s="24" t="s">
        <v>86</v>
      </c>
      <c r="CB59" s="24" t="s">
        <v>187</v>
      </c>
      <c r="CC59" s="24" t="s">
        <v>188</v>
      </c>
      <c r="CD59" s="24" t="s">
        <v>189</v>
      </c>
      <c r="CE59" s="24" t="s">
        <v>190</v>
      </c>
      <c r="CF59" s="24" t="s">
        <v>750</v>
      </c>
      <c r="CG59" s="24" t="s">
        <v>751</v>
      </c>
      <c r="CH59" s="24" t="s">
        <v>752</v>
      </c>
      <c r="CI59" s="24" t="s">
        <v>753</v>
      </c>
      <c r="CJ59" s="24" t="s">
        <v>754</v>
      </c>
      <c r="CK59" s="24" t="s">
        <v>755</v>
      </c>
      <c r="CL59" s="24" t="s">
        <v>756</v>
      </c>
      <c r="CM59" s="24" t="s">
        <v>757</v>
      </c>
      <c r="DU59" s="24" t="s">
        <v>1228</v>
      </c>
      <c r="DV59" s="24" t="s">
        <v>72</v>
      </c>
      <c r="DW59" s="24" t="s">
        <v>73</v>
      </c>
      <c r="DX59" s="24" t="s">
        <v>74</v>
      </c>
      <c r="DY59" s="24" t="s">
        <v>75</v>
      </c>
      <c r="DZ59" s="24" t="s">
        <v>76</v>
      </c>
      <c r="EA59" s="24" t="s">
        <v>77</v>
      </c>
      <c r="EB59" s="24" t="s">
        <v>78</v>
      </c>
      <c r="EC59" s="24" t="s">
        <v>79</v>
      </c>
      <c r="ED59" s="24" t="s">
        <v>80</v>
      </c>
      <c r="EE59" s="24" t="s">
        <v>81</v>
      </c>
      <c r="EF59" s="24" t="s">
        <v>82</v>
      </c>
      <c r="EG59" s="24" t="s">
        <v>83</v>
      </c>
      <c r="EH59" s="24" t="s">
        <v>84</v>
      </c>
      <c r="EI59" s="24" t="s">
        <v>85</v>
      </c>
      <c r="EJ59" s="24" t="s">
        <v>86</v>
      </c>
      <c r="EK59" s="24" t="s">
        <v>187</v>
      </c>
      <c r="EL59" s="24" t="s">
        <v>188</v>
      </c>
      <c r="EM59" s="24" t="s">
        <v>189</v>
      </c>
      <c r="EN59" s="24" t="s">
        <v>190</v>
      </c>
      <c r="EO59" s="24" t="s">
        <v>750</v>
      </c>
      <c r="EP59" s="24" t="s">
        <v>751</v>
      </c>
      <c r="EQ59" s="24" t="s">
        <v>752</v>
      </c>
      <c r="ER59" s="24" t="s">
        <v>753</v>
      </c>
      <c r="ES59" s="24" t="s">
        <v>754</v>
      </c>
      <c r="ET59" s="24" t="s">
        <v>755</v>
      </c>
      <c r="EU59" s="24" t="s">
        <v>756</v>
      </c>
    </row>
    <row r="60" spans="1:151" ht="15" thickBot="1" x14ac:dyDescent="0.35">
      <c r="A60" s="24" t="s">
        <v>88</v>
      </c>
      <c r="B60" s="26">
        <v>540</v>
      </c>
      <c r="C60" s="77">
        <v>23</v>
      </c>
      <c r="D60" s="77">
        <v>23</v>
      </c>
      <c r="E60" s="77">
        <v>23</v>
      </c>
      <c r="F60" s="77">
        <v>23</v>
      </c>
      <c r="G60" s="77">
        <v>23</v>
      </c>
      <c r="H60" s="77">
        <v>23</v>
      </c>
      <c r="I60" s="77">
        <v>23</v>
      </c>
      <c r="J60" s="77">
        <v>23</v>
      </c>
      <c r="K60" s="77">
        <v>23</v>
      </c>
      <c r="L60" s="26">
        <v>377</v>
      </c>
      <c r="M60" s="77">
        <v>23</v>
      </c>
      <c r="N60" s="77">
        <v>23</v>
      </c>
      <c r="O60" s="77">
        <v>23</v>
      </c>
      <c r="P60" s="77">
        <v>23</v>
      </c>
      <c r="Q60" s="77">
        <v>23</v>
      </c>
      <c r="R60" s="77">
        <v>23</v>
      </c>
      <c r="S60" s="77">
        <v>23</v>
      </c>
      <c r="T60" s="77">
        <v>23</v>
      </c>
      <c r="U60" s="77">
        <v>23</v>
      </c>
      <c r="V60" s="77">
        <v>23</v>
      </c>
      <c r="W60" s="77">
        <v>23</v>
      </c>
      <c r="X60" s="77">
        <v>23</v>
      </c>
      <c r="Y60" s="77">
        <v>23</v>
      </c>
      <c r="Z60" s="77">
        <v>23</v>
      </c>
      <c r="AA60" s="77">
        <v>23</v>
      </c>
      <c r="AB60" s="77">
        <v>23</v>
      </c>
      <c r="AC60" s="77">
        <v>23</v>
      </c>
      <c r="AD60" s="77">
        <v>23</v>
      </c>
      <c r="BL60" s="24" t="s">
        <v>88</v>
      </c>
      <c r="BM60" s="26">
        <v>563</v>
      </c>
      <c r="BN60" s="26">
        <v>23</v>
      </c>
      <c r="BO60" s="26">
        <v>23</v>
      </c>
      <c r="BP60" s="26">
        <v>23</v>
      </c>
      <c r="BQ60" s="26">
        <v>23</v>
      </c>
      <c r="BR60" s="26">
        <v>23</v>
      </c>
      <c r="BS60" s="26">
        <v>23</v>
      </c>
      <c r="BT60" s="26">
        <v>23</v>
      </c>
      <c r="BU60" s="26">
        <v>23</v>
      </c>
      <c r="BV60" s="26">
        <v>422</v>
      </c>
      <c r="BW60" s="26">
        <v>23</v>
      </c>
      <c r="BX60" s="26">
        <v>23</v>
      </c>
      <c r="BY60" s="26">
        <v>23</v>
      </c>
      <c r="BZ60" s="26">
        <v>23</v>
      </c>
      <c r="CA60" s="26">
        <v>23</v>
      </c>
      <c r="CB60" s="26">
        <v>23</v>
      </c>
      <c r="CC60" s="26">
        <v>23</v>
      </c>
      <c r="CD60" s="26">
        <v>23</v>
      </c>
      <c r="CE60" s="26">
        <v>23</v>
      </c>
      <c r="CF60" s="26">
        <v>23</v>
      </c>
      <c r="CG60" s="26">
        <v>23</v>
      </c>
      <c r="CH60" s="26">
        <v>23</v>
      </c>
      <c r="CI60" s="26">
        <v>23</v>
      </c>
      <c r="CJ60" s="26">
        <v>23</v>
      </c>
      <c r="CK60" s="26">
        <v>23</v>
      </c>
      <c r="CL60" s="26">
        <v>23</v>
      </c>
      <c r="CM60" s="26">
        <v>23</v>
      </c>
      <c r="DU60" s="24" t="s">
        <v>88</v>
      </c>
      <c r="DV60" s="26">
        <v>1004</v>
      </c>
      <c r="DW60" s="26">
        <v>23</v>
      </c>
      <c r="DX60" s="26">
        <v>23</v>
      </c>
      <c r="DY60" s="26">
        <v>23</v>
      </c>
      <c r="DZ60" s="26">
        <v>23</v>
      </c>
      <c r="EA60" s="26">
        <v>23</v>
      </c>
      <c r="EB60" s="26">
        <v>23</v>
      </c>
      <c r="EC60" s="26">
        <v>23</v>
      </c>
      <c r="ED60" s="26">
        <v>862</v>
      </c>
      <c r="EE60" s="26">
        <v>23</v>
      </c>
      <c r="EF60" s="26">
        <v>23</v>
      </c>
      <c r="EG60" s="26">
        <v>23</v>
      </c>
      <c r="EH60" s="26">
        <v>23</v>
      </c>
      <c r="EI60" s="26">
        <v>23</v>
      </c>
      <c r="EJ60" s="26">
        <v>23</v>
      </c>
      <c r="EK60" s="26">
        <v>23</v>
      </c>
      <c r="EL60" s="26">
        <v>23</v>
      </c>
      <c r="EM60" s="26">
        <v>23</v>
      </c>
      <c r="EN60" s="26">
        <v>23</v>
      </c>
      <c r="EO60" s="26">
        <v>23</v>
      </c>
      <c r="EP60" s="26">
        <v>23</v>
      </c>
      <c r="EQ60" s="26">
        <v>23</v>
      </c>
      <c r="ER60" s="26">
        <v>23</v>
      </c>
      <c r="ES60" s="26">
        <v>23</v>
      </c>
      <c r="ET60" s="26">
        <v>23</v>
      </c>
      <c r="EU60" s="26">
        <v>23</v>
      </c>
    </row>
    <row r="61" spans="1:151" ht="15" thickBot="1" x14ac:dyDescent="0.35">
      <c r="A61" s="24" t="s">
        <v>89</v>
      </c>
      <c r="B61" s="26">
        <v>22</v>
      </c>
      <c r="C61" s="77">
        <v>22</v>
      </c>
      <c r="D61" s="77">
        <v>22</v>
      </c>
      <c r="E61" s="77">
        <v>22</v>
      </c>
      <c r="F61" s="77">
        <v>22</v>
      </c>
      <c r="G61" s="77">
        <v>22</v>
      </c>
      <c r="H61" s="77">
        <v>22</v>
      </c>
      <c r="I61" s="77">
        <v>22</v>
      </c>
      <c r="J61" s="77">
        <v>22</v>
      </c>
      <c r="K61" s="77">
        <v>22</v>
      </c>
      <c r="L61" s="26">
        <v>22</v>
      </c>
      <c r="M61" s="77">
        <v>22</v>
      </c>
      <c r="N61" s="77">
        <v>22</v>
      </c>
      <c r="O61" s="77">
        <v>22</v>
      </c>
      <c r="P61" s="77">
        <v>22</v>
      </c>
      <c r="Q61" s="77">
        <v>22</v>
      </c>
      <c r="R61" s="77">
        <v>22</v>
      </c>
      <c r="S61" s="77">
        <v>22</v>
      </c>
      <c r="T61" s="77">
        <v>22</v>
      </c>
      <c r="U61" s="77">
        <v>22</v>
      </c>
      <c r="V61" s="77">
        <v>22</v>
      </c>
      <c r="W61" s="77">
        <v>22</v>
      </c>
      <c r="X61" s="77">
        <v>22</v>
      </c>
      <c r="Y61" s="77">
        <v>22</v>
      </c>
      <c r="Z61" s="77">
        <v>22</v>
      </c>
      <c r="AA61" s="77">
        <v>22</v>
      </c>
      <c r="AB61" s="77">
        <v>22</v>
      </c>
      <c r="AC61" s="77">
        <v>22</v>
      </c>
      <c r="AD61" s="77">
        <v>22</v>
      </c>
      <c r="BL61" s="24" t="s">
        <v>89</v>
      </c>
      <c r="BM61" s="26">
        <v>22</v>
      </c>
      <c r="BN61" s="26">
        <v>22</v>
      </c>
      <c r="BO61" s="26">
        <v>22</v>
      </c>
      <c r="BP61" s="26">
        <v>22</v>
      </c>
      <c r="BQ61" s="26">
        <v>22</v>
      </c>
      <c r="BR61" s="26">
        <v>22</v>
      </c>
      <c r="BS61" s="26">
        <v>22</v>
      </c>
      <c r="BT61" s="26">
        <v>22</v>
      </c>
      <c r="BU61" s="26">
        <v>22</v>
      </c>
      <c r="BV61" s="26">
        <v>22</v>
      </c>
      <c r="BW61" s="26">
        <v>22</v>
      </c>
      <c r="BX61" s="26">
        <v>22</v>
      </c>
      <c r="BY61" s="26">
        <v>22</v>
      </c>
      <c r="BZ61" s="26">
        <v>22</v>
      </c>
      <c r="CA61" s="26">
        <v>22</v>
      </c>
      <c r="CB61" s="26">
        <v>22</v>
      </c>
      <c r="CC61" s="26">
        <v>22</v>
      </c>
      <c r="CD61" s="26">
        <v>22</v>
      </c>
      <c r="CE61" s="26">
        <v>22</v>
      </c>
      <c r="CF61" s="26">
        <v>22</v>
      </c>
      <c r="CG61" s="26">
        <v>22</v>
      </c>
      <c r="CH61" s="26">
        <v>22</v>
      </c>
      <c r="CI61" s="26">
        <v>22</v>
      </c>
      <c r="CJ61" s="26">
        <v>22</v>
      </c>
      <c r="CK61" s="26">
        <v>22</v>
      </c>
      <c r="CL61" s="26">
        <v>22</v>
      </c>
      <c r="CM61" s="26">
        <v>22</v>
      </c>
      <c r="DU61" s="24" t="s">
        <v>89</v>
      </c>
      <c r="DV61" s="26">
        <v>1003</v>
      </c>
      <c r="DW61" s="26">
        <v>22</v>
      </c>
      <c r="DX61" s="26">
        <v>22</v>
      </c>
      <c r="DY61" s="26">
        <v>22</v>
      </c>
      <c r="DZ61" s="26">
        <v>22</v>
      </c>
      <c r="EA61" s="26">
        <v>22</v>
      </c>
      <c r="EB61" s="26">
        <v>22</v>
      </c>
      <c r="EC61" s="26">
        <v>22</v>
      </c>
      <c r="ED61" s="26">
        <v>22</v>
      </c>
      <c r="EE61" s="26">
        <v>22</v>
      </c>
      <c r="EF61" s="26">
        <v>22</v>
      </c>
      <c r="EG61" s="26">
        <v>22</v>
      </c>
      <c r="EH61" s="26">
        <v>22</v>
      </c>
      <c r="EI61" s="26">
        <v>22</v>
      </c>
      <c r="EJ61" s="26">
        <v>22</v>
      </c>
      <c r="EK61" s="26">
        <v>22</v>
      </c>
      <c r="EL61" s="26">
        <v>22</v>
      </c>
      <c r="EM61" s="26">
        <v>22</v>
      </c>
      <c r="EN61" s="26">
        <v>22</v>
      </c>
      <c r="EO61" s="26">
        <v>22</v>
      </c>
      <c r="EP61" s="26">
        <v>22</v>
      </c>
      <c r="EQ61" s="26">
        <v>22</v>
      </c>
      <c r="ER61" s="26">
        <v>22</v>
      </c>
      <c r="ES61" s="26">
        <v>22</v>
      </c>
      <c r="ET61" s="26">
        <v>22</v>
      </c>
      <c r="EU61" s="26">
        <v>22</v>
      </c>
    </row>
    <row r="62" spans="1:151" ht="15" thickBot="1" x14ac:dyDescent="0.35">
      <c r="A62" s="24" t="s">
        <v>90</v>
      </c>
      <c r="B62" s="26">
        <v>21</v>
      </c>
      <c r="C62" s="77">
        <v>21</v>
      </c>
      <c r="D62" s="77">
        <v>21</v>
      </c>
      <c r="E62" s="77">
        <v>21</v>
      </c>
      <c r="F62" s="77">
        <v>21</v>
      </c>
      <c r="G62" s="77">
        <v>21</v>
      </c>
      <c r="H62" s="77">
        <v>21</v>
      </c>
      <c r="I62" s="77">
        <v>21</v>
      </c>
      <c r="J62" s="77">
        <v>21</v>
      </c>
      <c r="K62" s="77">
        <v>21</v>
      </c>
      <c r="L62" s="26">
        <v>21</v>
      </c>
      <c r="M62" s="77">
        <v>21</v>
      </c>
      <c r="N62" s="77">
        <v>21</v>
      </c>
      <c r="O62" s="77">
        <v>21</v>
      </c>
      <c r="P62" s="77">
        <v>21</v>
      </c>
      <c r="Q62" s="77">
        <v>21</v>
      </c>
      <c r="R62" s="77">
        <v>21</v>
      </c>
      <c r="S62" s="77">
        <v>21</v>
      </c>
      <c r="T62" s="77">
        <v>21</v>
      </c>
      <c r="U62" s="77">
        <v>21</v>
      </c>
      <c r="V62" s="77">
        <v>21</v>
      </c>
      <c r="W62" s="77">
        <v>21</v>
      </c>
      <c r="X62" s="77">
        <v>21</v>
      </c>
      <c r="Y62" s="77">
        <v>21</v>
      </c>
      <c r="Z62" s="77">
        <v>21</v>
      </c>
      <c r="AA62" s="77">
        <v>21</v>
      </c>
      <c r="AB62" s="77">
        <v>21</v>
      </c>
      <c r="AC62" s="77">
        <v>21</v>
      </c>
      <c r="AD62" s="77">
        <v>21</v>
      </c>
      <c r="BL62" s="24" t="s">
        <v>90</v>
      </c>
      <c r="BM62" s="26">
        <v>21</v>
      </c>
      <c r="BN62" s="26">
        <v>21</v>
      </c>
      <c r="BO62" s="26">
        <v>21</v>
      </c>
      <c r="BP62" s="26">
        <v>21</v>
      </c>
      <c r="BQ62" s="26">
        <v>21</v>
      </c>
      <c r="BR62" s="26">
        <v>21</v>
      </c>
      <c r="BS62" s="26">
        <v>21</v>
      </c>
      <c r="BT62" s="26">
        <v>21</v>
      </c>
      <c r="BU62" s="26">
        <v>21</v>
      </c>
      <c r="BV62" s="26">
        <v>21</v>
      </c>
      <c r="BW62" s="26">
        <v>21</v>
      </c>
      <c r="BX62" s="26">
        <v>21</v>
      </c>
      <c r="BY62" s="26">
        <v>21</v>
      </c>
      <c r="BZ62" s="26">
        <v>21</v>
      </c>
      <c r="CA62" s="26">
        <v>21</v>
      </c>
      <c r="CB62" s="26">
        <v>21</v>
      </c>
      <c r="CC62" s="26">
        <v>21</v>
      </c>
      <c r="CD62" s="26">
        <v>21</v>
      </c>
      <c r="CE62" s="26">
        <v>21</v>
      </c>
      <c r="CF62" s="26">
        <v>21</v>
      </c>
      <c r="CG62" s="26">
        <v>21</v>
      </c>
      <c r="CH62" s="26">
        <v>21</v>
      </c>
      <c r="CI62" s="26">
        <v>21</v>
      </c>
      <c r="CJ62" s="26">
        <v>21</v>
      </c>
      <c r="CK62" s="26">
        <v>21</v>
      </c>
      <c r="CL62" s="26">
        <v>21</v>
      </c>
      <c r="CM62" s="26">
        <v>21</v>
      </c>
      <c r="DU62" s="24" t="s">
        <v>90</v>
      </c>
      <c r="DV62" s="26">
        <v>1002</v>
      </c>
      <c r="DW62" s="26">
        <v>21</v>
      </c>
      <c r="DX62" s="26">
        <v>21</v>
      </c>
      <c r="DY62" s="26">
        <v>21</v>
      </c>
      <c r="DZ62" s="26">
        <v>21</v>
      </c>
      <c r="EA62" s="26">
        <v>21</v>
      </c>
      <c r="EB62" s="26">
        <v>21</v>
      </c>
      <c r="EC62" s="26">
        <v>21</v>
      </c>
      <c r="ED62" s="26">
        <v>21</v>
      </c>
      <c r="EE62" s="26">
        <v>21</v>
      </c>
      <c r="EF62" s="26">
        <v>21</v>
      </c>
      <c r="EG62" s="26">
        <v>21</v>
      </c>
      <c r="EH62" s="26">
        <v>21</v>
      </c>
      <c r="EI62" s="26">
        <v>21</v>
      </c>
      <c r="EJ62" s="26">
        <v>21</v>
      </c>
      <c r="EK62" s="26">
        <v>21</v>
      </c>
      <c r="EL62" s="26">
        <v>21</v>
      </c>
      <c r="EM62" s="26">
        <v>21</v>
      </c>
      <c r="EN62" s="26">
        <v>21</v>
      </c>
      <c r="EO62" s="26">
        <v>21</v>
      </c>
      <c r="EP62" s="26">
        <v>21</v>
      </c>
      <c r="EQ62" s="26">
        <v>21</v>
      </c>
      <c r="ER62" s="26">
        <v>21</v>
      </c>
      <c r="ES62" s="26">
        <v>21</v>
      </c>
      <c r="ET62" s="26">
        <v>21</v>
      </c>
      <c r="EU62" s="26">
        <v>21</v>
      </c>
    </row>
    <row r="63" spans="1:151" ht="15" thickBot="1" x14ac:dyDescent="0.35">
      <c r="A63" s="24" t="s">
        <v>91</v>
      </c>
      <c r="B63" s="26">
        <v>20</v>
      </c>
      <c r="C63" s="77">
        <v>20</v>
      </c>
      <c r="D63" s="77">
        <v>20</v>
      </c>
      <c r="E63" s="77">
        <v>20</v>
      </c>
      <c r="F63" s="77">
        <v>20</v>
      </c>
      <c r="G63" s="77">
        <v>20</v>
      </c>
      <c r="H63" s="77">
        <v>20</v>
      </c>
      <c r="I63" s="77">
        <v>20</v>
      </c>
      <c r="J63" s="77">
        <v>20</v>
      </c>
      <c r="K63" s="77">
        <v>20</v>
      </c>
      <c r="L63" s="26">
        <v>20</v>
      </c>
      <c r="M63" s="77">
        <v>20</v>
      </c>
      <c r="N63" s="77">
        <v>20</v>
      </c>
      <c r="O63" s="77">
        <v>20</v>
      </c>
      <c r="P63" s="77">
        <v>20</v>
      </c>
      <c r="Q63" s="77">
        <v>20</v>
      </c>
      <c r="R63" s="77">
        <v>20</v>
      </c>
      <c r="S63" s="77">
        <v>20</v>
      </c>
      <c r="T63" s="77">
        <v>20</v>
      </c>
      <c r="U63" s="77">
        <v>20</v>
      </c>
      <c r="V63" s="77">
        <v>20</v>
      </c>
      <c r="W63" s="77">
        <v>20</v>
      </c>
      <c r="X63" s="77">
        <v>20</v>
      </c>
      <c r="Y63" s="77">
        <v>20</v>
      </c>
      <c r="Z63" s="77">
        <v>20</v>
      </c>
      <c r="AA63" s="77">
        <v>20</v>
      </c>
      <c r="AB63" s="77">
        <v>20</v>
      </c>
      <c r="AC63" s="77">
        <v>20</v>
      </c>
      <c r="AD63" s="77">
        <v>20</v>
      </c>
      <c r="BL63" s="24" t="s">
        <v>91</v>
      </c>
      <c r="BM63" s="26">
        <v>20</v>
      </c>
      <c r="BN63" s="26">
        <v>20</v>
      </c>
      <c r="BO63" s="26">
        <v>20</v>
      </c>
      <c r="BP63" s="26">
        <v>20</v>
      </c>
      <c r="BQ63" s="26">
        <v>20</v>
      </c>
      <c r="BR63" s="26">
        <v>20</v>
      </c>
      <c r="BS63" s="26">
        <v>20</v>
      </c>
      <c r="BT63" s="26">
        <v>20</v>
      </c>
      <c r="BU63" s="26">
        <v>20</v>
      </c>
      <c r="BV63" s="26">
        <v>20</v>
      </c>
      <c r="BW63" s="26">
        <v>20</v>
      </c>
      <c r="BX63" s="26">
        <v>20</v>
      </c>
      <c r="BY63" s="26">
        <v>20</v>
      </c>
      <c r="BZ63" s="26">
        <v>20</v>
      </c>
      <c r="CA63" s="26">
        <v>20</v>
      </c>
      <c r="CB63" s="26">
        <v>20</v>
      </c>
      <c r="CC63" s="26">
        <v>20</v>
      </c>
      <c r="CD63" s="26">
        <v>20</v>
      </c>
      <c r="CE63" s="26">
        <v>20</v>
      </c>
      <c r="CF63" s="26">
        <v>20</v>
      </c>
      <c r="CG63" s="26">
        <v>20</v>
      </c>
      <c r="CH63" s="26">
        <v>20</v>
      </c>
      <c r="CI63" s="26">
        <v>20</v>
      </c>
      <c r="CJ63" s="26">
        <v>20</v>
      </c>
      <c r="CK63" s="26">
        <v>20</v>
      </c>
      <c r="CL63" s="26">
        <v>20</v>
      </c>
      <c r="CM63" s="26">
        <v>20</v>
      </c>
      <c r="DU63" s="24" t="s">
        <v>91</v>
      </c>
      <c r="DV63" s="26">
        <v>1001</v>
      </c>
      <c r="DW63" s="26">
        <v>20</v>
      </c>
      <c r="DX63" s="26">
        <v>20</v>
      </c>
      <c r="DY63" s="26">
        <v>20</v>
      </c>
      <c r="DZ63" s="26">
        <v>20</v>
      </c>
      <c r="EA63" s="26">
        <v>20</v>
      </c>
      <c r="EB63" s="26">
        <v>20</v>
      </c>
      <c r="EC63" s="26">
        <v>20</v>
      </c>
      <c r="ED63" s="26">
        <v>20</v>
      </c>
      <c r="EE63" s="26">
        <v>20</v>
      </c>
      <c r="EF63" s="26">
        <v>20</v>
      </c>
      <c r="EG63" s="26">
        <v>20</v>
      </c>
      <c r="EH63" s="26">
        <v>20</v>
      </c>
      <c r="EI63" s="26">
        <v>20</v>
      </c>
      <c r="EJ63" s="26">
        <v>20</v>
      </c>
      <c r="EK63" s="26">
        <v>20</v>
      </c>
      <c r="EL63" s="26">
        <v>20</v>
      </c>
      <c r="EM63" s="26">
        <v>20</v>
      </c>
      <c r="EN63" s="26">
        <v>20</v>
      </c>
      <c r="EO63" s="26">
        <v>20</v>
      </c>
      <c r="EP63" s="26">
        <v>20</v>
      </c>
      <c r="EQ63" s="26">
        <v>20</v>
      </c>
      <c r="ER63" s="26">
        <v>20</v>
      </c>
      <c r="ES63" s="26">
        <v>20</v>
      </c>
      <c r="ET63" s="26">
        <v>20</v>
      </c>
      <c r="EU63" s="26">
        <v>20</v>
      </c>
    </row>
    <row r="64" spans="1:151" ht="15" thickBot="1" x14ac:dyDescent="0.35">
      <c r="A64" s="24" t="s">
        <v>92</v>
      </c>
      <c r="B64" s="26">
        <v>19</v>
      </c>
      <c r="C64" s="77">
        <v>19</v>
      </c>
      <c r="D64" s="77">
        <v>19</v>
      </c>
      <c r="E64" s="77">
        <v>19</v>
      </c>
      <c r="F64" s="77">
        <v>19</v>
      </c>
      <c r="G64" s="77">
        <v>19</v>
      </c>
      <c r="H64" s="77">
        <v>19</v>
      </c>
      <c r="I64" s="77">
        <v>19</v>
      </c>
      <c r="J64" s="77">
        <v>19</v>
      </c>
      <c r="K64" s="77">
        <v>19</v>
      </c>
      <c r="L64" s="26">
        <v>19</v>
      </c>
      <c r="M64" s="77">
        <v>19</v>
      </c>
      <c r="N64" s="77">
        <v>19</v>
      </c>
      <c r="O64" s="77">
        <v>19</v>
      </c>
      <c r="P64" s="77">
        <v>19</v>
      </c>
      <c r="Q64" s="77">
        <v>19</v>
      </c>
      <c r="R64" s="77">
        <v>19</v>
      </c>
      <c r="S64" s="77">
        <v>19</v>
      </c>
      <c r="T64" s="77">
        <v>19</v>
      </c>
      <c r="U64" s="77">
        <v>19</v>
      </c>
      <c r="V64" s="77">
        <v>19</v>
      </c>
      <c r="W64" s="77">
        <v>19</v>
      </c>
      <c r="X64" s="77">
        <v>19</v>
      </c>
      <c r="Y64" s="77">
        <v>19</v>
      </c>
      <c r="Z64" s="77">
        <v>19</v>
      </c>
      <c r="AA64" s="77">
        <v>19</v>
      </c>
      <c r="AB64" s="77">
        <v>19</v>
      </c>
      <c r="AC64" s="77">
        <v>19</v>
      </c>
      <c r="AD64" s="77">
        <v>19</v>
      </c>
      <c r="BL64" s="24" t="s">
        <v>92</v>
      </c>
      <c r="BM64" s="26">
        <v>19</v>
      </c>
      <c r="BN64" s="26">
        <v>19</v>
      </c>
      <c r="BO64" s="26">
        <v>19</v>
      </c>
      <c r="BP64" s="26">
        <v>19</v>
      </c>
      <c r="BQ64" s="26">
        <v>19</v>
      </c>
      <c r="BR64" s="26">
        <v>19</v>
      </c>
      <c r="BS64" s="26">
        <v>19</v>
      </c>
      <c r="BT64" s="26">
        <v>19</v>
      </c>
      <c r="BU64" s="26">
        <v>19</v>
      </c>
      <c r="BV64" s="26">
        <v>19</v>
      </c>
      <c r="BW64" s="26">
        <v>19</v>
      </c>
      <c r="BX64" s="26">
        <v>19</v>
      </c>
      <c r="BY64" s="26">
        <v>19</v>
      </c>
      <c r="BZ64" s="26">
        <v>19</v>
      </c>
      <c r="CA64" s="26">
        <v>19</v>
      </c>
      <c r="CB64" s="26">
        <v>19</v>
      </c>
      <c r="CC64" s="26">
        <v>19</v>
      </c>
      <c r="CD64" s="26">
        <v>19</v>
      </c>
      <c r="CE64" s="26">
        <v>19</v>
      </c>
      <c r="CF64" s="26">
        <v>19</v>
      </c>
      <c r="CG64" s="26">
        <v>19</v>
      </c>
      <c r="CH64" s="26">
        <v>19</v>
      </c>
      <c r="CI64" s="26">
        <v>19</v>
      </c>
      <c r="CJ64" s="26">
        <v>19</v>
      </c>
      <c r="CK64" s="26">
        <v>19</v>
      </c>
      <c r="CL64" s="26">
        <v>19</v>
      </c>
      <c r="CM64" s="26">
        <v>19</v>
      </c>
      <c r="DU64" s="24" t="s">
        <v>92</v>
      </c>
      <c r="DV64" s="26">
        <v>1000</v>
      </c>
      <c r="DW64" s="26">
        <v>19</v>
      </c>
      <c r="DX64" s="26">
        <v>19</v>
      </c>
      <c r="DY64" s="26">
        <v>19</v>
      </c>
      <c r="DZ64" s="26">
        <v>19</v>
      </c>
      <c r="EA64" s="26">
        <v>19</v>
      </c>
      <c r="EB64" s="26">
        <v>19</v>
      </c>
      <c r="EC64" s="26">
        <v>19</v>
      </c>
      <c r="ED64" s="26">
        <v>19</v>
      </c>
      <c r="EE64" s="26">
        <v>19</v>
      </c>
      <c r="EF64" s="26">
        <v>19</v>
      </c>
      <c r="EG64" s="26">
        <v>19</v>
      </c>
      <c r="EH64" s="26">
        <v>19</v>
      </c>
      <c r="EI64" s="26">
        <v>19</v>
      </c>
      <c r="EJ64" s="26">
        <v>19</v>
      </c>
      <c r="EK64" s="26">
        <v>19</v>
      </c>
      <c r="EL64" s="26">
        <v>19</v>
      </c>
      <c r="EM64" s="26">
        <v>19</v>
      </c>
      <c r="EN64" s="26">
        <v>19</v>
      </c>
      <c r="EO64" s="26">
        <v>19</v>
      </c>
      <c r="EP64" s="26">
        <v>19</v>
      </c>
      <c r="EQ64" s="26">
        <v>19</v>
      </c>
      <c r="ER64" s="26">
        <v>19</v>
      </c>
      <c r="ES64" s="26">
        <v>19</v>
      </c>
      <c r="ET64" s="26">
        <v>19</v>
      </c>
      <c r="EU64" s="26">
        <v>19</v>
      </c>
    </row>
    <row r="65" spans="1:151" ht="15" thickBot="1" x14ac:dyDescent="0.35">
      <c r="A65" s="24" t="s">
        <v>93</v>
      </c>
      <c r="B65" s="26">
        <v>18</v>
      </c>
      <c r="C65" s="77">
        <v>18</v>
      </c>
      <c r="D65" s="77">
        <v>18</v>
      </c>
      <c r="E65" s="77">
        <v>18</v>
      </c>
      <c r="F65" s="77">
        <v>18</v>
      </c>
      <c r="G65" s="77">
        <v>18</v>
      </c>
      <c r="H65" s="77">
        <v>18</v>
      </c>
      <c r="I65" s="77">
        <v>18</v>
      </c>
      <c r="J65" s="77">
        <v>18</v>
      </c>
      <c r="K65" s="77">
        <v>18</v>
      </c>
      <c r="L65" s="26">
        <v>18</v>
      </c>
      <c r="M65" s="77">
        <v>18</v>
      </c>
      <c r="N65" s="77">
        <v>18</v>
      </c>
      <c r="O65" s="77">
        <v>18</v>
      </c>
      <c r="P65" s="77">
        <v>18</v>
      </c>
      <c r="Q65" s="77">
        <v>18</v>
      </c>
      <c r="R65" s="77">
        <v>18</v>
      </c>
      <c r="S65" s="77">
        <v>18</v>
      </c>
      <c r="T65" s="77">
        <v>18</v>
      </c>
      <c r="U65" s="77">
        <v>18</v>
      </c>
      <c r="V65" s="77">
        <v>18</v>
      </c>
      <c r="W65" s="77">
        <v>18</v>
      </c>
      <c r="X65" s="77">
        <v>18</v>
      </c>
      <c r="Y65" s="77">
        <v>18</v>
      </c>
      <c r="Z65" s="77">
        <v>18</v>
      </c>
      <c r="AA65" s="77">
        <v>18</v>
      </c>
      <c r="AB65" s="77">
        <v>18</v>
      </c>
      <c r="AC65" s="77">
        <v>18</v>
      </c>
      <c r="AD65" s="77">
        <v>18</v>
      </c>
      <c r="BL65" s="24" t="s">
        <v>93</v>
      </c>
      <c r="BM65" s="26">
        <v>18</v>
      </c>
      <c r="BN65" s="26">
        <v>18</v>
      </c>
      <c r="BO65" s="26">
        <v>18</v>
      </c>
      <c r="BP65" s="26">
        <v>18</v>
      </c>
      <c r="BQ65" s="26">
        <v>18</v>
      </c>
      <c r="BR65" s="26">
        <v>18</v>
      </c>
      <c r="BS65" s="26">
        <v>18</v>
      </c>
      <c r="BT65" s="26">
        <v>18</v>
      </c>
      <c r="BU65" s="26">
        <v>18</v>
      </c>
      <c r="BV65" s="26">
        <v>18</v>
      </c>
      <c r="BW65" s="26">
        <v>18</v>
      </c>
      <c r="BX65" s="26">
        <v>18</v>
      </c>
      <c r="BY65" s="26">
        <v>18</v>
      </c>
      <c r="BZ65" s="26">
        <v>18</v>
      </c>
      <c r="CA65" s="26">
        <v>18</v>
      </c>
      <c r="CB65" s="26">
        <v>18</v>
      </c>
      <c r="CC65" s="26">
        <v>18</v>
      </c>
      <c r="CD65" s="26">
        <v>18</v>
      </c>
      <c r="CE65" s="26">
        <v>18</v>
      </c>
      <c r="CF65" s="26">
        <v>18</v>
      </c>
      <c r="CG65" s="26">
        <v>18</v>
      </c>
      <c r="CH65" s="26">
        <v>18</v>
      </c>
      <c r="CI65" s="26">
        <v>18</v>
      </c>
      <c r="CJ65" s="26">
        <v>18</v>
      </c>
      <c r="CK65" s="26">
        <v>18</v>
      </c>
      <c r="CL65" s="26">
        <v>18</v>
      </c>
      <c r="CM65" s="26">
        <v>18</v>
      </c>
      <c r="DU65" s="24" t="s">
        <v>93</v>
      </c>
      <c r="DV65" s="26">
        <v>999</v>
      </c>
      <c r="DW65" s="26">
        <v>18</v>
      </c>
      <c r="DX65" s="26">
        <v>18</v>
      </c>
      <c r="DY65" s="26">
        <v>18</v>
      </c>
      <c r="DZ65" s="26">
        <v>18</v>
      </c>
      <c r="EA65" s="26">
        <v>18</v>
      </c>
      <c r="EB65" s="26">
        <v>18</v>
      </c>
      <c r="EC65" s="26">
        <v>18</v>
      </c>
      <c r="ED65" s="26">
        <v>18</v>
      </c>
      <c r="EE65" s="26">
        <v>18</v>
      </c>
      <c r="EF65" s="26">
        <v>18</v>
      </c>
      <c r="EG65" s="26">
        <v>18</v>
      </c>
      <c r="EH65" s="26">
        <v>18</v>
      </c>
      <c r="EI65" s="26">
        <v>18</v>
      </c>
      <c r="EJ65" s="26">
        <v>18</v>
      </c>
      <c r="EK65" s="26">
        <v>18</v>
      </c>
      <c r="EL65" s="26">
        <v>18</v>
      </c>
      <c r="EM65" s="26">
        <v>18</v>
      </c>
      <c r="EN65" s="26">
        <v>18</v>
      </c>
      <c r="EO65" s="26">
        <v>18</v>
      </c>
      <c r="EP65" s="26">
        <v>18</v>
      </c>
      <c r="EQ65" s="26">
        <v>18</v>
      </c>
      <c r="ER65" s="26">
        <v>18</v>
      </c>
      <c r="ES65" s="26">
        <v>18</v>
      </c>
      <c r="ET65" s="26">
        <v>18</v>
      </c>
      <c r="EU65" s="26">
        <v>18</v>
      </c>
    </row>
    <row r="66" spans="1:151" ht="15" thickBot="1" x14ac:dyDescent="0.35">
      <c r="A66" s="24" t="s">
        <v>94</v>
      </c>
      <c r="B66" s="26">
        <v>17</v>
      </c>
      <c r="C66" s="77">
        <v>17</v>
      </c>
      <c r="D66" s="77">
        <v>17</v>
      </c>
      <c r="E66" s="77">
        <v>17</v>
      </c>
      <c r="F66" s="77">
        <v>17</v>
      </c>
      <c r="G66" s="77">
        <v>17</v>
      </c>
      <c r="H66" s="77">
        <v>17</v>
      </c>
      <c r="I66" s="77">
        <v>17</v>
      </c>
      <c r="J66" s="77">
        <v>17</v>
      </c>
      <c r="K66" s="77">
        <v>17</v>
      </c>
      <c r="L66" s="26">
        <v>17</v>
      </c>
      <c r="M66" s="77">
        <v>17</v>
      </c>
      <c r="N66" s="77">
        <v>17</v>
      </c>
      <c r="O66" s="77">
        <v>17</v>
      </c>
      <c r="P66" s="77">
        <v>17</v>
      </c>
      <c r="Q66" s="77">
        <v>17</v>
      </c>
      <c r="R66" s="77">
        <v>17</v>
      </c>
      <c r="S66" s="77">
        <v>17</v>
      </c>
      <c r="T66" s="77">
        <v>17</v>
      </c>
      <c r="U66" s="77">
        <v>17</v>
      </c>
      <c r="V66" s="77">
        <v>17</v>
      </c>
      <c r="W66" s="77">
        <v>17</v>
      </c>
      <c r="X66" s="77">
        <v>17</v>
      </c>
      <c r="Y66" s="77">
        <v>17</v>
      </c>
      <c r="Z66" s="77">
        <v>17</v>
      </c>
      <c r="AA66" s="77">
        <v>17</v>
      </c>
      <c r="AB66" s="77">
        <v>17</v>
      </c>
      <c r="AC66" s="77">
        <v>17</v>
      </c>
      <c r="AD66" s="77">
        <v>17</v>
      </c>
      <c r="BL66" s="24" t="s">
        <v>94</v>
      </c>
      <c r="BM66" s="26">
        <v>17</v>
      </c>
      <c r="BN66" s="26">
        <v>17</v>
      </c>
      <c r="BO66" s="26">
        <v>17</v>
      </c>
      <c r="BP66" s="26">
        <v>17</v>
      </c>
      <c r="BQ66" s="26">
        <v>17</v>
      </c>
      <c r="BR66" s="26">
        <v>17</v>
      </c>
      <c r="BS66" s="26">
        <v>17</v>
      </c>
      <c r="BT66" s="26">
        <v>17</v>
      </c>
      <c r="BU66" s="26">
        <v>17</v>
      </c>
      <c r="BV66" s="26">
        <v>17</v>
      </c>
      <c r="BW66" s="26">
        <v>17</v>
      </c>
      <c r="BX66" s="26">
        <v>17</v>
      </c>
      <c r="BY66" s="26">
        <v>17</v>
      </c>
      <c r="BZ66" s="26">
        <v>17</v>
      </c>
      <c r="CA66" s="26">
        <v>17</v>
      </c>
      <c r="CB66" s="26">
        <v>17</v>
      </c>
      <c r="CC66" s="26">
        <v>17</v>
      </c>
      <c r="CD66" s="26">
        <v>17</v>
      </c>
      <c r="CE66" s="26">
        <v>17</v>
      </c>
      <c r="CF66" s="26">
        <v>17</v>
      </c>
      <c r="CG66" s="26">
        <v>17</v>
      </c>
      <c r="CH66" s="26">
        <v>17</v>
      </c>
      <c r="CI66" s="26">
        <v>17</v>
      </c>
      <c r="CJ66" s="26">
        <v>17</v>
      </c>
      <c r="CK66" s="26">
        <v>17</v>
      </c>
      <c r="CL66" s="26">
        <v>17</v>
      </c>
      <c r="CM66" s="26">
        <v>17</v>
      </c>
      <c r="DU66" s="24" t="s">
        <v>94</v>
      </c>
      <c r="DV66" s="26">
        <v>998</v>
      </c>
      <c r="DW66" s="26">
        <v>17</v>
      </c>
      <c r="DX66" s="26">
        <v>17</v>
      </c>
      <c r="DY66" s="26">
        <v>17</v>
      </c>
      <c r="DZ66" s="26">
        <v>17</v>
      </c>
      <c r="EA66" s="26">
        <v>17</v>
      </c>
      <c r="EB66" s="26">
        <v>17</v>
      </c>
      <c r="EC66" s="26">
        <v>17</v>
      </c>
      <c r="ED66" s="26">
        <v>17</v>
      </c>
      <c r="EE66" s="26">
        <v>17</v>
      </c>
      <c r="EF66" s="26">
        <v>17</v>
      </c>
      <c r="EG66" s="26">
        <v>17</v>
      </c>
      <c r="EH66" s="26">
        <v>17</v>
      </c>
      <c r="EI66" s="26">
        <v>17</v>
      </c>
      <c r="EJ66" s="26">
        <v>17</v>
      </c>
      <c r="EK66" s="26">
        <v>17</v>
      </c>
      <c r="EL66" s="26">
        <v>17</v>
      </c>
      <c r="EM66" s="26">
        <v>17</v>
      </c>
      <c r="EN66" s="26">
        <v>17</v>
      </c>
      <c r="EO66" s="26">
        <v>17</v>
      </c>
      <c r="EP66" s="26">
        <v>17</v>
      </c>
      <c r="EQ66" s="26">
        <v>17</v>
      </c>
      <c r="ER66" s="26">
        <v>17</v>
      </c>
      <c r="ES66" s="26">
        <v>17</v>
      </c>
      <c r="ET66" s="26">
        <v>17</v>
      </c>
      <c r="EU66" s="26">
        <v>17</v>
      </c>
    </row>
    <row r="67" spans="1:151" ht="15" thickBot="1" x14ac:dyDescent="0.35">
      <c r="A67" s="24" t="s">
        <v>95</v>
      </c>
      <c r="B67" s="26">
        <v>16</v>
      </c>
      <c r="C67" s="77">
        <v>16</v>
      </c>
      <c r="D67" s="77">
        <v>16</v>
      </c>
      <c r="E67" s="77">
        <v>16</v>
      </c>
      <c r="F67" s="77">
        <v>16</v>
      </c>
      <c r="G67" s="77">
        <v>16</v>
      </c>
      <c r="H67" s="77">
        <v>16</v>
      </c>
      <c r="I67" s="77">
        <v>16</v>
      </c>
      <c r="J67" s="77">
        <v>16</v>
      </c>
      <c r="K67" s="77">
        <v>16</v>
      </c>
      <c r="L67" s="26">
        <v>16</v>
      </c>
      <c r="M67" s="77">
        <v>16</v>
      </c>
      <c r="N67" s="77">
        <v>16</v>
      </c>
      <c r="O67" s="77">
        <v>16</v>
      </c>
      <c r="P67" s="77">
        <v>16</v>
      </c>
      <c r="Q67" s="77">
        <v>16</v>
      </c>
      <c r="R67" s="77">
        <v>16</v>
      </c>
      <c r="S67" s="77">
        <v>16</v>
      </c>
      <c r="T67" s="77">
        <v>16</v>
      </c>
      <c r="U67" s="77">
        <v>16</v>
      </c>
      <c r="V67" s="77">
        <v>16</v>
      </c>
      <c r="W67" s="77">
        <v>16</v>
      </c>
      <c r="X67" s="77">
        <v>16</v>
      </c>
      <c r="Y67" s="77">
        <v>16</v>
      </c>
      <c r="Z67" s="77">
        <v>16</v>
      </c>
      <c r="AA67" s="77">
        <v>16</v>
      </c>
      <c r="AB67" s="77">
        <v>16</v>
      </c>
      <c r="AC67" s="77">
        <v>16</v>
      </c>
      <c r="AD67" s="77">
        <v>16</v>
      </c>
      <c r="BL67" s="24" t="s">
        <v>95</v>
      </c>
      <c r="BM67" s="26">
        <v>16</v>
      </c>
      <c r="BN67" s="26">
        <v>16</v>
      </c>
      <c r="BO67" s="26">
        <v>16</v>
      </c>
      <c r="BP67" s="26">
        <v>16</v>
      </c>
      <c r="BQ67" s="26">
        <v>16</v>
      </c>
      <c r="BR67" s="26">
        <v>16</v>
      </c>
      <c r="BS67" s="26">
        <v>16</v>
      </c>
      <c r="BT67" s="26">
        <v>16</v>
      </c>
      <c r="BU67" s="26">
        <v>16</v>
      </c>
      <c r="BV67" s="26">
        <v>16</v>
      </c>
      <c r="BW67" s="26">
        <v>16</v>
      </c>
      <c r="BX67" s="26">
        <v>16</v>
      </c>
      <c r="BY67" s="26">
        <v>16</v>
      </c>
      <c r="BZ67" s="26">
        <v>16</v>
      </c>
      <c r="CA67" s="26">
        <v>16</v>
      </c>
      <c r="CB67" s="26">
        <v>16</v>
      </c>
      <c r="CC67" s="26">
        <v>16</v>
      </c>
      <c r="CD67" s="26">
        <v>16</v>
      </c>
      <c r="CE67" s="26">
        <v>16</v>
      </c>
      <c r="CF67" s="26">
        <v>16</v>
      </c>
      <c r="CG67" s="26">
        <v>16</v>
      </c>
      <c r="CH67" s="26">
        <v>16</v>
      </c>
      <c r="CI67" s="26">
        <v>16</v>
      </c>
      <c r="CJ67" s="26">
        <v>16</v>
      </c>
      <c r="CK67" s="26">
        <v>16</v>
      </c>
      <c r="CL67" s="26">
        <v>16</v>
      </c>
      <c r="CM67" s="26">
        <v>16</v>
      </c>
      <c r="DU67" s="24" t="s">
        <v>95</v>
      </c>
      <c r="DV67" s="26">
        <v>997</v>
      </c>
      <c r="DW67" s="26">
        <v>16</v>
      </c>
      <c r="DX67" s="26">
        <v>16</v>
      </c>
      <c r="DY67" s="26">
        <v>16</v>
      </c>
      <c r="DZ67" s="26">
        <v>16</v>
      </c>
      <c r="EA67" s="26">
        <v>16</v>
      </c>
      <c r="EB67" s="26">
        <v>16</v>
      </c>
      <c r="EC67" s="26">
        <v>16</v>
      </c>
      <c r="ED67" s="26">
        <v>16</v>
      </c>
      <c r="EE67" s="26">
        <v>16</v>
      </c>
      <c r="EF67" s="26">
        <v>16</v>
      </c>
      <c r="EG67" s="26">
        <v>16</v>
      </c>
      <c r="EH67" s="26">
        <v>16</v>
      </c>
      <c r="EI67" s="26">
        <v>16</v>
      </c>
      <c r="EJ67" s="26">
        <v>16</v>
      </c>
      <c r="EK67" s="26">
        <v>16</v>
      </c>
      <c r="EL67" s="26">
        <v>16</v>
      </c>
      <c r="EM67" s="26">
        <v>16</v>
      </c>
      <c r="EN67" s="26">
        <v>16</v>
      </c>
      <c r="EO67" s="26">
        <v>16</v>
      </c>
      <c r="EP67" s="26">
        <v>16</v>
      </c>
      <c r="EQ67" s="26">
        <v>16</v>
      </c>
      <c r="ER67" s="26">
        <v>16</v>
      </c>
      <c r="ES67" s="26">
        <v>16</v>
      </c>
      <c r="ET67" s="26">
        <v>16</v>
      </c>
      <c r="EU67" s="26">
        <v>16</v>
      </c>
    </row>
    <row r="68" spans="1:151" ht="15" thickBot="1" x14ac:dyDescent="0.35">
      <c r="A68" s="24" t="s">
        <v>96</v>
      </c>
      <c r="B68" s="26">
        <v>15</v>
      </c>
      <c r="C68" s="77">
        <v>15</v>
      </c>
      <c r="D68" s="77">
        <v>15</v>
      </c>
      <c r="E68" s="77">
        <v>15</v>
      </c>
      <c r="F68" s="77">
        <v>15</v>
      </c>
      <c r="G68" s="77">
        <v>15</v>
      </c>
      <c r="H68" s="77">
        <v>15</v>
      </c>
      <c r="I68" s="77">
        <v>15</v>
      </c>
      <c r="J68" s="77">
        <v>15</v>
      </c>
      <c r="K68" s="77">
        <v>15</v>
      </c>
      <c r="L68" s="26">
        <v>15</v>
      </c>
      <c r="M68" s="77">
        <v>15</v>
      </c>
      <c r="N68" s="77">
        <v>15</v>
      </c>
      <c r="O68" s="77">
        <v>15</v>
      </c>
      <c r="P68" s="77">
        <v>15</v>
      </c>
      <c r="Q68" s="77">
        <v>15</v>
      </c>
      <c r="R68" s="77">
        <v>15</v>
      </c>
      <c r="S68" s="77">
        <v>15</v>
      </c>
      <c r="T68" s="77">
        <v>15</v>
      </c>
      <c r="U68" s="77">
        <v>15</v>
      </c>
      <c r="V68" s="77">
        <v>15</v>
      </c>
      <c r="W68" s="77">
        <v>15</v>
      </c>
      <c r="X68" s="77">
        <v>15</v>
      </c>
      <c r="Y68" s="77">
        <v>15</v>
      </c>
      <c r="Z68" s="77">
        <v>15</v>
      </c>
      <c r="AA68" s="77">
        <v>15</v>
      </c>
      <c r="AB68" s="77">
        <v>15</v>
      </c>
      <c r="AC68" s="77">
        <v>15</v>
      </c>
      <c r="AD68" s="77">
        <v>15</v>
      </c>
      <c r="BL68" s="24" t="s">
        <v>96</v>
      </c>
      <c r="BM68" s="26">
        <v>15</v>
      </c>
      <c r="BN68" s="26">
        <v>15</v>
      </c>
      <c r="BO68" s="26">
        <v>15</v>
      </c>
      <c r="BP68" s="26">
        <v>15</v>
      </c>
      <c r="BQ68" s="26">
        <v>15</v>
      </c>
      <c r="BR68" s="26">
        <v>15</v>
      </c>
      <c r="BS68" s="26">
        <v>15</v>
      </c>
      <c r="BT68" s="26">
        <v>15</v>
      </c>
      <c r="BU68" s="26">
        <v>15</v>
      </c>
      <c r="BV68" s="26">
        <v>15</v>
      </c>
      <c r="BW68" s="26">
        <v>15</v>
      </c>
      <c r="BX68" s="26">
        <v>15</v>
      </c>
      <c r="BY68" s="26">
        <v>15</v>
      </c>
      <c r="BZ68" s="26">
        <v>15</v>
      </c>
      <c r="CA68" s="26">
        <v>15</v>
      </c>
      <c r="CB68" s="26">
        <v>15</v>
      </c>
      <c r="CC68" s="26">
        <v>15</v>
      </c>
      <c r="CD68" s="26">
        <v>15</v>
      </c>
      <c r="CE68" s="26">
        <v>15</v>
      </c>
      <c r="CF68" s="26">
        <v>15</v>
      </c>
      <c r="CG68" s="26">
        <v>15</v>
      </c>
      <c r="CH68" s="26">
        <v>15</v>
      </c>
      <c r="CI68" s="26">
        <v>15</v>
      </c>
      <c r="CJ68" s="26">
        <v>15</v>
      </c>
      <c r="CK68" s="26">
        <v>15</v>
      </c>
      <c r="CL68" s="26">
        <v>15</v>
      </c>
      <c r="CM68" s="26">
        <v>15</v>
      </c>
      <c r="DU68" s="24" t="s">
        <v>96</v>
      </c>
      <c r="DV68" s="26">
        <v>996</v>
      </c>
      <c r="DW68" s="26">
        <v>15</v>
      </c>
      <c r="DX68" s="26">
        <v>15</v>
      </c>
      <c r="DY68" s="26">
        <v>15</v>
      </c>
      <c r="DZ68" s="26">
        <v>15</v>
      </c>
      <c r="EA68" s="26">
        <v>15</v>
      </c>
      <c r="EB68" s="26">
        <v>15</v>
      </c>
      <c r="EC68" s="26">
        <v>15</v>
      </c>
      <c r="ED68" s="26">
        <v>15</v>
      </c>
      <c r="EE68" s="26">
        <v>15</v>
      </c>
      <c r="EF68" s="26">
        <v>15</v>
      </c>
      <c r="EG68" s="26">
        <v>15</v>
      </c>
      <c r="EH68" s="26">
        <v>15</v>
      </c>
      <c r="EI68" s="26">
        <v>15</v>
      </c>
      <c r="EJ68" s="26">
        <v>15</v>
      </c>
      <c r="EK68" s="26">
        <v>15</v>
      </c>
      <c r="EL68" s="26">
        <v>15</v>
      </c>
      <c r="EM68" s="26">
        <v>15</v>
      </c>
      <c r="EN68" s="26">
        <v>15</v>
      </c>
      <c r="EO68" s="26">
        <v>15</v>
      </c>
      <c r="EP68" s="26">
        <v>15</v>
      </c>
      <c r="EQ68" s="26">
        <v>15</v>
      </c>
      <c r="ER68" s="26">
        <v>15</v>
      </c>
      <c r="ES68" s="26">
        <v>15</v>
      </c>
      <c r="ET68" s="26">
        <v>15</v>
      </c>
      <c r="EU68" s="26">
        <v>15</v>
      </c>
    </row>
    <row r="69" spans="1:151" ht="15" thickBot="1" x14ac:dyDescent="0.35">
      <c r="A69" s="24" t="s">
        <v>98</v>
      </c>
      <c r="B69" s="26">
        <v>14</v>
      </c>
      <c r="C69" s="77">
        <v>14</v>
      </c>
      <c r="D69" s="77">
        <v>14</v>
      </c>
      <c r="E69" s="77">
        <v>14</v>
      </c>
      <c r="F69" s="77">
        <v>14</v>
      </c>
      <c r="G69" s="77">
        <v>14</v>
      </c>
      <c r="H69" s="77">
        <v>14</v>
      </c>
      <c r="I69" s="77">
        <v>14</v>
      </c>
      <c r="J69" s="77">
        <v>14</v>
      </c>
      <c r="K69" s="77">
        <v>14</v>
      </c>
      <c r="L69" s="26">
        <v>14</v>
      </c>
      <c r="M69" s="77">
        <v>14</v>
      </c>
      <c r="N69" s="77">
        <v>14</v>
      </c>
      <c r="O69" s="77">
        <v>14</v>
      </c>
      <c r="P69" s="77">
        <v>14</v>
      </c>
      <c r="Q69" s="77">
        <v>14</v>
      </c>
      <c r="R69" s="77">
        <v>14</v>
      </c>
      <c r="S69" s="77">
        <v>14</v>
      </c>
      <c r="T69" s="77">
        <v>14</v>
      </c>
      <c r="U69" s="77">
        <v>14</v>
      </c>
      <c r="V69" s="77">
        <v>14</v>
      </c>
      <c r="W69" s="77">
        <v>14</v>
      </c>
      <c r="X69" s="77">
        <v>14</v>
      </c>
      <c r="Y69" s="77">
        <v>14</v>
      </c>
      <c r="Z69" s="77">
        <v>14</v>
      </c>
      <c r="AA69" s="77">
        <v>14</v>
      </c>
      <c r="AB69" s="77">
        <v>14</v>
      </c>
      <c r="AC69" s="77">
        <v>14</v>
      </c>
      <c r="AD69" s="77">
        <v>14</v>
      </c>
      <c r="BL69" s="24" t="s">
        <v>98</v>
      </c>
      <c r="BM69" s="26">
        <v>14</v>
      </c>
      <c r="BN69" s="26">
        <v>14</v>
      </c>
      <c r="BO69" s="26">
        <v>14</v>
      </c>
      <c r="BP69" s="26">
        <v>14</v>
      </c>
      <c r="BQ69" s="26">
        <v>14</v>
      </c>
      <c r="BR69" s="26">
        <v>14</v>
      </c>
      <c r="BS69" s="26">
        <v>14</v>
      </c>
      <c r="BT69" s="26">
        <v>14</v>
      </c>
      <c r="BU69" s="26">
        <v>14</v>
      </c>
      <c r="BV69" s="26">
        <v>14</v>
      </c>
      <c r="BW69" s="26">
        <v>14</v>
      </c>
      <c r="BX69" s="26">
        <v>14</v>
      </c>
      <c r="BY69" s="26">
        <v>14</v>
      </c>
      <c r="BZ69" s="26">
        <v>14</v>
      </c>
      <c r="CA69" s="26">
        <v>14</v>
      </c>
      <c r="CB69" s="26">
        <v>14</v>
      </c>
      <c r="CC69" s="26">
        <v>14</v>
      </c>
      <c r="CD69" s="26">
        <v>14</v>
      </c>
      <c r="CE69" s="26">
        <v>14</v>
      </c>
      <c r="CF69" s="26">
        <v>14</v>
      </c>
      <c r="CG69" s="26">
        <v>14</v>
      </c>
      <c r="CH69" s="26">
        <v>14</v>
      </c>
      <c r="CI69" s="26">
        <v>14</v>
      </c>
      <c r="CJ69" s="26">
        <v>14</v>
      </c>
      <c r="CK69" s="26">
        <v>14</v>
      </c>
      <c r="CL69" s="26">
        <v>14</v>
      </c>
      <c r="CM69" s="26">
        <v>14</v>
      </c>
      <c r="DU69" s="24" t="s">
        <v>98</v>
      </c>
      <c r="DV69" s="26">
        <v>995</v>
      </c>
      <c r="DW69" s="26">
        <v>14</v>
      </c>
      <c r="DX69" s="26">
        <v>14</v>
      </c>
      <c r="DY69" s="26">
        <v>14</v>
      </c>
      <c r="DZ69" s="26">
        <v>14</v>
      </c>
      <c r="EA69" s="26">
        <v>14</v>
      </c>
      <c r="EB69" s="26">
        <v>14</v>
      </c>
      <c r="EC69" s="26">
        <v>14</v>
      </c>
      <c r="ED69" s="26">
        <v>14</v>
      </c>
      <c r="EE69" s="26">
        <v>14</v>
      </c>
      <c r="EF69" s="26">
        <v>14</v>
      </c>
      <c r="EG69" s="26">
        <v>14</v>
      </c>
      <c r="EH69" s="26">
        <v>14</v>
      </c>
      <c r="EI69" s="26">
        <v>14</v>
      </c>
      <c r="EJ69" s="26">
        <v>14</v>
      </c>
      <c r="EK69" s="26">
        <v>14</v>
      </c>
      <c r="EL69" s="26">
        <v>14</v>
      </c>
      <c r="EM69" s="26">
        <v>14</v>
      </c>
      <c r="EN69" s="26">
        <v>14</v>
      </c>
      <c r="EO69" s="26">
        <v>14</v>
      </c>
      <c r="EP69" s="26">
        <v>14</v>
      </c>
      <c r="EQ69" s="26">
        <v>14</v>
      </c>
      <c r="ER69" s="26">
        <v>14</v>
      </c>
      <c r="ES69" s="26">
        <v>14</v>
      </c>
      <c r="ET69" s="26">
        <v>14</v>
      </c>
      <c r="EU69" s="26">
        <v>14</v>
      </c>
    </row>
    <row r="70" spans="1:151" ht="15" thickBot="1" x14ac:dyDescent="0.35">
      <c r="A70" s="24" t="s">
        <v>99</v>
      </c>
      <c r="B70" s="26">
        <v>13</v>
      </c>
      <c r="C70" s="77">
        <v>13</v>
      </c>
      <c r="D70" s="77">
        <v>13</v>
      </c>
      <c r="E70" s="77">
        <v>13</v>
      </c>
      <c r="F70" s="77">
        <v>13</v>
      </c>
      <c r="G70" s="77">
        <v>13</v>
      </c>
      <c r="H70" s="77">
        <v>13</v>
      </c>
      <c r="I70" s="77">
        <v>13</v>
      </c>
      <c r="J70" s="77">
        <v>13</v>
      </c>
      <c r="K70" s="77">
        <v>13</v>
      </c>
      <c r="L70" s="26">
        <v>13</v>
      </c>
      <c r="M70" s="77">
        <v>13</v>
      </c>
      <c r="N70" s="77">
        <v>13</v>
      </c>
      <c r="O70" s="77">
        <v>13</v>
      </c>
      <c r="P70" s="77">
        <v>13</v>
      </c>
      <c r="Q70" s="77">
        <v>13</v>
      </c>
      <c r="R70" s="77">
        <v>13</v>
      </c>
      <c r="S70" s="77">
        <v>13</v>
      </c>
      <c r="T70" s="77">
        <v>13</v>
      </c>
      <c r="U70" s="77">
        <v>13</v>
      </c>
      <c r="V70" s="77">
        <v>13</v>
      </c>
      <c r="W70" s="77">
        <v>13</v>
      </c>
      <c r="X70" s="77">
        <v>13</v>
      </c>
      <c r="Y70" s="77">
        <v>13</v>
      </c>
      <c r="Z70" s="77">
        <v>13</v>
      </c>
      <c r="AA70" s="77">
        <v>13</v>
      </c>
      <c r="AB70" s="77">
        <v>13</v>
      </c>
      <c r="AC70" s="77">
        <v>13</v>
      </c>
      <c r="AD70" s="77">
        <v>13</v>
      </c>
      <c r="BL70" s="24" t="s">
        <v>99</v>
      </c>
      <c r="BM70" s="26">
        <v>13</v>
      </c>
      <c r="BN70" s="26">
        <v>13</v>
      </c>
      <c r="BO70" s="26">
        <v>13</v>
      </c>
      <c r="BP70" s="26">
        <v>13</v>
      </c>
      <c r="BQ70" s="26">
        <v>13</v>
      </c>
      <c r="BR70" s="26">
        <v>13</v>
      </c>
      <c r="BS70" s="26">
        <v>13</v>
      </c>
      <c r="BT70" s="26">
        <v>13</v>
      </c>
      <c r="BU70" s="26">
        <v>13</v>
      </c>
      <c r="BV70" s="26">
        <v>13</v>
      </c>
      <c r="BW70" s="26">
        <v>13</v>
      </c>
      <c r="BX70" s="26">
        <v>13</v>
      </c>
      <c r="BY70" s="26">
        <v>13</v>
      </c>
      <c r="BZ70" s="26">
        <v>13</v>
      </c>
      <c r="CA70" s="26">
        <v>13</v>
      </c>
      <c r="CB70" s="26">
        <v>13</v>
      </c>
      <c r="CC70" s="26">
        <v>13</v>
      </c>
      <c r="CD70" s="26">
        <v>13</v>
      </c>
      <c r="CE70" s="26">
        <v>13</v>
      </c>
      <c r="CF70" s="26">
        <v>13</v>
      </c>
      <c r="CG70" s="26">
        <v>13</v>
      </c>
      <c r="CH70" s="26">
        <v>13</v>
      </c>
      <c r="CI70" s="26">
        <v>13</v>
      </c>
      <c r="CJ70" s="26">
        <v>13</v>
      </c>
      <c r="CK70" s="26">
        <v>13</v>
      </c>
      <c r="CL70" s="26">
        <v>13</v>
      </c>
      <c r="CM70" s="26">
        <v>13</v>
      </c>
      <c r="DU70" s="24" t="s">
        <v>99</v>
      </c>
      <c r="DV70" s="26">
        <v>994</v>
      </c>
      <c r="DW70" s="26">
        <v>13</v>
      </c>
      <c r="DX70" s="26">
        <v>13</v>
      </c>
      <c r="DY70" s="26">
        <v>13</v>
      </c>
      <c r="DZ70" s="26">
        <v>13</v>
      </c>
      <c r="EA70" s="26">
        <v>13</v>
      </c>
      <c r="EB70" s="26">
        <v>13</v>
      </c>
      <c r="EC70" s="26">
        <v>13</v>
      </c>
      <c r="ED70" s="26">
        <v>13</v>
      </c>
      <c r="EE70" s="26">
        <v>13</v>
      </c>
      <c r="EF70" s="26">
        <v>13</v>
      </c>
      <c r="EG70" s="26">
        <v>13</v>
      </c>
      <c r="EH70" s="26">
        <v>13</v>
      </c>
      <c r="EI70" s="26">
        <v>13</v>
      </c>
      <c r="EJ70" s="26">
        <v>13</v>
      </c>
      <c r="EK70" s="26">
        <v>13</v>
      </c>
      <c r="EL70" s="26">
        <v>13</v>
      </c>
      <c r="EM70" s="26">
        <v>13</v>
      </c>
      <c r="EN70" s="26">
        <v>13</v>
      </c>
      <c r="EO70" s="26">
        <v>13</v>
      </c>
      <c r="EP70" s="26">
        <v>13</v>
      </c>
      <c r="EQ70" s="26">
        <v>13</v>
      </c>
      <c r="ER70" s="26">
        <v>13</v>
      </c>
      <c r="ES70" s="26">
        <v>13</v>
      </c>
      <c r="ET70" s="26">
        <v>13</v>
      </c>
      <c r="EU70" s="26">
        <v>13</v>
      </c>
    </row>
    <row r="71" spans="1:151" ht="15" thickBot="1" x14ac:dyDescent="0.35">
      <c r="A71" s="24" t="s">
        <v>100</v>
      </c>
      <c r="B71" s="26">
        <v>12</v>
      </c>
      <c r="C71" s="77">
        <v>12</v>
      </c>
      <c r="D71" s="77">
        <v>12</v>
      </c>
      <c r="E71" s="77">
        <v>12</v>
      </c>
      <c r="F71" s="77">
        <v>12</v>
      </c>
      <c r="G71" s="77">
        <v>12</v>
      </c>
      <c r="H71" s="77">
        <v>12</v>
      </c>
      <c r="I71" s="77">
        <v>12</v>
      </c>
      <c r="J71" s="77">
        <v>12</v>
      </c>
      <c r="K71" s="77">
        <v>12</v>
      </c>
      <c r="L71" s="26">
        <v>12</v>
      </c>
      <c r="M71" s="77">
        <v>12</v>
      </c>
      <c r="N71" s="77">
        <v>12</v>
      </c>
      <c r="O71" s="77">
        <v>12</v>
      </c>
      <c r="P71" s="77">
        <v>12</v>
      </c>
      <c r="Q71" s="77">
        <v>12</v>
      </c>
      <c r="R71" s="77">
        <v>12</v>
      </c>
      <c r="S71" s="77">
        <v>12</v>
      </c>
      <c r="T71" s="77">
        <v>12</v>
      </c>
      <c r="U71" s="77">
        <v>12</v>
      </c>
      <c r="V71" s="77">
        <v>12</v>
      </c>
      <c r="W71" s="77">
        <v>12</v>
      </c>
      <c r="X71" s="77">
        <v>12</v>
      </c>
      <c r="Y71" s="77">
        <v>12</v>
      </c>
      <c r="Z71" s="77">
        <v>12</v>
      </c>
      <c r="AA71" s="77">
        <v>12</v>
      </c>
      <c r="AB71" s="77">
        <v>12</v>
      </c>
      <c r="AC71" s="77">
        <v>12</v>
      </c>
      <c r="AD71" s="77">
        <v>12</v>
      </c>
      <c r="BL71" s="24" t="s">
        <v>100</v>
      </c>
      <c r="BM71" s="26">
        <v>12</v>
      </c>
      <c r="BN71" s="26">
        <v>12</v>
      </c>
      <c r="BO71" s="26">
        <v>12</v>
      </c>
      <c r="BP71" s="26">
        <v>12</v>
      </c>
      <c r="BQ71" s="26">
        <v>12</v>
      </c>
      <c r="BR71" s="26">
        <v>12</v>
      </c>
      <c r="BS71" s="26">
        <v>12</v>
      </c>
      <c r="BT71" s="26">
        <v>12</v>
      </c>
      <c r="BU71" s="26">
        <v>12</v>
      </c>
      <c r="BV71" s="26">
        <v>12</v>
      </c>
      <c r="BW71" s="26">
        <v>12</v>
      </c>
      <c r="BX71" s="26">
        <v>12</v>
      </c>
      <c r="BY71" s="26">
        <v>12</v>
      </c>
      <c r="BZ71" s="26">
        <v>12</v>
      </c>
      <c r="CA71" s="26">
        <v>12</v>
      </c>
      <c r="CB71" s="26">
        <v>12</v>
      </c>
      <c r="CC71" s="26">
        <v>12</v>
      </c>
      <c r="CD71" s="26">
        <v>12</v>
      </c>
      <c r="CE71" s="26">
        <v>12</v>
      </c>
      <c r="CF71" s="26">
        <v>12</v>
      </c>
      <c r="CG71" s="26">
        <v>12</v>
      </c>
      <c r="CH71" s="26">
        <v>12</v>
      </c>
      <c r="CI71" s="26">
        <v>12</v>
      </c>
      <c r="CJ71" s="26">
        <v>12</v>
      </c>
      <c r="CK71" s="26">
        <v>12</v>
      </c>
      <c r="CL71" s="26">
        <v>12</v>
      </c>
      <c r="CM71" s="26">
        <v>12</v>
      </c>
      <c r="DU71" s="24" t="s">
        <v>100</v>
      </c>
      <c r="DV71" s="26">
        <v>993</v>
      </c>
      <c r="DW71" s="26">
        <v>12</v>
      </c>
      <c r="DX71" s="26">
        <v>12</v>
      </c>
      <c r="DY71" s="26">
        <v>12</v>
      </c>
      <c r="DZ71" s="26">
        <v>12</v>
      </c>
      <c r="EA71" s="26">
        <v>12</v>
      </c>
      <c r="EB71" s="26">
        <v>12</v>
      </c>
      <c r="EC71" s="26">
        <v>12</v>
      </c>
      <c r="ED71" s="26">
        <v>12</v>
      </c>
      <c r="EE71" s="26">
        <v>12</v>
      </c>
      <c r="EF71" s="26">
        <v>12</v>
      </c>
      <c r="EG71" s="26">
        <v>12</v>
      </c>
      <c r="EH71" s="26">
        <v>12</v>
      </c>
      <c r="EI71" s="26">
        <v>12</v>
      </c>
      <c r="EJ71" s="26">
        <v>12</v>
      </c>
      <c r="EK71" s="26">
        <v>12</v>
      </c>
      <c r="EL71" s="26">
        <v>12</v>
      </c>
      <c r="EM71" s="26">
        <v>12</v>
      </c>
      <c r="EN71" s="26">
        <v>12</v>
      </c>
      <c r="EO71" s="26">
        <v>12</v>
      </c>
      <c r="EP71" s="26">
        <v>12</v>
      </c>
      <c r="EQ71" s="26">
        <v>12</v>
      </c>
      <c r="ER71" s="26">
        <v>12</v>
      </c>
      <c r="ES71" s="26">
        <v>12</v>
      </c>
      <c r="ET71" s="26">
        <v>12</v>
      </c>
      <c r="EU71" s="26">
        <v>12</v>
      </c>
    </row>
    <row r="72" spans="1:151" ht="15" thickBot="1" x14ac:dyDescent="0.35">
      <c r="A72" s="24" t="s">
        <v>102</v>
      </c>
      <c r="B72" s="26">
        <v>11</v>
      </c>
      <c r="C72" s="77">
        <v>11</v>
      </c>
      <c r="D72" s="77">
        <v>11</v>
      </c>
      <c r="E72" s="77">
        <v>11</v>
      </c>
      <c r="F72" s="77">
        <v>11</v>
      </c>
      <c r="G72" s="77">
        <v>11</v>
      </c>
      <c r="H72" s="77">
        <v>11</v>
      </c>
      <c r="I72" s="77">
        <v>11</v>
      </c>
      <c r="J72" s="77">
        <v>11</v>
      </c>
      <c r="K72" s="77">
        <v>11</v>
      </c>
      <c r="L72" s="26">
        <v>11</v>
      </c>
      <c r="M72" s="77">
        <v>11</v>
      </c>
      <c r="N72" s="77">
        <v>11</v>
      </c>
      <c r="O72" s="77">
        <v>11</v>
      </c>
      <c r="P72" s="77">
        <v>11</v>
      </c>
      <c r="Q72" s="77">
        <v>11</v>
      </c>
      <c r="R72" s="77">
        <v>11</v>
      </c>
      <c r="S72" s="77">
        <v>11</v>
      </c>
      <c r="T72" s="77">
        <v>11</v>
      </c>
      <c r="U72" s="77">
        <v>11</v>
      </c>
      <c r="V72" s="77">
        <v>11</v>
      </c>
      <c r="W72" s="77">
        <v>11</v>
      </c>
      <c r="X72" s="77">
        <v>11</v>
      </c>
      <c r="Y72" s="77">
        <v>11</v>
      </c>
      <c r="Z72" s="77">
        <v>11</v>
      </c>
      <c r="AA72" s="77">
        <v>11</v>
      </c>
      <c r="AB72" s="77">
        <v>11</v>
      </c>
      <c r="AC72" s="77">
        <v>11</v>
      </c>
      <c r="AD72" s="77">
        <v>11</v>
      </c>
      <c r="BL72" s="24" t="s">
        <v>102</v>
      </c>
      <c r="BM72" s="26">
        <v>11</v>
      </c>
      <c r="BN72" s="26">
        <v>11</v>
      </c>
      <c r="BO72" s="26">
        <v>11</v>
      </c>
      <c r="BP72" s="26">
        <v>11</v>
      </c>
      <c r="BQ72" s="26">
        <v>11</v>
      </c>
      <c r="BR72" s="26">
        <v>11</v>
      </c>
      <c r="BS72" s="26">
        <v>11</v>
      </c>
      <c r="BT72" s="26">
        <v>11</v>
      </c>
      <c r="BU72" s="26">
        <v>11</v>
      </c>
      <c r="BV72" s="26">
        <v>11</v>
      </c>
      <c r="BW72" s="26">
        <v>11</v>
      </c>
      <c r="BX72" s="26">
        <v>11</v>
      </c>
      <c r="BY72" s="26">
        <v>11</v>
      </c>
      <c r="BZ72" s="26">
        <v>11</v>
      </c>
      <c r="CA72" s="26">
        <v>11</v>
      </c>
      <c r="CB72" s="26">
        <v>11</v>
      </c>
      <c r="CC72" s="26">
        <v>11</v>
      </c>
      <c r="CD72" s="26">
        <v>11</v>
      </c>
      <c r="CE72" s="26">
        <v>11</v>
      </c>
      <c r="CF72" s="26">
        <v>11</v>
      </c>
      <c r="CG72" s="26">
        <v>11</v>
      </c>
      <c r="CH72" s="26">
        <v>11</v>
      </c>
      <c r="CI72" s="26">
        <v>11</v>
      </c>
      <c r="CJ72" s="26">
        <v>11</v>
      </c>
      <c r="CK72" s="26">
        <v>11</v>
      </c>
      <c r="CL72" s="26">
        <v>11</v>
      </c>
      <c r="CM72" s="26">
        <v>11</v>
      </c>
      <c r="DU72" s="24" t="s">
        <v>102</v>
      </c>
      <c r="DV72" s="26">
        <v>992</v>
      </c>
      <c r="DW72" s="26">
        <v>11</v>
      </c>
      <c r="DX72" s="26">
        <v>11</v>
      </c>
      <c r="DY72" s="26">
        <v>11</v>
      </c>
      <c r="DZ72" s="26">
        <v>11</v>
      </c>
      <c r="EA72" s="26">
        <v>11</v>
      </c>
      <c r="EB72" s="26">
        <v>11</v>
      </c>
      <c r="EC72" s="26">
        <v>11</v>
      </c>
      <c r="ED72" s="26">
        <v>11</v>
      </c>
      <c r="EE72" s="26">
        <v>11</v>
      </c>
      <c r="EF72" s="26">
        <v>11</v>
      </c>
      <c r="EG72" s="26">
        <v>11</v>
      </c>
      <c r="EH72" s="26">
        <v>11</v>
      </c>
      <c r="EI72" s="26">
        <v>11</v>
      </c>
      <c r="EJ72" s="26">
        <v>11</v>
      </c>
      <c r="EK72" s="26">
        <v>11</v>
      </c>
      <c r="EL72" s="26">
        <v>11</v>
      </c>
      <c r="EM72" s="26">
        <v>11</v>
      </c>
      <c r="EN72" s="26">
        <v>11</v>
      </c>
      <c r="EO72" s="26">
        <v>11</v>
      </c>
      <c r="EP72" s="26">
        <v>11</v>
      </c>
      <c r="EQ72" s="26">
        <v>11</v>
      </c>
      <c r="ER72" s="26">
        <v>11</v>
      </c>
      <c r="ES72" s="26">
        <v>11</v>
      </c>
      <c r="ET72" s="26">
        <v>11</v>
      </c>
      <c r="EU72" s="26">
        <v>11</v>
      </c>
    </row>
    <row r="73" spans="1:151" ht="15" thickBot="1" x14ac:dyDescent="0.35">
      <c r="A73" s="24" t="s">
        <v>103</v>
      </c>
      <c r="B73" s="26">
        <v>10</v>
      </c>
      <c r="C73" s="77">
        <v>10</v>
      </c>
      <c r="D73" s="77">
        <v>10</v>
      </c>
      <c r="E73" s="77">
        <v>10</v>
      </c>
      <c r="F73" s="77">
        <v>10</v>
      </c>
      <c r="G73" s="77">
        <v>10</v>
      </c>
      <c r="H73" s="77">
        <v>10</v>
      </c>
      <c r="I73" s="77">
        <v>10</v>
      </c>
      <c r="J73" s="77">
        <v>10</v>
      </c>
      <c r="K73" s="77">
        <v>10</v>
      </c>
      <c r="L73" s="26">
        <v>10</v>
      </c>
      <c r="M73" s="77">
        <v>10</v>
      </c>
      <c r="N73" s="77">
        <v>10</v>
      </c>
      <c r="O73" s="77">
        <v>10</v>
      </c>
      <c r="P73" s="77">
        <v>10</v>
      </c>
      <c r="Q73" s="77">
        <v>10</v>
      </c>
      <c r="R73" s="77">
        <v>10</v>
      </c>
      <c r="S73" s="77">
        <v>10</v>
      </c>
      <c r="T73" s="77">
        <v>10</v>
      </c>
      <c r="U73" s="77">
        <v>10</v>
      </c>
      <c r="V73" s="77">
        <v>10</v>
      </c>
      <c r="W73" s="77">
        <v>10</v>
      </c>
      <c r="X73" s="77">
        <v>10</v>
      </c>
      <c r="Y73" s="77">
        <v>10</v>
      </c>
      <c r="Z73" s="77">
        <v>10</v>
      </c>
      <c r="AA73" s="77">
        <v>10</v>
      </c>
      <c r="AB73" s="77">
        <v>10</v>
      </c>
      <c r="AC73" s="77">
        <v>10</v>
      </c>
      <c r="AD73" s="77">
        <v>10</v>
      </c>
      <c r="BL73" s="24" t="s">
        <v>103</v>
      </c>
      <c r="BM73" s="26">
        <v>10</v>
      </c>
      <c r="BN73" s="26">
        <v>10</v>
      </c>
      <c r="BO73" s="26">
        <v>10</v>
      </c>
      <c r="BP73" s="26">
        <v>10</v>
      </c>
      <c r="BQ73" s="26">
        <v>10</v>
      </c>
      <c r="BR73" s="26">
        <v>10</v>
      </c>
      <c r="BS73" s="26">
        <v>10</v>
      </c>
      <c r="BT73" s="26">
        <v>10</v>
      </c>
      <c r="BU73" s="26">
        <v>10</v>
      </c>
      <c r="BV73" s="26">
        <v>10</v>
      </c>
      <c r="BW73" s="26">
        <v>10</v>
      </c>
      <c r="BX73" s="26">
        <v>10</v>
      </c>
      <c r="BY73" s="26">
        <v>10</v>
      </c>
      <c r="BZ73" s="26">
        <v>10</v>
      </c>
      <c r="CA73" s="26">
        <v>10</v>
      </c>
      <c r="CB73" s="26">
        <v>10</v>
      </c>
      <c r="CC73" s="26">
        <v>10</v>
      </c>
      <c r="CD73" s="26">
        <v>10</v>
      </c>
      <c r="CE73" s="26">
        <v>10</v>
      </c>
      <c r="CF73" s="26">
        <v>10</v>
      </c>
      <c r="CG73" s="26">
        <v>10</v>
      </c>
      <c r="CH73" s="26">
        <v>10</v>
      </c>
      <c r="CI73" s="26">
        <v>10</v>
      </c>
      <c r="CJ73" s="26">
        <v>10</v>
      </c>
      <c r="CK73" s="26">
        <v>10</v>
      </c>
      <c r="CL73" s="26">
        <v>10</v>
      </c>
      <c r="CM73" s="26">
        <v>10</v>
      </c>
      <c r="DU73" s="24" t="s">
        <v>103</v>
      </c>
      <c r="DV73" s="26">
        <v>991</v>
      </c>
      <c r="DW73" s="26">
        <v>10</v>
      </c>
      <c r="DX73" s="26">
        <v>10</v>
      </c>
      <c r="DY73" s="26">
        <v>10</v>
      </c>
      <c r="DZ73" s="26">
        <v>10</v>
      </c>
      <c r="EA73" s="26">
        <v>10</v>
      </c>
      <c r="EB73" s="26">
        <v>10</v>
      </c>
      <c r="EC73" s="26">
        <v>10</v>
      </c>
      <c r="ED73" s="26">
        <v>10</v>
      </c>
      <c r="EE73" s="26">
        <v>10</v>
      </c>
      <c r="EF73" s="26">
        <v>10</v>
      </c>
      <c r="EG73" s="26">
        <v>10</v>
      </c>
      <c r="EH73" s="26">
        <v>10</v>
      </c>
      <c r="EI73" s="26">
        <v>10</v>
      </c>
      <c r="EJ73" s="26">
        <v>10</v>
      </c>
      <c r="EK73" s="26">
        <v>10</v>
      </c>
      <c r="EL73" s="26">
        <v>10</v>
      </c>
      <c r="EM73" s="26">
        <v>10</v>
      </c>
      <c r="EN73" s="26">
        <v>10</v>
      </c>
      <c r="EO73" s="26">
        <v>10</v>
      </c>
      <c r="EP73" s="26">
        <v>10</v>
      </c>
      <c r="EQ73" s="26">
        <v>10</v>
      </c>
      <c r="ER73" s="26">
        <v>10</v>
      </c>
      <c r="ES73" s="26">
        <v>10</v>
      </c>
      <c r="ET73" s="26">
        <v>10</v>
      </c>
      <c r="EU73" s="26">
        <v>10</v>
      </c>
    </row>
    <row r="74" spans="1:151" ht="15" thickBot="1" x14ac:dyDescent="0.35">
      <c r="A74" s="24" t="s">
        <v>104</v>
      </c>
      <c r="B74" s="26">
        <v>9</v>
      </c>
      <c r="C74" s="77">
        <v>9</v>
      </c>
      <c r="D74" s="77">
        <v>9</v>
      </c>
      <c r="E74" s="77">
        <v>9</v>
      </c>
      <c r="F74" s="77">
        <v>9</v>
      </c>
      <c r="G74" s="77">
        <v>9</v>
      </c>
      <c r="H74" s="77">
        <v>9</v>
      </c>
      <c r="I74" s="77">
        <v>9</v>
      </c>
      <c r="J74" s="77">
        <v>9</v>
      </c>
      <c r="K74" s="77">
        <v>9</v>
      </c>
      <c r="L74" s="26">
        <v>9</v>
      </c>
      <c r="M74" s="77">
        <v>9</v>
      </c>
      <c r="N74" s="77">
        <v>9</v>
      </c>
      <c r="O74" s="77">
        <v>9</v>
      </c>
      <c r="P74" s="77">
        <v>9</v>
      </c>
      <c r="Q74" s="77">
        <v>9</v>
      </c>
      <c r="R74" s="77">
        <v>9</v>
      </c>
      <c r="S74" s="77">
        <v>9</v>
      </c>
      <c r="T74" s="77">
        <v>9</v>
      </c>
      <c r="U74" s="77">
        <v>9</v>
      </c>
      <c r="V74" s="77">
        <v>9</v>
      </c>
      <c r="W74" s="77">
        <v>9</v>
      </c>
      <c r="X74" s="77">
        <v>9</v>
      </c>
      <c r="Y74" s="77">
        <v>9</v>
      </c>
      <c r="Z74" s="77">
        <v>9</v>
      </c>
      <c r="AA74" s="77">
        <v>9</v>
      </c>
      <c r="AB74" s="77">
        <v>9</v>
      </c>
      <c r="AC74" s="77">
        <v>9</v>
      </c>
      <c r="AD74" s="77">
        <v>9</v>
      </c>
      <c r="BL74" s="24" t="s">
        <v>104</v>
      </c>
      <c r="BM74" s="26">
        <v>9</v>
      </c>
      <c r="BN74" s="26">
        <v>9</v>
      </c>
      <c r="BO74" s="26">
        <v>9</v>
      </c>
      <c r="BP74" s="26">
        <v>9</v>
      </c>
      <c r="BQ74" s="26">
        <v>9</v>
      </c>
      <c r="BR74" s="26">
        <v>9</v>
      </c>
      <c r="BS74" s="26">
        <v>9</v>
      </c>
      <c r="BT74" s="26">
        <v>9</v>
      </c>
      <c r="BU74" s="26">
        <v>9</v>
      </c>
      <c r="BV74" s="26">
        <v>9</v>
      </c>
      <c r="BW74" s="26">
        <v>9</v>
      </c>
      <c r="BX74" s="26">
        <v>9</v>
      </c>
      <c r="BY74" s="26">
        <v>9</v>
      </c>
      <c r="BZ74" s="26">
        <v>9</v>
      </c>
      <c r="CA74" s="26">
        <v>9</v>
      </c>
      <c r="CB74" s="26">
        <v>9</v>
      </c>
      <c r="CC74" s="26">
        <v>9</v>
      </c>
      <c r="CD74" s="26">
        <v>9</v>
      </c>
      <c r="CE74" s="26">
        <v>9</v>
      </c>
      <c r="CF74" s="26">
        <v>9</v>
      </c>
      <c r="CG74" s="26">
        <v>9</v>
      </c>
      <c r="CH74" s="26">
        <v>9</v>
      </c>
      <c r="CI74" s="26">
        <v>9</v>
      </c>
      <c r="CJ74" s="26">
        <v>9</v>
      </c>
      <c r="CK74" s="26">
        <v>9</v>
      </c>
      <c r="CL74" s="26">
        <v>9</v>
      </c>
      <c r="CM74" s="26">
        <v>9</v>
      </c>
      <c r="DU74" s="24" t="s">
        <v>104</v>
      </c>
      <c r="DV74" s="26">
        <v>990</v>
      </c>
      <c r="DW74" s="26">
        <v>9</v>
      </c>
      <c r="DX74" s="26">
        <v>9</v>
      </c>
      <c r="DY74" s="26">
        <v>9</v>
      </c>
      <c r="DZ74" s="26">
        <v>9</v>
      </c>
      <c r="EA74" s="26">
        <v>9</v>
      </c>
      <c r="EB74" s="26">
        <v>9</v>
      </c>
      <c r="EC74" s="26">
        <v>9</v>
      </c>
      <c r="ED74" s="26">
        <v>9</v>
      </c>
      <c r="EE74" s="26">
        <v>9</v>
      </c>
      <c r="EF74" s="26">
        <v>9</v>
      </c>
      <c r="EG74" s="26">
        <v>9</v>
      </c>
      <c r="EH74" s="26">
        <v>9</v>
      </c>
      <c r="EI74" s="26">
        <v>9</v>
      </c>
      <c r="EJ74" s="26">
        <v>9</v>
      </c>
      <c r="EK74" s="26">
        <v>9</v>
      </c>
      <c r="EL74" s="26">
        <v>9</v>
      </c>
      <c r="EM74" s="26">
        <v>9</v>
      </c>
      <c r="EN74" s="26">
        <v>9</v>
      </c>
      <c r="EO74" s="26">
        <v>9</v>
      </c>
      <c r="EP74" s="26">
        <v>9</v>
      </c>
      <c r="EQ74" s="26">
        <v>9</v>
      </c>
      <c r="ER74" s="26">
        <v>9</v>
      </c>
      <c r="ES74" s="26">
        <v>9</v>
      </c>
      <c r="ET74" s="26">
        <v>9</v>
      </c>
      <c r="EU74" s="26">
        <v>9</v>
      </c>
    </row>
    <row r="75" spans="1:151" ht="15" thickBot="1" x14ac:dyDescent="0.35">
      <c r="A75" s="24" t="s">
        <v>106</v>
      </c>
      <c r="B75" s="26">
        <v>8</v>
      </c>
      <c r="C75" s="77">
        <v>8</v>
      </c>
      <c r="D75" s="77">
        <v>8</v>
      </c>
      <c r="E75" s="77">
        <v>8</v>
      </c>
      <c r="F75" s="77">
        <v>8</v>
      </c>
      <c r="G75" s="77">
        <v>8</v>
      </c>
      <c r="H75" s="77">
        <v>8</v>
      </c>
      <c r="I75" s="77">
        <v>8</v>
      </c>
      <c r="J75" s="77">
        <v>8</v>
      </c>
      <c r="K75" s="77">
        <v>8</v>
      </c>
      <c r="L75" s="26">
        <v>8</v>
      </c>
      <c r="M75" s="77">
        <v>8</v>
      </c>
      <c r="N75" s="77">
        <v>8</v>
      </c>
      <c r="O75" s="77">
        <v>8</v>
      </c>
      <c r="P75" s="77">
        <v>8</v>
      </c>
      <c r="Q75" s="77">
        <v>8</v>
      </c>
      <c r="R75" s="77">
        <v>8</v>
      </c>
      <c r="S75" s="77">
        <v>8</v>
      </c>
      <c r="T75" s="77">
        <v>8</v>
      </c>
      <c r="U75" s="77">
        <v>8</v>
      </c>
      <c r="V75" s="77">
        <v>8</v>
      </c>
      <c r="W75" s="77">
        <v>8</v>
      </c>
      <c r="X75" s="77">
        <v>8</v>
      </c>
      <c r="Y75" s="77">
        <v>8</v>
      </c>
      <c r="Z75" s="77">
        <v>8</v>
      </c>
      <c r="AA75" s="77">
        <v>8</v>
      </c>
      <c r="AB75" s="77">
        <v>8</v>
      </c>
      <c r="AC75" s="77">
        <v>8</v>
      </c>
      <c r="AD75" s="77">
        <v>8</v>
      </c>
      <c r="BL75" s="24" t="s">
        <v>106</v>
      </c>
      <c r="BM75" s="26">
        <v>8</v>
      </c>
      <c r="BN75" s="26">
        <v>8</v>
      </c>
      <c r="BO75" s="26">
        <v>8</v>
      </c>
      <c r="BP75" s="26">
        <v>8</v>
      </c>
      <c r="BQ75" s="26">
        <v>8</v>
      </c>
      <c r="BR75" s="26">
        <v>8</v>
      </c>
      <c r="BS75" s="26">
        <v>8</v>
      </c>
      <c r="BT75" s="26">
        <v>8</v>
      </c>
      <c r="BU75" s="26">
        <v>8</v>
      </c>
      <c r="BV75" s="26">
        <v>8</v>
      </c>
      <c r="BW75" s="26">
        <v>8</v>
      </c>
      <c r="BX75" s="26">
        <v>8</v>
      </c>
      <c r="BY75" s="26">
        <v>8</v>
      </c>
      <c r="BZ75" s="26">
        <v>8</v>
      </c>
      <c r="CA75" s="26">
        <v>8</v>
      </c>
      <c r="CB75" s="26">
        <v>8</v>
      </c>
      <c r="CC75" s="26">
        <v>8</v>
      </c>
      <c r="CD75" s="26">
        <v>8</v>
      </c>
      <c r="CE75" s="26">
        <v>8</v>
      </c>
      <c r="CF75" s="26">
        <v>8</v>
      </c>
      <c r="CG75" s="26">
        <v>8</v>
      </c>
      <c r="CH75" s="26">
        <v>8</v>
      </c>
      <c r="CI75" s="26">
        <v>8</v>
      </c>
      <c r="CJ75" s="26">
        <v>8</v>
      </c>
      <c r="CK75" s="26">
        <v>8</v>
      </c>
      <c r="CL75" s="26">
        <v>8</v>
      </c>
      <c r="CM75" s="26">
        <v>8</v>
      </c>
      <c r="DU75" s="24" t="s">
        <v>106</v>
      </c>
      <c r="DV75" s="26">
        <v>989</v>
      </c>
      <c r="DW75" s="26">
        <v>8</v>
      </c>
      <c r="DX75" s="26">
        <v>8</v>
      </c>
      <c r="DY75" s="26">
        <v>8</v>
      </c>
      <c r="DZ75" s="26">
        <v>8</v>
      </c>
      <c r="EA75" s="26">
        <v>8</v>
      </c>
      <c r="EB75" s="26">
        <v>8</v>
      </c>
      <c r="EC75" s="26">
        <v>8</v>
      </c>
      <c r="ED75" s="26">
        <v>8</v>
      </c>
      <c r="EE75" s="26">
        <v>8</v>
      </c>
      <c r="EF75" s="26">
        <v>8</v>
      </c>
      <c r="EG75" s="26">
        <v>8</v>
      </c>
      <c r="EH75" s="26">
        <v>8</v>
      </c>
      <c r="EI75" s="26">
        <v>8</v>
      </c>
      <c r="EJ75" s="26">
        <v>8</v>
      </c>
      <c r="EK75" s="26">
        <v>8</v>
      </c>
      <c r="EL75" s="26">
        <v>8</v>
      </c>
      <c r="EM75" s="26">
        <v>8</v>
      </c>
      <c r="EN75" s="26">
        <v>8</v>
      </c>
      <c r="EO75" s="26">
        <v>8</v>
      </c>
      <c r="EP75" s="26">
        <v>8</v>
      </c>
      <c r="EQ75" s="26">
        <v>8</v>
      </c>
      <c r="ER75" s="26">
        <v>8</v>
      </c>
      <c r="ES75" s="26">
        <v>8</v>
      </c>
      <c r="ET75" s="26">
        <v>8</v>
      </c>
      <c r="EU75" s="26">
        <v>8</v>
      </c>
    </row>
    <row r="76" spans="1:151" ht="15" thickBot="1" x14ac:dyDescent="0.35">
      <c r="A76" s="24" t="s">
        <v>107</v>
      </c>
      <c r="B76" s="26">
        <v>7</v>
      </c>
      <c r="C76" s="77">
        <v>7</v>
      </c>
      <c r="D76" s="77">
        <v>7</v>
      </c>
      <c r="E76" s="77">
        <v>7</v>
      </c>
      <c r="F76" s="77">
        <v>7</v>
      </c>
      <c r="G76" s="77">
        <v>7</v>
      </c>
      <c r="H76" s="77">
        <v>7</v>
      </c>
      <c r="I76" s="77">
        <v>7</v>
      </c>
      <c r="J76" s="77">
        <v>7</v>
      </c>
      <c r="K76" s="77">
        <v>7</v>
      </c>
      <c r="L76" s="26">
        <v>7</v>
      </c>
      <c r="M76" s="77">
        <v>7</v>
      </c>
      <c r="N76" s="77">
        <v>7</v>
      </c>
      <c r="O76" s="77">
        <v>7</v>
      </c>
      <c r="P76" s="77">
        <v>7</v>
      </c>
      <c r="Q76" s="77">
        <v>7</v>
      </c>
      <c r="R76" s="77">
        <v>7</v>
      </c>
      <c r="S76" s="77">
        <v>7</v>
      </c>
      <c r="T76" s="77">
        <v>7</v>
      </c>
      <c r="U76" s="77">
        <v>7</v>
      </c>
      <c r="V76" s="77">
        <v>7</v>
      </c>
      <c r="W76" s="77">
        <v>7</v>
      </c>
      <c r="X76" s="77">
        <v>7</v>
      </c>
      <c r="Y76" s="77">
        <v>7</v>
      </c>
      <c r="Z76" s="77">
        <v>7</v>
      </c>
      <c r="AA76" s="77">
        <v>7</v>
      </c>
      <c r="AB76" s="77">
        <v>7</v>
      </c>
      <c r="AC76" s="77">
        <v>7</v>
      </c>
      <c r="AD76" s="77">
        <v>7</v>
      </c>
      <c r="BL76" s="24" t="s">
        <v>107</v>
      </c>
      <c r="BM76" s="26">
        <v>7</v>
      </c>
      <c r="BN76" s="26">
        <v>7</v>
      </c>
      <c r="BO76" s="26">
        <v>7</v>
      </c>
      <c r="BP76" s="26">
        <v>7</v>
      </c>
      <c r="BQ76" s="26">
        <v>7</v>
      </c>
      <c r="BR76" s="26">
        <v>7</v>
      </c>
      <c r="BS76" s="26">
        <v>7</v>
      </c>
      <c r="BT76" s="26">
        <v>7</v>
      </c>
      <c r="BU76" s="26">
        <v>7</v>
      </c>
      <c r="BV76" s="26">
        <v>7</v>
      </c>
      <c r="BW76" s="26">
        <v>7</v>
      </c>
      <c r="BX76" s="26">
        <v>7</v>
      </c>
      <c r="BY76" s="26">
        <v>7</v>
      </c>
      <c r="BZ76" s="26">
        <v>7</v>
      </c>
      <c r="CA76" s="26">
        <v>7</v>
      </c>
      <c r="CB76" s="26">
        <v>7</v>
      </c>
      <c r="CC76" s="26">
        <v>7</v>
      </c>
      <c r="CD76" s="26">
        <v>7</v>
      </c>
      <c r="CE76" s="26">
        <v>7</v>
      </c>
      <c r="CF76" s="26">
        <v>7</v>
      </c>
      <c r="CG76" s="26">
        <v>7</v>
      </c>
      <c r="CH76" s="26">
        <v>7</v>
      </c>
      <c r="CI76" s="26">
        <v>7</v>
      </c>
      <c r="CJ76" s="26">
        <v>7</v>
      </c>
      <c r="CK76" s="26">
        <v>7</v>
      </c>
      <c r="CL76" s="26">
        <v>7</v>
      </c>
      <c r="CM76" s="26">
        <v>7</v>
      </c>
      <c r="DU76" s="24" t="s">
        <v>107</v>
      </c>
      <c r="DV76" s="26">
        <v>988</v>
      </c>
      <c r="DW76" s="26">
        <v>7</v>
      </c>
      <c r="DX76" s="26">
        <v>7</v>
      </c>
      <c r="DY76" s="26">
        <v>7</v>
      </c>
      <c r="DZ76" s="26">
        <v>7</v>
      </c>
      <c r="EA76" s="26">
        <v>7</v>
      </c>
      <c r="EB76" s="26">
        <v>7</v>
      </c>
      <c r="EC76" s="26">
        <v>7</v>
      </c>
      <c r="ED76" s="26">
        <v>7</v>
      </c>
      <c r="EE76" s="26">
        <v>7</v>
      </c>
      <c r="EF76" s="26">
        <v>7</v>
      </c>
      <c r="EG76" s="26">
        <v>7</v>
      </c>
      <c r="EH76" s="26">
        <v>7</v>
      </c>
      <c r="EI76" s="26">
        <v>7</v>
      </c>
      <c r="EJ76" s="26">
        <v>7</v>
      </c>
      <c r="EK76" s="26">
        <v>7</v>
      </c>
      <c r="EL76" s="26">
        <v>7</v>
      </c>
      <c r="EM76" s="26">
        <v>7</v>
      </c>
      <c r="EN76" s="26">
        <v>7</v>
      </c>
      <c r="EO76" s="26">
        <v>7</v>
      </c>
      <c r="EP76" s="26">
        <v>7</v>
      </c>
      <c r="EQ76" s="26">
        <v>7</v>
      </c>
      <c r="ER76" s="26">
        <v>7</v>
      </c>
      <c r="ES76" s="26">
        <v>7</v>
      </c>
      <c r="ET76" s="26">
        <v>7</v>
      </c>
      <c r="EU76" s="26">
        <v>7</v>
      </c>
    </row>
    <row r="77" spans="1:151" ht="15" thickBot="1" x14ac:dyDescent="0.35">
      <c r="A77" s="24" t="s">
        <v>108</v>
      </c>
      <c r="B77" s="26">
        <v>6</v>
      </c>
      <c r="C77" s="77">
        <v>6</v>
      </c>
      <c r="D77" s="77">
        <v>6</v>
      </c>
      <c r="E77" s="77">
        <v>6</v>
      </c>
      <c r="F77" s="77">
        <v>6</v>
      </c>
      <c r="G77" s="77">
        <v>6</v>
      </c>
      <c r="H77" s="77">
        <v>6</v>
      </c>
      <c r="I77" s="77">
        <v>6</v>
      </c>
      <c r="J77" s="77">
        <v>6</v>
      </c>
      <c r="K77" s="77">
        <v>6</v>
      </c>
      <c r="L77" s="26">
        <v>6</v>
      </c>
      <c r="M77" s="77">
        <v>6</v>
      </c>
      <c r="N77" s="77">
        <v>6</v>
      </c>
      <c r="O77" s="77">
        <v>6</v>
      </c>
      <c r="P77" s="77">
        <v>6</v>
      </c>
      <c r="Q77" s="77">
        <v>6</v>
      </c>
      <c r="R77" s="77">
        <v>6</v>
      </c>
      <c r="S77" s="77">
        <v>6</v>
      </c>
      <c r="T77" s="77">
        <v>6</v>
      </c>
      <c r="U77" s="77">
        <v>6</v>
      </c>
      <c r="V77" s="77">
        <v>6</v>
      </c>
      <c r="W77" s="77">
        <v>6</v>
      </c>
      <c r="X77" s="77">
        <v>6</v>
      </c>
      <c r="Y77" s="77">
        <v>6</v>
      </c>
      <c r="Z77" s="77">
        <v>6</v>
      </c>
      <c r="AA77" s="77">
        <v>6</v>
      </c>
      <c r="AB77" s="77">
        <v>6</v>
      </c>
      <c r="AC77" s="77">
        <v>6</v>
      </c>
      <c r="AD77" s="77">
        <v>6</v>
      </c>
      <c r="BL77" s="24" t="s">
        <v>108</v>
      </c>
      <c r="BM77" s="26">
        <v>6</v>
      </c>
      <c r="BN77" s="26">
        <v>6</v>
      </c>
      <c r="BO77" s="26">
        <v>6</v>
      </c>
      <c r="BP77" s="26">
        <v>6</v>
      </c>
      <c r="BQ77" s="26">
        <v>6</v>
      </c>
      <c r="BR77" s="26">
        <v>6</v>
      </c>
      <c r="BS77" s="26">
        <v>6</v>
      </c>
      <c r="BT77" s="26">
        <v>6</v>
      </c>
      <c r="BU77" s="26">
        <v>6</v>
      </c>
      <c r="BV77" s="26">
        <v>6</v>
      </c>
      <c r="BW77" s="26">
        <v>6</v>
      </c>
      <c r="BX77" s="26">
        <v>6</v>
      </c>
      <c r="BY77" s="26">
        <v>6</v>
      </c>
      <c r="BZ77" s="26">
        <v>6</v>
      </c>
      <c r="CA77" s="26">
        <v>6</v>
      </c>
      <c r="CB77" s="26">
        <v>6</v>
      </c>
      <c r="CC77" s="26">
        <v>6</v>
      </c>
      <c r="CD77" s="26">
        <v>6</v>
      </c>
      <c r="CE77" s="26">
        <v>6</v>
      </c>
      <c r="CF77" s="26">
        <v>6</v>
      </c>
      <c r="CG77" s="26">
        <v>6</v>
      </c>
      <c r="CH77" s="26">
        <v>6</v>
      </c>
      <c r="CI77" s="26">
        <v>6</v>
      </c>
      <c r="CJ77" s="26">
        <v>6</v>
      </c>
      <c r="CK77" s="26">
        <v>6</v>
      </c>
      <c r="CL77" s="26">
        <v>6</v>
      </c>
      <c r="CM77" s="26">
        <v>6</v>
      </c>
      <c r="DU77" s="24" t="s">
        <v>108</v>
      </c>
      <c r="DV77" s="26">
        <v>987</v>
      </c>
      <c r="DW77" s="26">
        <v>6</v>
      </c>
      <c r="DX77" s="26">
        <v>6</v>
      </c>
      <c r="DY77" s="26">
        <v>6</v>
      </c>
      <c r="DZ77" s="26">
        <v>6</v>
      </c>
      <c r="EA77" s="26">
        <v>6</v>
      </c>
      <c r="EB77" s="26">
        <v>6</v>
      </c>
      <c r="EC77" s="26">
        <v>6</v>
      </c>
      <c r="ED77" s="26">
        <v>6</v>
      </c>
      <c r="EE77" s="26">
        <v>6</v>
      </c>
      <c r="EF77" s="26">
        <v>6</v>
      </c>
      <c r="EG77" s="26">
        <v>6</v>
      </c>
      <c r="EH77" s="26">
        <v>6</v>
      </c>
      <c r="EI77" s="26">
        <v>6</v>
      </c>
      <c r="EJ77" s="26">
        <v>6</v>
      </c>
      <c r="EK77" s="26">
        <v>6</v>
      </c>
      <c r="EL77" s="26">
        <v>6</v>
      </c>
      <c r="EM77" s="26">
        <v>6</v>
      </c>
      <c r="EN77" s="26">
        <v>6</v>
      </c>
      <c r="EO77" s="26">
        <v>6</v>
      </c>
      <c r="EP77" s="26">
        <v>6</v>
      </c>
      <c r="EQ77" s="26">
        <v>6</v>
      </c>
      <c r="ER77" s="26">
        <v>6</v>
      </c>
      <c r="ES77" s="26">
        <v>6</v>
      </c>
      <c r="ET77" s="26">
        <v>6</v>
      </c>
      <c r="EU77" s="26">
        <v>6</v>
      </c>
    </row>
    <row r="78" spans="1:151" ht="15" thickBot="1" x14ac:dyDescent="0.35">
      <c r="A78" s="24" t="s">
        <v>110</v>
      </c>
      <c r="B78" s="26">
        <v>5</v>
      </c>
      <c r="C78" s="77">
        <v>5</v>
      </c>
      <c r="D78" s="77">
        <v>5</v>
      </c>
      <c r="E78" s="77">
        <v>5</v>
      </c>
      <c r="F78" s="77">
        <v>5</v>
      </c>
      <c r="G78" s="77">
        <v>5</v>
      </c>
      <c r="H78" s="77">
        <v>5</v>
      </c>
      <c r="I78" s="77">
        <v>5</v>
      </c>
      <c r="J78" s="77">
        <v>5</v>
      </c>
      <c r="K78" s="77">
        <v>5</v>
      </c>
      <c r="L78" s="26">
        <v>5</v>
      </c>
      <c r="M78" s="77">
        <v>5</v>
      </c>
      <c r="N78" s="77">
        <v>5</v>
      </c>
      <c r="O78" s="77">
        <v>5</v>
      </c>
      <c r="P78" s="77">
        <v>5</v>
      </c>
      <c r="Q78" s="77">
        <v>5</v>
      </c>
      <c r="R78" s="77">
        <v>5</v>
      </c>
      <c r="S78" s="77">
        <v>5</v>
      </c>
      <c r="T78" s="77">
        <v>5</v>
      </c>
      <c r="U78" s="77">
        <v>5</v>
      </c>
      <c r="V78" s="77">
        <v>5</v>
      </c>
      <c r="W78" s="77">
        <v>5</v>
      </c>
      <c r="X78" s="77">
        <v>5</v>
      </c>
      <c r="Y78" s="77">
        <v>5</v>
      </c>
      <c r="Z78" s="77">
        <v>5</v>
      </c>
      <c r="AA78" s="77">
        <v>5</v>
      </c>
      <c r="AB78" s="77">
        <v>5</v>
      </c>
      <c r="AC78" s="77">
        <v>5</v>
      </c>
      <c r="AD78" s="77">
        <v>5</v>
      </c>
      <c r="BL78" s="24" t="s">
        <v>110</v>
      </c>
      <c r="BM78" s="26">
        <v>5</v>
      </c>
      <c r="BN78" s="26">
        <v>5</v>
      </c>
      <c r="BO78" s="26">
        <v>5</v>
      </c>
      <c r="BP78" s="26">
        <v>5</v>
      </c>
      <c r="BQ78" s="26">
        <v>5</v>
      </c>
      <c r="BR78" s="26">
        <v>5</v>
      </c>
      <c r="BS78" s="26">
        <v>5</v>
      </c>
      <c r="BT78" s="26">
        <v>5</v>
      </c>
      <c r="BU78" s="26">
        <v>5</v>
      </c>
      <c r="BV78" s="26">
        <v>5</v>
      </c>
      <c r="BW78" s="26">
        <v>5</v>
      </c>
      <c r="BX78" s="26">
        <v>5</v>
      </c>
      <c r="BY78" s="26">
        <v>5</v>
      </c>
      <c r="BZ78" s="26">
        <v>5</v>
      </c>
      <c r="CA78" s="26">
        <v>5</v>
      </c>
      <c r="CB78" s="26">
        <v>5</v>
      </c>
      <c r="CC78" s="26">
        <v>5</v>
      </c>
      <c r="CD78" s="26">
        <v>5</v>
      </c>
      <c r="CE78" s="26">
        <v>5</v>
      </c>
      <c r="CF78" s="26">
        <v>5</v>
      </c>
      <c r="CG78" s="26">
        <v>5</v>
      </c>
      <c r="CH78" s="26">
        <v>5</v>
      </c>
      <c r="CI78" s="26">
        <v>5</v>
      </c>
      <c r="CJ78" s="26">
        <v>5</v>
      </c>
      <c r="CK78" s="26">
        <v>5</v>
      </c>
      <c r="CL78" s="26">
        <v>5</v>
      </c>
      <c r="CM78" s="26">
        <v>5</v>
      </c>
      <c r="DU78" s="24" t="s">
        <v>110</v>
      </c>
      <c r="DV78" s="26">
        <v>986</v>
      </c>
      <c r="DW78" s="26">
        <v>5</v>
      </c>
      <c r="DX78" s="26">
        <v>5</v>
      </c>
      <c r="DY78" s="26">
        <v>5</v>
      </c>
      <c r="DZ78" s="26">
        <v>5</v>
      </c>
      <c r="EA78" s="26">
        <v>5</v>
      </c>
      <c r="EB78" s="26">
        <v>5</v>
      </c>
      <c r="EC78" s="26">
        <v>5</v>
      </c>
      <c r="ED78" s="26">
        <v>5</v>
      </c>
      <c r="EE78" s="26">
        <v>5</v>
      </c>
      <c r="EF78" s="26">
        <v>5</v>
      </c>
      <c r="EG78" s="26">
        <v>5</v>
      </c>
      <c r="EH78" s="26">
        <v>5</v>
      </c>
      <c r="EI78" s="26">
        <v>5</v>
      </c>
      <c r="EJ78" s="26">
        <v>5</v>
      </c>
      <c r="EK78" s="26">
        <v>5</v>
      </c>
      <c r="EL78" s="26">
        <v>5</v>
      </c>
      <c r="EM78" s="26">
        <v>5</v>
      </c>
      <c r="EN78" s="26">
        <v>5</v>
      </c>
      <c r="EO78" s="26">
        <v>5</v>
      </c>
      <c r="EP78" s="26">
        <v>5</v>
      </c>
      <c r="EQ78" s="26">
        <v>5</v>
      </c>
      <c r="ER78" s="26">
        <v>5</v>
      </c>
      <c r="ES78" s="26">
        <v>5</v>
      </c>
      <c r="ET78" s="26">
        <v>5</v>
      </c>
      <c r="EU78" s="26">
        <v>5</v>
      </c>
    </row>
    <row r="79" spans="1:151" ht="15" thickBot="1" x14ac:dyDescent="0.35">
      <c r="A79" s="24" t="s">
        <v>111</v>
      </c>
      <c r="B79" s="26">
        <v>4</v>
      </c>
      <c r="C79" s="77">
        <v>4</v>
      </c>
      <c r="D79" s="77">
        <v>4</v>
      </c>
      <c r="E79" s="77">
        <v>4</v>
      </c>
      <c r="F79" s="77">
        <v>4</v>
      </c>
      <c r="G79" s="77">
        <v>4</v>
      </c>
      <c r="H79" s="77">
        <v>4</v>
      </c>
      <c r="I79" s="77">
        <v>4</v>
      </c>
      <c r="J79" s="77">
        <v>4</v>
      </c>
      <c r="K79" s="77">
        <v>4</v>
      </c>
      <c r="L79" s="26">
        <v>4</v>
      </c>
      <c r="M79" s="77">
        <v>4</v>
      </c>
      <c r="N79" s="77">
        <v>4</v>
      </c>
      <c r="O79" s="77">
        <v>4</v>
      </c>
      <c r="P79" s="77">
        <v>4</v>
      </c>
      <c r="Q79" s="77">
        <v>4</v>
      </c>
      <c r="R79" s="77">
        <v>4</v>
      </c>
      <c r="S79" s="77">
        <v>4</v>
      </c>
      <c r="T79" s="77">
        <v>4</v>
      </c>
      <c r="U79" s="77">
        <v>4</v>
      </c>
      <c r="V79" s="77">
        <v>4</v>
      </c>
      <c r="W79" s="77">
        <v>4</v>
      </c>
      <c r="X79" s="77">
        <v>4</v>
      </c>
      <c r="Y79" s="77">
        <v>4</v>
      </c>
      <c r="Z79" s="77">
        <v>4</v>
      </c>
      <c r="AA79" s="77">
        <v>4</v>
      </c>
      <c r="AB79" s="77">
        <v>4</v>
      </c>
      <c r="AC79" s="77">
        <v>4</v>
      </c>
      <c r="AD79" s="77">
        <v>4</v>
      </c>
      <c r="BL79" s="24" t="s">
        <v>111</v>
      </c>
      <c r="BM79" s="26">
        <v>4</v>
      </c>
      <c r="BN79" s="26">
        <v>4</v>
      </c>
      <c r="BO79" s="26">
        <v>4</v>
      </c>
      <c r="BP79" s="26">
        <v>4</v>
      </c>
      <c r="BQ79" s="26">
        <v>4</v>
      </c>
      <c r="BR79" s="26">
        <v>4</v>
      </c>
      <c r="BS79" s="26">
        <v>4</v>
      </c>
      <c r="BT79" s="26">
        <v>4</v>
      </c>
      <c r="BU79" s="26">
        <v>4</v>
      </c>
      <c r="BV79" s="26">
        <v>4</v>
      </c>
      <c r="BW79" s="26">
        <v>4</v>
      </c>
      <c r="BX79" s="26">
        <v>4</v>
      </c>
      <c r="BY79" s="26">
        <v>4</v>
      </c>
      <c r="BZ79" s="26">
        <v>4</v>
      </c>
      <c r="CA79" s="26">
        <v>4</v>
      </c>
      <c r="CB79" s="26">
        <v>4</v>
      </c>
      <c r="CC79" s="26">
        <v>4</v>
      </c>
      <c r="CD79" s="26">
        <v>4</v>
      </c>
      <c r="CE79" s="26">
        <v>4</v>
      </c>
      <c r="CF79" s="26">
        <v>4</v>
      </c>
      <c r="CG79" s="26">
        <v>4</v>
      </c>
      <c r="CH79" s="26">
        <v>4</v>
      </c>
      <c r="CI79" s="26">
        <v>4</v>
      </c>
      <c r="CJ79" s="26">
        <v>4</v>
      </c>
      <c r="CK79" s="26">
        <v>4</v>
      </c>
      <c r="CL79" s="26">
        <v>4</v>
      </c>
      <c r="CM79" s="26">
        <v>4</v>
      </c>
      <c r="DU79" s="24" t="s">
        <v>111</v>
      </c>
      <c r="DV79" s="26">
        <v>985</v>
      </c>
      <c r="DW79" s="26">
        <v>4</v>
      </c>
      <c r="DX79" s="26">
        <v>4</v>
      </c>
      <c r="DY79" s="26">
        <v>4</v>
      </c>
      <c r="DZ79" s="26">
        <v>4</v>
      </c>
      <c r="EA79" s="26">
        <v>4</v>
      </c>
      <c r="EB79" s="26">
        <v>4</v>
      </c>
      <c r="EC79" s="26">
        <v>4</v>
      </c>
      <c r="ED79" s="26">
        <v>4</v>
      </c>
      <c r="EE79" s="26">
        <v>4</v>
      </c>
      <c r="EF79" s="26">
        <v>4</v>
      </c>
      <c r="EG79" s="26">
        <v>4</v>
      </c>
      <c r="EH79" s="26">
        <v>4</v>
      </c>
      <c r="EI79" s="26">
        <v>4</v>
      </c>
      <c r="EJ79" s="26">
        <v>4</v>
      </c>
      <c r="EK79" s="26">
        <v>4</v>
      </c>
      <c r="EL79" s="26">
        <v>4</v>
      </c>
      <c r="EM79" s="26">
        <v>4</v>
      </c>
      <c r="EN79" s="26">
        <v>4</v>
      </c>
      <c r="EO79" s="26">
        <v>4</v>
      </c>
      <c r="EP79" s="26">
        <v>4</v>
      </c>
      <c r="EQ79" s="26">
        <v>4</v>
      </c>
      <c r="ER79" s="26">
        <v>4</v>
      </c>
      <c r="ES79" s="26">
        <v>4</v>
      </c>
      <c r="ET79" s="26">
        <v>4</v>
      </c>
      <c r="EU79" s="26">
        <v>4</v>
      </c>
    </row>
    <row r="80" spans="1:151" ht="15" thickBot="1" x14ac:dyDescent="0.35">
      <c r="A80" s="24" t="s">
        <v>112</v>
      </c>
      <c r="B80" s="26">
        <v>3</v>
      </c>
      <c r="C80" s="77">
        <v>3</v>
      </c>
      <c r="D80" s="77">
        <v>3</v>
      </c>
      <c r="E80" s="77">
        <v>3</v>
      </c>
      <c r="F80" s="77">
        <v>3</v>
      </c>
      <c r="G80" s="77">
        <v>3</v>
      </c>
      <c r="H80" s="77">
        <v>3</v>
      </c>
      <c r="I80" s="77">
        <v>3</v>
      </c>
      <c r="J80" s="77">
        <v>3</v>
      </c>
      <c r="K80" s="77">
        <v>3</v>
      </c>
      <c r="L80" s="26">
        <v>3</v>
      </c>
      <c r="M80" s="77">
        <v>3</v>
      </c>
      <c r="N80" s="77">
        <v>3</v>
      </c>
      <c r="O80" s="77">
        <v>3</v>
      </c>
      <c r="P80" s="77">
        <v>3</v>
      </c>
      <c r="Q80" s="77">
        <v>3</v>
      </c>
      <c r="R80" s="77">
        <v>3</v>
      </c>
      <c r="S80" s="77">
        <v>3</v>
      </c>
      <c r="T80" s="77">
        <v>3</v>
      </c>
      <c r="U80" s="77">
        <v>3</v>
      </c>
      <c r="V80" s="77">
        <v>3</v>
      </c>
      <c r="W80" s="77">
        <v>3</v>
      </c>
      <c r="X80" s="77">
        <v>3</v>
      </c>
      <c r="Y80" s="77">
        <v>3</v>
      </c>
      <c r="Z80" s="77">
        <v>3</v>
      </c>
      <c r="AA80" s="77">
        <v>3</v>
      </c>
      <c r="AB80" s="77">
        <v>3</v>
      </c>
      <c r="AC80" s="77">
        <v>3</v>
      </c>
      <c r="AD80" s="77">
        <v>3</v>
      </c>
      <c r="BL80" s="24" t="s">
        <v>112</v>
      </c>
      <c r="BM80" s="26">
        <v>3</v>
      </c>
      <c r="BN80" s="26">
        <v>3</v>
      </c>
      <c r="BO80" s="26">
        <v>3</v>
      </c>
      <c r="BP80" s="26">
        <v>3</v>
      </c>
      <c r="BQ80" s="26">
        <v>3</v>
      </c>
      <c r="BR80" s="26">
        <v>3</v>
      </c>
      <c r="BS80" s="26">
        <v>3</v>
      </c>
      <c r="BT80" s="26">
        <v>3</v>
      </c>
      <c r="BU80" s="26">
        <v>3</v>
      </c>
      <c r="BV80" s="26">
        <v>3</v>
      </c>
      <c r="BW80" s="26">
        <v>3</v>
      </c>
      <c r="BX80" s="26">
        <v>3</v>
      </c>
      <c r="BY80" s="26">
        <v>3</v>
      </c>
      <c r="BZ80" s="26">
        <v>3</v>
      </c>
      <c r="CA80" s="26">
        <v>3</v>
      </c>
      <c r="CB80" s="26">
        <v>3</v>
      </c>
      <c r="CC80" s="26">
        <v>3</v>
      </c>
      <c r="CD80" s="26">
        <v>3</v>
      </c>
      <c r="CE80" s="26">
        <v>3</v>
      </c>
      <c r="CF80" s="26">
        <v>3</v>
      </c>
      <c r="CG80" s="26">
        <v>3</v>
      </c>
      <c r="CH80" s="26">
        <v>3</v>
      </c>
      <c r="CI80" s="26">
        <v>3</v>
      </c>
      <c r="CJ80" s="26">
        <v>3</v>
      </c>
      <c r="CK80" s="26">
        <v>3</v>
      </c>
      <c r="CL80" s="26">
        <v>3</v>
      </c>
      <c r="CM80" s="26">
        <v>3</v>
      </c>
      <c r="DU80" s="24" t="s">
        <v>112</v>
      </c>
      <c r="DV80" s="26">
        <v>984</v>
      </c>
      <c r="DW80" s="26">
        <v>3</v>
      </c>
      <c r="DX80" s="26">
        <v>3</v>
      </c>
      <c r="DY80" s="26">
        <v>3</v>
      </c>
      <c r="DZ80" s="26">
        <v>3</v>
      </c>
      <c r="EA80" s="26">
        <v>3</v>
      </c>
      <c r="EB80" s="26">
        <v>3</v>
      </c>
      <c r="EC80" s="26">
        <v>3</v>
      </c>
      <c r="ED80" s="26">
        <v>3</v>
      </c>
      <c r="EE80" s="26">
        <v>3</v>
      </c>
      <c r="EF80" s="26">
        <v>3</v>
      </c>
      <c r="EG80" s="26">
        <v>3</v>
      </c>
      <c r="EH80" s="26">
        <v>3</v>
      </c>
      <c r="EI80" s="26">
        <v>3</v>
      </c>
      <c r="EJ80" s="26">
        <v>3</v>
      </c>
      <c r="EK80" s="26">
        <v>3</v>
      </c>
      <c r="EL80" s="26">
        <v>3</v>
      </c>
      <c r="EM80" s="26">
        <v>3</v>
      </c>
      <c r="EN80" s="26">
        <v>3</v>
      </c>
      <c r="EO80" s="26">
        <v>3</v>
      </c>
      <c r="EP80" s="26">
        <v>3</v>
      </c>
      <c r="EQ80" s="26">
        <v>3</v>
      </c>
      <c r="ER80" s="26">
        <v>3</v>
      </c>
      <c r="ES80" s="26">
        <v>3</v>
      </c>
      <c r="ET80" s="26">
        <v>3</v>
      </c>
      <c r="EU80" s="26">
        <v>3</v>
      </c>
    </row>
    <row r="81" spans="1:156" ht="15" thickBot="1" x14ac:dyDescent="0.35">
      <c r="A81" s="24" t="s">
        <v>114</v>
      </c>
      <c r="B81" s="26">
        <v>2</v>
      </c>
      <c r="C81" s="77">
        <v>2</v>
      </c>
      <c r="D81" s="77">
        <v>2</v>
      </c>
      <c r="E81" s="77">
        <v>2</v>
      </c>
      <c r="F81" s="77">
        <v>2</v>
      </c>
      <c r="G81" s="77">
        <v>2</v>
      </c>
      <c r="H81" s="77">
        <v>2</v>
      </c>
      <c r="I81" s="77">
        <v>2</v>
      </c>
      <c r="J81" s="77">
        <v>2</v>
      </c>
      <c r="K81" s="77">
        <v>2</v>
      </c>
      <c r="L81" s="26">
        <v>2</v>
      </c>
      <c r="M81" s="77">
        <v>2</v>
      </c>
      <c r="N81" s="77">
        <v>2</v>
      </c>
      <c r="O81" s="77">
        <v>2</v>
      </c>
      <c r="P81" s="77">
        <v>2</v>
      </c>
      <c r="Q81" s="77">
        <v>2</v>
      </c>
      <c r="R81" s="77">
        <v>2</v>
      </c>
      <c r="S81" s="77">
        <v>2</v>
      </c>
      <c r="T81" s="77">
        <v>2</v>
      </c>
      <c r="U81" s="77">
        <v>2</v>
      </c>
      <c r="V81" s="77">
        <v>2</v>
      </c>
      <c r="W81" s="77">
        <v>2</v>
      </c>
      <c r="X81" s="77">
        <v>2</v>
      </c>
      <c r="Y81" s="77">
        <v>2</v>
      </c>
      <c r="Z81" s="77">
        <v>2</v>
      </c>
      <c r="AA81" s="77">
        <v>2</v>
      </c>
      <c r="AB81" s="77">
        <v>2</v>
      </c>
      <c r="AC81" s="77">
        <v>2</v>
      </c>
      <c r="AD81" s="77">
        <v>2</v>
      </c>
      <c r="BL81" s="24" t="s">
        <v>114</v>
      </c>
      <c r="BM81" s="26">
        <v>2</v>
      </c>
      <c r="BN81" s="26">
        <v>2</v>
      </c>
      <c r="BO81" s="26">
        <v>2</v>
      </c>
      <c r="BP81" s="26">
        <v>2</v>
      </c>
      <c r="BQ81" s="26">
        <v>2</v>
      </c>
      <c r="BR81" s="26">
        <v>2</v>
      </c>
      <c r="BS81" s="26">
        <v>2</v>
      </c>
      <c r="BT81" s="26">
        <v>2</v>
      </c>
      <c r="BU81" s="26">
        <v>2</v>
      </c>
      <c r="BV81" s="26">
        <v>2</v>
      </c>
      <c r="BW81" s="26">
        <v>2</v>
      </c>
      <c r="BX81" s="26">
        <v>2</v>
      </c>
      <c r="BY81" s="26">
        <v>2</v>
      </c>
      <c r="BZ81" s="26">
        <v>2</v>
      </c>
      <c r="CA81" s="26">
        <v>2</v>
      </c>
      <c r="CB81" s="26">
        <v>2</v>
      </c>
      <c r="CC81" s="26">
        <v>2</v>
      </c>
      <c r="CD81" s="26">
        <v>2</v>
      </c>
      <c r="CE81" s="26">
        <v>2</v>
      </c>
      <c r="CF81" s="26">
        <v>2</v>
      </c>
      <c r="CG81" s="26">
        <v>2</v>
      </c>
      <c r="CH81" s="26">
        <v>2</v>
      </c>
      <c r="CI81" s="26">
        <v>2</v>
      </c>
      <c r="CJ81" s="26">
        <v>2</v>
      </c>
      <c r="CK81" s="26">
        <v>2</v>
      </c>
      <c r="CL81" s="26">
        <v>2</v>
      </c>
      <c r="CM81" s="26">
        <v>2</v>
      </c>
      <c r="DU81" s="24" t="s">
        <v>114</v>
      </c>
      <c r="DV81" s="26">
        <v>983</v>
      </c>
      <c r="DW81" s="26">
        <v>2</v>
      </c>
      <c r="DX81" s="26">
        <v>2</v>
      </c>
      <c r="DY81" s="26">
        <v>2</v>
      </c>
      <c r="DZ81" s="26">
        <v>2</v>
      </c>
      <c r="EA81" s="26">
        <v>2</v>
      </c>
      <c r="EB81" s="26">
        <v>2</v>
      </c>
      <c r="EC81" s="26">
        <v>2</v>
      </c>
      <c r="ED81" s="26">
        <v>2</v>
      </c>
      <c r="EE81" s="26">
        <v>2</v>
      </c>
      <c r="EF81" s="26">
        <v>2</v>
      </c>
      <c r="EG81" s="26">
        <v>2</v>
      </c>
      <c r="EH81" s="26">
        <v>2</v>
      </c>
      <c r="EI81" s="26">
        <v>2</v>
      </c>
      <c r="EJ81" s="26">
        <v>2</v>
      </c>
      <c r="EK81" s="26">
        <v>2</v>
      </c>
      <c r="EL81" s="26">
        <v>2</v>
      </c>
      <c r="EM81" s="26">
        <v>2</v>
      </c>
      <c r="EN81" s="26">
        <v>2</v>
      </c>
      <c r="EO81" s="26">
        <v>2</v>
      </c>
      <c r="EP81" s="26">
        <v>2</v>
      </c>
      <c r="EQ81" s="26">
        <v>2</v>
      </c>
      <c r="ER81" s="26">
        <v>2</v>
      </c>
      <c r="ES81" s="26">
        <v>2</v>
      </c>
      <c r="ET81" s="26">
        <v>2</v>
      </c>
      <c r="EU81" s="26">
        <v>2</v>
      </c>
    </row>
    <row r="82" spans="1:156" ht="15" thickBot="1" x14ac:dyDescent="0.35">
      <c r="A82" s="24" t="s">
        <v>115</v>
      </c>
      <c r="B82" s="26">
        <v>1</v>
      </c>
      <c r="C82" s="77">
        <v>1</v>
      </c>
      <c r="D82" s="77">
        <v>1</v>
      </c>
      <c r="E82" s="77">
        <v>1</v>
      </c>
      <c r="F82" s="77">
        <v>1</v>
      </c>
      <c r="G82" s="77">
        <v>1</v>
      </c>
      <c r="H82" s="77">
        <v>1</v>
      </c>
      <c r="I82" s="77">
        <v>1</v>
      </c>
      <c r="J82" s="77">
        <v>1</v>
      </c>
      <c r="K82" s="77">
        <v>1</v>
      </c>
      <c r="L82" s="26">
        <v>1</v>
      </c>
      <c r="M82" s="77">
        <v>1</v>
      </c>
      <c r="N82" s="77">
        <v>1</v>
      </c>
      <c r="O82" s="77">
        <v>1</v>
      </c>
      <c r="P82" s="77">
        <v>1</v>
      </c>
      <c r="Q82" s="77">
        <v>1</v>
      </c>
      <c r="R82" s="77">
        <v>1</v>
      </c>
      <c r="S82" s="77">
        <v>1</v>
      </c>
      <c r="T82" s="77">
        <v>1</v>
      </c>
      <c r="U82" s="77">
        <v>1</v>
      </c>
      <c r="V82" s="77">
        <v>1</v>
      </c>
      <c r="W82" s="77">
        <v>1</v>
      </c>
      <c r="X82" s="77">
        <v>1</v>
      </c>
      <c r="Y82" s="77">
        <v>1</v>
      </c>
      <c r="Z82" s="77">
        <v>1</v>
      </c>
      <c r="AA82" s="77">
        <v>1</v>
      </c>
      <c r="AB82" s="77">
        <v>1</v>
      </c>
      <c r="AC82" s="77">
        <v>1</v>
      </c>
      <c r="AD82" s="77">
        <v>1</v>
      </c>
      <c r="BL82" s="24" t="s">
        <v>115</v>
      </c>
      <c r="BM82" s="26">
        <v>1</v>
      </c>
      <c r="BN82" s="26">
        <v>1</v>
      </c>
      <c r="BO82" s="26">
        <v>1</v>
      </c>
      <c r="BP82" s="26">
        <v>1</v>
      </c>
      <c r="BQ82" s="26">
        <v>1</v>
      </c>
      <c r="BR82" s="26">
        <v>1</v>
      </c>
      <c r="BS82" s="26">
        <v>1</v>
      </c>
      <c r="BT82" s="26">
        <v>1</v>
      </c>
      <c r="BU82" s="26">
        <v>1</v>
      </c>
      <c r="BV82" s="26">
        <v>1</v>
      </c>
      <c r="BW82" s="26">
        <v>1</v>
      </c>
      <c r="BX82" s="26">
        <v>1</v>
      </c>
      <c r="BY82" s="26">
        <v>1</v>
      </c>
      <c r="BZ82" s="26">
        <v>1</v>
      </c>
      <c r="CA82" s="26">
        <v>1</v>
      </c>
      <c r="CB82" s="26">
        <v>1</v>
      </c>
      <c r="CC82" s="26">
        <v>1</v>
      </c>
      <c r="CD82" s="26">
        <v>1</v>
      </c>
      <c r="CE82" s="26">
        <v>1</v>
      </c>
      <c r="CF82" s="26">
        <v>1</v>
      </c>
      <c r="CG82" s="26">
        <v>1</v>
      </c>
      <c r="CH82" s="26">
        <v>1</v>
      </c>
      <c r="CI82" s="26">
        <v>1</v>
      </c>
      <c r="CJ82" s="26">
        <v>1</v>
      </c>
      <c r="CK82" s="26">
        <v>1</v>
      </c>
      <c r="CL82" s="26">
        <v>1</v>
      </c>
      <c r="CM82" s="26">
        <v>1</v>
      </c>
      <c r="DU82" s="24" t="s">
        <v>115</v>
      </c>
      <c r="DV82" s="26">
        <v>982</v>
      </c>
      <c r="DW82" s="26">
        <v>1</v>
      </c>
      <c r="DX82" s="26">
        <v>1</v>
      </c>
      <c r="DY82" s="26">
        <v>1</v>
      </c>
      <c r="DZ82" s="26">
        <v>1</v>
      </c>
      <c r="EA82" s="26">
        <v>1</v>
      </c>
      <c r="EB82" s="26">
        <v>1</v>
      </c>
      <c r="EC82" s="26">
        <v>1</v>
      </c>
      <c r="ED82" s="26">
        <v>1</v>
      </c>
      <c r="EE82" s="26">
        <v>1</v>
      </c>
      <c r="EF82" s="26">
        <v>1</v>
      </c>
      <c r="EG82" s="26">
        <v>1</v>
      </c>
      <c r="EH82" s="26">
        <v>1</v>
      </c>
      <c r="EI82" s="26">
        <v>1</v>
      </c>
      <c r="EJ82" s="26">
        <v>1</v>
      </c>
      <c r="EK82" s="26">
        <v>1</v>
      </c>
      <c r="EL82" s="26">
        <v>1</v>
      </c>
      <c r="EM82" s="26">
        <v>1</v>
      </c>
      <c r="EN82" s="26">
        <v>1</v>
      </c>
      <c r="EO82" s="26">
        <v>1</v>
      </c>
      <c r="EP82" s="26">
        <v>1</v>
      </c>
      <c r="EQ82" s="26">
        <v>1</v>
      </c>
      <c r="ER82" s="26">
        <v>1</v>
      </c>
      <c r="ES82" s="26">
        <v>1</v>
      </c>
      <c r="ET82" s="26">
        <v>1</v>
      </c>
      <c r="EU82" s="26">
        <v>1</v>
      </c>
    </row>
    <row r="83" spans="1:156" ht="15" thickBot="1" x14ac:dyDescent="0.35">
      <c r="A83" s="24" t="s">
        <v>116</v>
      </c>
      <c r="B83" s="26">
        <v>0</v>
      </c>
      <c r="C83" s="77">
        <v>0</v>
      </c>
      <c r="D83" s="77">
        <v>0</v>
      </c>
      <c r="E83" s="77">
        <v>0</v>
      </c>
      <c r="F83" s="77">
        <v>0</v>
      </c>
      <c r="G83" s="77">
        <v>0</v>
      </c>
      <c r="H83" s="77">
        <v>0</v>
      </c>
      <c r="I83" s="77">
        <v>0</v>
      </c>
      <c r="J83" s="77">
        <v>0</v>
      </c>
      <c r="K83" s="77">
        <v>0</v>
      </c>
      <c r="L83" s="26">
        <v>0</v>
      </c>
      <c r="M83" s="77">
        <v>0</v>
      </c>
      <c r="N83" s="77">
        <v>0</v>
      </c>
      <c r="O83" s="77">
        <v>0</v>
      </c>
      <c r="P83" s="77">
        <v>0</v>
      </c>
      <c r="Q83" s="77">
        <v>0</v>
      </c>
      <c r="R83" s="77">
        <v>0</v>
      </c>
      <c r="S83" s="77">
        <v>0</v>
      </c>
      <c r="T83" s="77">
        <v>0</v>
      </c>
      <c r="U83" s="77">
        <v>0</v>
      </c>
      <c r="V83" s="77">
        <v>0</v>
      </c>
      <c r="W83" s="77">
        <v>0</v>
      </c>
      <c r="X83" s="77">
        <v>0</v>
      </c>
      <c r="Y83" s="77">
        <v>0</v>
      </c>
      <c r="Z83" s="77">
        <v>0</v>
      </c>
      <c r="AA83" s="77">
        <v>0</v>
      </c>
      <c r="AB83" s="77">
        <v>0</v>
      </c>
      <c r="AC83" s="77">
        <v>0</v>
      </c>
      <c r="AD83" s="77">
        <v>0</v>
      </c>
      <c r="BL83" s="24" t="s">
        <v>116</v>
      </c>
      <c r="BM83" s="26">
        <v>0</v>
      </c>
      <c r="BN83" s="26">
        <v>0</v>
      </c>
      <c r="BO83" s="26">
        <v>0</v>
      </c>
      <c r="BP83" s="26">
        <v>0</v>
      </c>
      <c r="BQ83" s="26">
        <v>0</v>
      </c>
      <c r="BR83" s="26">
        <v>0</v>
      </c>
      <c r="BS83" s="26">
        <v>0</v>
      </c>
      <c r="BT83" s="26">
        <v>0</v>
      </c>
      <c r="BU83" s="26">
        <v>0</v>
      </c>
      <c r="BV83" s="26">
        <v>0</v>
      </c>
      <c r="BW83" s="26">
        <v>0</v>
      </c>
      <c r="BX83" s="26">
        <v>0</v>
      </c>
      <c r="BY83" s="26">
        <v>0</v>
      </c>
      <c r="BZ83" s="26">
        <v>0</v>
      </c>
      <c r="CA83" s="26">
        <v>0</v>
      </c>
      <c r="CB83" s="26">
        <v>0</v>
      </c>
      <c r="CC83" s="26">
        <v>0</v>
      </c>
      <c r="CD83" s="26">
        <v>0</v>
      </c>
      <c r="CE83" s="26">
        <v>0</v>
      </c>
      <c r="CF83" s="26">
        <v>0</v>
      </c>
      <c r="CG83" s="26">
        <v>0</v>
      </c>
      <c r="CH83" s="26">
        <v>0</v>
      </c>
      <c r="CI83" s="26">
        <v>0</v>
      </c>
      <c r="CJ83" s="26">
        <v>0</v>
      </c>
      <c r="CK83" s="26">
        <v>0</v>
      </c>
      <c r="CL83" s="26">
        <v>0</v>
      </c>
      <c r="CM83" s="26">
        <v>0</v>
      </c>
      <c r="DU83" s="24" t="s">
        <v>116</v>
      </c>
      <c r="DV83" s="26">
        <v>0</v>
      </c>
      <c r="DW83" s="26">
        <v>0</v>
      </c>
      <c r="DX83" s="26">
        <v>0</v>
      </c>
      <c r="DY83" s="26">
        <v>0</v>
      </c>
      <c r="DZ83" s="26">
        <v>0</v>
      </c>
      <c r="EA83" s="26">
        <v>0</v>
      </c>
      <c r="EB83" s="26">
        <v>0</v>
      </c>
      <c r="EC83" s="26">
        <v>0</v>
      </c>
      <c r="ED83" s="26">
        <v>0</v>
      </c>
      <c r="EE83" s="26">
        <v>0</v>
      </c>
      <c r="EF83" s="26">
        <v>0</v>
      </c>
      <c r="EG83" s="26">
        <v>0</v>
      </c>
      <c r="EH83" s="26">
        <v>0</v>
      </c>
      <c r="EI83" s="26">
        <v>0</v>
      </c>
      <c r="EJ83" s="26">
        <v>0</v>
      </c>
      <c r="EK83" s="26">
        <v>0</v>
      </c>
      <c r="EL83" s="26">
        <v>0</v>
      </c>
      <c r="EM83" s="26">
        <v>0</v>
      </c>
      <c r="EN83" s="26">
        <v>0</v>
      </c>
      <c r="EO83" s="26">
        <v>0</v>
      </c>
      <c r="EP83" s="26">
        <v>0</v>
      </c>
      <c r="EQ83" s="26">
        <v>0</v>
      </c>
      <c r="ER83" s="26">
        <v>0</v>
      </c>
      <c r="ES83" s="26">
        <v>0</v>
      </c>
      <c r="ET83" s="26">
        <v>0</v>
      </c>
      <c r="EU83" s="26">
        <v>0</v>
      </c>
    </row>
    <row r="84" spans="1:156" ht="18.600000000000001" thickBot="1" x14ac:dyDescent="0.35">
      <c r="A84" s="20"/>
      <c r="BL84" s="20"/>
      <c r="DU84" s="20"/>
    </row>
    <row r="85" spans="1:156" ht="15" thickBot="1" x14ac:dyDescent="0.35">
      <c r="A85" s="24" t="s">
        <v>497</v>
      </c>
      <c r="B85" s="24" t="s">
        <v>72</v>
      </c>
      <c r="C85" s="76" t="s">
        <v>73</v>
      </c>
      <c r="D85" s="76" t="s">
        <v>74</v>
      </c>
      <c r="E85" s="76" t="s">
        <v>75</v>
      </c>
      <c r="F85" s="76" t="s">
        <v>76</v>
      </c>
      <c r="G85" s="76" t="s">
        <v>77</v>
      </c>
      <c r="H85" s="76" t="s">
        <v>78</v>
      </c>
      <c r="I85" s="76" t="s">
        <v>79</v>
      </c>
      <c r="J85" s="76" t="s">
        <v>80</v>
      </c>
      <c r="K85" s="76" t="s">
        <v>81</v>
      </c>
      <c r="L85" s="24" t="s">
        <v>82</v>
      </c>
      <c r="M85" s="76" t="s">
        <v>83</v>
      </c>
      <c r="N85" s="76" t="s">
        <v>84</v>
      </c>
      <c r="O85" s="76" t="s">
        <v>85</v>
      </c>
      <c r="P85" s="76" t="s">
        <v>86</v>
      </c>
      <c r="Q85" s="76" t="s">
        <v>187</v>
      </c>
      <c r="R85" s="76" t="s">
        <v>188</v>
      </c>
      <c r="S85" s="76" t="s">
        <v>189</v>
      </c>
      <c r="T85" s="76" t="s">
        <v>190</v>
      </c>
      <c r="U85" s="76" t="s">
        <v>750</v>
      </c>
      <c r="V85" s="76" t="s">
        <v>751</v>
      </c>
      <c r="W85" s="76" t="s">
        <v>752</v>
      </c>
      <c r="X85" s="76" t="s">
        <v>753</v>
      </c>
      <c r="Y85" s="76" t="s">
        <v>754</v>
      </c>
      <c r="Z85" s="76" t="s">
        <v>755</v>
      </c>
      <c r="AA85" s="76" t="s">
        <v>756</v>
      </c>
      <c r="AB85" s="76" t="s">
        <v>757</v>
      </c>
      <c r="AC85" s="76" t="s">
        <v>758</v>
      </c>
      <c r="AD85" s="76" t="s">
        <v>759</v>
      </c>
      <c r="AE85" s="24" t="s">
        <v>120</v>
      </c>
      <c r="AF85" s="24" t="s">
        <v>121</v>
      </c>
      <c r="AG85" s="24" t="s">
        <v>122</v>
      </c>
      <c r="AH85" s="24" t="s">
        <v>123</v>
      </c>
      <c r="BL85" s="24" t="s">
        <v>497</v>
      </c>
      <c r="BM85" s="24" t="s">
        <v>72</v>
      </c>
      <c r="BN85" s="24" t="s">
        <v>73</v>
      </c>
      <c r="BO85" s="24" t="s">
        <v>74</v>
      </c>
      <c r="BP85" s="24" t="s">
        <v>75</v>
      </c>
      <c r="BQ85" s="24" t="s">
        <v>76</v>
      </c>
      <c r="BR85" s="24" t="s">
        <v>77</v>
      </c>
      <c r="BS85" s="24" t="s">
        <v>78</v>
      </c>
      <c r="BT85" s="24" t="s">
        <v>79</v>
      </c>
      <c r="BU85" s="24" t="s">
        <v>80</v>
      </c>
      <c r="BV85" s="24" t="s">
        <v>81</v>
      </c>
      <c r="BW85" s="24" t="s">
        <v>82</v>
      </c>
      <c r="BX85" s="24" t="s">
        <v>83</v>
      </c>
      <c r="BY85" s="24" t="s">
        <v>84</v>
      </c>
      <c r="BZ85" s="24" t="s">
        <v>85</v>
      </c>
      <c r="CA85" s="24" t="s">
        <v>86</v>
      </c>
      <c r="CB85" s="24" t="s">
        <v>187</v>
      </c>
      <c r="CC85" s="24" t="s">
        <v>188</v>
      </c>
      <c r="CD85" s="24" t="s">
        <v>189</v>
      </c>
      <c r="CE85" s="24" t="s">
        <v>190</v>
      </c>
      <c r="CF85" s="24" t="s">
        <v>750</v>
      </c>
      <c r="CG85" s="24" t="s">
        <v>751</v>
      </c>
      <c r="CH85" s="24" t="s">
        <v>752</v>
      </c>
      <c r="CI85" s="24" t="s">
        <v>753</v>
      </c>
      <c r="CJ85" s="24" t="s">
        <v>754</v>
      </c>
      <c r="CK85" s="24" t="s">
        <v>755</v>
      </c>
      <c r="CL85" s="24" t="s">
        <v>756</v>
      </c>
      <c r="CM85" s="24" t="s">
        <v>757</v>
      </c>
      <c r="CN85" s="24" t="s">
        <v>120</v>
      </c>
      <c r="CO85" s="24" t="s">
        <v>121</v>
      </c>
      <c r="CP85" s="24" t="s">
        <v>122</v>
      </c>
      <c r="CQ85" s="24" t="s">
        <v>123</v>
      </c>
      <c r="CR85" s="89" t="s">
        <v>2089</v>
      </c>
      <c r="DU85" s="24" t="s">
        <v>497</v>
      </c>
      <c r="DV85" s="24" t="s">
        <v>72</v>
      </c>
      <c r="DW85" s="24" t="s">
        <v>73</v>
      </c>
      <c r="DX85" s="24" t="s">
        <v>74</v>
      </c>
      <c r="DY85" s="24" t="s">
        <v>75</v>
      </c>
      <c r="DZ85" s="24" t="s">
        <v>76</v>
      </c>
      <c r="EA85" s="24" t="s">
        <v>77</v>
      </c>
      <c r="EB85" s="24" t="s">
        <v>78</v>
      </c>
      <c r="EC85" s="24" t="s">
        <v>79</v>
      </c>
      <c r="ED85" s="24" t="s">
        <v>80</v>
      </c>
      <c r="EE85" s="24" t="s">
        <v>81</v>
      </c>
      <c r="EF85" s="24" t="s">
        <v>82</v>
      </c>
      <c r="EG85" s="24" t="s">
        <v>83</v>
      </c>
      <c r="EH85" s="24" t="s">
        <v>84</v>
      </c>
      <c r="EI85" s="24" t="s">
        <v>85</v>
      </c>
      <c r="EJ85" s="24" t="s">
        <v>86</v>
      </c>
      <c r="EK85" s="24" t="s">
        <v>187</v>
      </c>
      <c r="EL85" s="24" t="s">
        <v>188</v>
      </c>
      <c r="EM85" s="24" t="s">
        <v>189</v>
      </c>
      <c r="EN85" s="24" t="s">
        <v>190</v>
      </c>
      <c r="EO85" s="24" t="s">
        <v>750</v>
      </c>
      <c r="EP85" s="24" t="s">
        <v>751</v>
      </c>
      <c r="EQ85" s="24" t="s">
        <v>752</v>
      </c>
      <c r="ER85" s="24" t="s">
        <v>753</v>
      </c>
      <c r="ES85" s="24" t="s">
        <v>754</v>
      </c>
      <c r="ET85" s="24" t="s">
        <v>755</v>
      </c>
      <c r="EU85" s="24" t="s">
        <v>756</v>
      </c>
      <c r="EV85" s="24" t="s">
        <v>120</v>
      </c>
      <c r="EW85" s="24" t="s">
        <v>121</v>
      </c>
      <c r="EX85" s="24" t="s">
        <v>122</v>
      </c>
      <c r="EY85" s="24" t="s">
        <v>123</v>
      </c>
      <c r="EZ85" s="24" t="s">
        <v>123</v>
      </c>
    </row>
    <row r="86" spans="1:156" ht="15" thickBot="1" x14ac:dyDescent="0.35">
      <c r="A86" s="24" t="s">
        <v>137</v>
      </c>
      <c r="B86" s="26">
        <v>22</v>
      </c>
      <c r="C86" s="77">
        <v>22</v>
      </c>
      <c r="D86" s="77">
        <v>22</v>
      </c>
      <c r="E86" s="77">
        <v>22</v>
      </c>
      <c r="F86" s="77">
        <v>22</v>
      </c>
      <c r="G86" s="77">
        <v>22</v>
      </c>
      <c r="H86" s="77">
        <v>22</v>
      </c>
      <c r="I86" s="77">
        <v>22</v>
      </c>
      <c r="J86" s="77">
        <v>22</v>
      </c>
      <c r="K86" s="77">
        <v>22</v>
      </c>
      <c r="L86" s="26">
        <v>377</v>
      </c>
      <c r="M86" s="77">
        <v>23</v>
      </c>
      <c r="N86" s="77">
        <v>23</v>
      </c>
      <c r="O86" s="77">
        <v>22</v>
      </c>
      <c r="P86" s="77">
        <v>23</v>
      </c>
      <c r="Q86" s="77">
        <v>22</v>
      </c>
      <c r="R86" s="77">
        <v>22</v>
      </c>
      <c r="S86" s="77">
        <v>22</v>
      </c>
      <c r="T86" s="77">
        <v>22</v>
      </c>
      <c r="U86" s="77">
        <v>22</v>
      </c>
      <c r="V86" s="77">
        <v>23</v>
      </c>
      <c r="W86" s="77">
        <v>22</v>
      </c>
      <c r="X86" s="77">
        <v>23</v>
      </c>
      <c r="Y86" s="77">
        <v>22</v>
      </c>
      <c r="Z86" s="77">
        <v>22</v>
      </c>
      <c r="AA86" s="77">
        <v>22</v>
      </c>
      <c r="AB86" s="77">
        <v>23</v>
      </c>
      <c r="AC86" s="77">
        <v>23</v>
      </c>
      <c r="AD86" s="77">
        <v>22</v>
      </c>
      <c r="AE86" s="26">
        <v>1000</v>
      </c>
      <c r="AF86" s="26">
        <v>1000</v>
      </c>
      <c r="AG86" s="26">
        <v>0</v>
      </c>
      <c r="AH86" s="26">
        <v>0</v>
      </c>
      <c r="BL86" s="24" t="s">
        <v>137</v>
      </c>
      <c r="BM86" s="26">
        <v>22</v>
      </c>
      <c r="BN86" s="26">
        <v>22</v>
      </c>
      <c r="BO86" s="26">
        <v>22</v>
      </c>
      <c r="BP86" s="26">
        <v>22</v>
      </c>
      <c r="BQ86" s="26">
        <v>22</v>
      </c>
      <c r="BR86" s="26">
        <v>22</v>
      </c>
      <c r="BS86" s="26">
        <v>22</v>
      </c>
      <c r="BT86" s="26">
        <v>22</v>
      </c>
      <c r="BU86" s="26">
        <v>22</v>
      </c>
      <c r="BV86" s="26">
        <v>422</v>
      </c>
      <c r="BW86" s="26">
        <v>23</v>
      </c>
      <c r="BX86" s="26">
        <v>22</v>
      </c>
      <c r="BY86" s="26">
        <v>23</v>
      </c>
      <c r="BZ86" s="26">
        <v>22</v>
      </c>
      <c r="CA86" s="26">
        <v>22</v>
      </c>
      <c r="CB86" s="26">
        <v>22</v>
      </c>
      <c r="CC86" s="26">
        <v>22</v>
      </c>
      <c r="CD86" s="26">
        <v>22</v>
      </c>
      <c r="CE86" s="26">
        <v>23</v>
      </c>
      <c r="CF86" s="26">
        <v>22</v>
      </c>
      <c r="CG86" s="26">
        <v>23</v>
      </c>
      <c r="CH86" s="26">
        <v>22</v>
      </c>
      <c r="CI86" s="26">
        <v>22</v>
      </c>
      <c r="CJ86" s="26">
        <v>22</v>
      </c>
      <c r="CK86" s="26">
        <v>23</v>
      </c>
      <c r="CL86" s="26">
        <v>23</v>
      </c>
      <c r="CM86" s="26">
        <v>22</v>
      </c>
      <c r="CN86" s="26">
        <v>1000</v>
      </c>
      <c r="CO86" s="26">
        <v>1000</v>
      </c>
      <c r="CP86" s="26">
        <v>0</v>
      </c>
      <c r="CQ86" s="26">
        <v>0</v>
      </c>
      <c r="CR86" s="6">
        <f>IF(CQ86*EZ86&lt;=0,1,0)</f>
        <v>1</v>
      </c>
      <c r="DU86" s="24" t="s">
        <v>137</v>
      </c>
      <c r="DV86" s="26">
        <v>982</v>
      </c>
      <c r="DW86" s="26">
        <v>1</v>
      </c>
      <c r="DX86" s="26">
        <v>1</v>
      </c>
      <c r="DY86" s="26">
        <v>1</v>
      </c>
      <c r="DZ86" s="26">
        <v>1</v>
      </c>
      <c r="EA86" s="26">
        <v>1</v>
      </c>
      <c r="EB86" s="26">
        <v>1</v>
      </c>
      <c r="EC86" s="26">
        <v>1</v>
      </c>
      <c r="ED86" s="26">
        <v>0</v>
      </c>
      <c r="EE86" s="26">
        <v>0</v>
      </c>
      <c r="EF86" s="26">
        <v>1</v>
      </c>
      <c r="EG86" s="26">
        <v>0</v>
      </c>
      <c r="EH86" s="26">
        <v>1</v>
      </c>
      <c r="EI86" s="26">
        <v>1</v>
      </c>
      <c r="EJ86" s="26">
        <v>1</v>
      </c>
      <c r="EK86" s="26">
        <v>1</v>
      </c>
      <c r="EL86" s="26">
        <v>1</v>
      </c>
      <c r="EM86" s="26">
        <v>0</v>
      </c>
      <c r="EN86" s="26">
        <v>1</v>
      </c>
      <c r="EO86" s="26">
        <v>0</v>
      </c>
      <c r="EP86" s="26">
        <v>1</v>
      </c>
      <c r="EQ86" s="26">
        <v>1</v>
      </c>
      <c r="ER86" s="26">
        <v>1</v>
      </c>
      <c r="ES86" s="26">
        <v>0</v>
      </c>
      <c r="ET86" s="26">
        <v>0</v>
      </c>
      <c r="EU86" s="26">
        <v>1</v>
      </c>
      <c r="EV86" s="26">
        <v>1000</v>
      </c>
      <c r="EW86" s="26">
        <v>1000</v>
      </c>
      <c r="EX86" s="26">
        <v>0</v>
      </c>
      <c r="EY86" s="26">
        <v>0</v>
      </c>
      <c r="EZ86" s="26">
        <v>-31.05</v>
      </c>
    </row>
    <row r="87" spans="1:156" ht="15" thickBot="1" x14ac:dyDescent="0.35">
      <c r="A87" s="24" t="s">
        <v>138</v>
      </c>
      <c r="B87" s="26">
        <v>22</v>
      </c>
      <c r="C87" s="77">
        <v>22</v>
      </c>
      <c r="D87" s="77">
        <v>22</v>
      </c>
      <c r="E87" s="77">
        <v>22</v>
      </c>
      <c r="F87" s="77">
        <v>22</v>
      </c>
      <c r="G87" s="77">
        <v>22</v>
      </c>
      <c r="H87" s="77">
        <v>22</v>
      </c>
      <c r="I87" s="77">
        <v>22</v>
      </c>
      <c r="J87" s="77">
        <v>22</v>
      </c>
      <c r="K87" s="77">
        <v>22</v>
      </c>
      <c r="L87" s="26">
        <v>377</v>
      </c>
      <c r="M87" s="77">
        <v>23</v>
      </c>
      <c r="N87" s="77">
        <v>23</v>
      </c>
      <c r="O87" s="77">
        <v>22</v>
      </c>
      <c r="P87" s="77">
        <v>23</v>
      </c>
      <c r="Q87" s="77">
        <v>22</v>
      </c>
      <c r="R87" s="77">
        <v>22</v>
      </c>
      <c r="S87" s="77">
        <v>22</v>
      </c>
      <c r="T87" s="77">
        <v>22</v>
      </c>
      <c r="U87" s="77">
        <v>22</v>
      </c>
      <c r="V87" s="77">
        <v>23</v>
      </c>
      <c r="W87" s="77">
        <v>22</v>
      </c>
      <c r="X87" s="77">
        <v>23</v>
      </c>
      <c r="Y87" s="77">
        <v>22</v>
      </c>
      <c r="Z87" s="77">
        <v>22</v>
      </c>
      <c r="AA87" s="77">
        <v>22</v>
      </c>
      <c r="AB87" s="77">
        <v>23</v>
      </c>
      <c r="AC87" s="77">
        <v>23</v>
      </c>
      <c r="AD87" s="77">
        <v>22</v>
      </c>
      <c r="AE87" s="26">
        <v>1000</v>
      </c>
      <c r="AF87" s="26">
        <v>1000</v>
      </c>
      <c r="AG87" s="26">
        <v>0</v>
      </c>
      <c r="AH87" s="26">
        <v>0</v>
      </c>
      <c r="BL87" s="24" t="s">
        <v>138</v>
      </c>
      <c r="BM87" s="26">
        <v>22</v>
      </c>
      <c r="BN87" s="26">
        <v>22</v>
      </c>
      <c r="BO87" s="26">
        <v>22</v>
      </c>
      <c r="BP87" s="26">
        <v>22</v>
      </c>
      <c r="BQ87" s="26">
        <v>22</v>
      </c>
      <c r="BR87" s="26">
        <v>22</v>
      </c>
      <c r="BS87" s="26">
        <v>22</v>
      </c>
      <c r="BT87" s="26">
        <v>22</v>
      </c>
      <c r="BU87" s="26">
        <v>22</v>
      </c>
      <c r="BV87" s="26">
        <v>422</v>
      </c>
      <c r="BW87" s="26">
        <v>23</v>
      </c>
      <c r="BX87" s="26">
        <v>22</v>
      </c>
      <c r="BY87" s="26">
        <v>23</v>
      </c>
      <c r="BZ87" s="26">
        <v>22</v>
      </c>
      <c r="CA87" s="26">
        <v>22</v>
      </c>
      <c r="CB87" s="26">
        <v>22</v>
      </c>
      <c r="CC87" s="26">
        <v>22</v>
      </c>
      <c r="CD87" s="26">
        <v>22</v>
      </c>
      <c r="CE87" s="26">
        <v>23</v>
      </c>
      <c r="CF87" s="26">
        <v>22</v>
      </c>
      <c r="CG87" s="26">
        <v>23</v>
      </c>
      <c r="CH87" s="26">
        <v>22</v>
      </c>
      <c r="CI87" s="26">
        <v>22</v>
      </c>
      <c r="CJ87" s="26">
        <v>22</v>
      </c>
      <c r="CK87" s="26">
        <v>23</v>
      </c>
      <c r="CL87" s="26">
        <v>23</v>
      </c>
      <c r="CM87" s="26">
        <v>22</v>
      </c>
      <c r="CN87" s="26">
        <v>1000</v>
      </c>
      <c r="CO87" s="26">
        <v>1000</v>
      </c>
      <c r="CP87" s="26">
        <v>0</v>
      </c>
      <c r="CQ87" s="26">
        <v>0</v>
      </c>
      <c r="CR87" s="6">
        <f t="shared" ref="CR87:CR109" si="57">IF(CQ87*EZ87&lt;=0,1,0)</f>
        <v>1</v>
      </c>
      <c r="DU87" s="24" t="s">
        <v>138</v>
      </c>
      <c r="DV87" s="26">
        <v>982</v>
      </c>
      <c r="DW87" s="26">
        <v>1</v>
      </c>
      <c r="DX87" s="26">
        <v>1</v>
      </c>
      <c r="DY87" s="26">
        <v>1</v>
      </c>
      <c r="DZ87" s="26">
        <v>1</v>
      </c>
      <c r="EA87" s="26">
        <v>1</v>
      </c>
      <c r="EB87" s="26">
        <v>1</v>
      </c>
      <c r="EC87" s="26">
        <v>1</v>
      </c>
      <c r="ED87" s="26">
        <v>0</v>
      </c>
      <c r="EE87" s="26">
        <v>0</v>
      </c>
      <c r="EF87" s="26">
        <v>1</v>
      </c>
      <c r="EG87" s="26">
        <v>0</v>
      </c>
      <c r="EH87" s="26">
        <v>1</v>
      </c>
      <c r="EI87" s="26">
        <v>1</v>
      </c>
      <c r="EJ87" s="26">
        <v>1</v>
      </c>
      <c r="EK87" s="26">
        <v>1</v>
      </c>
      <c r="EL87" s="26">
        <v>1</v>
      </c>
      <c r="EM87" s="26">
        <v>0</v>
      </c>
      <c r="EN87" s="26">
        <v>1</v>
      </c>
      <c r="EO87" s="26">
        <v>0</v>
      </c>
      <c r="EP87" s="26">
        <v>1</v>
      </c>
      <c r="EQ87" s="26">
        <v>1</v>
      </c>
      <c r="ER87" s="26">
        <v>1</v>
      </c>
      <c r="ES87" s="26">
        <v>0</v>
      </c>
      <c r="ET87" s="26">
        <v>0</v>
      </c>
      <c r="EU87" s="26">
        <v>1</v>
      </c>
      <c r="EV87" s="26">
        <v>1000</v>
      </c>
      <c r="EW87" s="26">
        <v>1000</v>
      </c>
      <c r="EX87" s="26">
        <v>0</v>
      </c>
      <c r="EY87" s="26">
        <v>0</v>
      </c>
      <c r="EZ87" s="26">
        <v>-28.35</v>
      </c>
    </row>
    <row r="88" spans="1:156" ht="15" thickBot="1" x14ac:dyDescent="0.35">
      <c r="A88" s="24" t="s">
        <v>139</v>
      </c>
      <c r="B88" s="26">
        <v>22</v>
      </c>
      <c r="C88" s="77">
        <v>22</v>
      </c>
      <c r="D88" s="77">
        <v>22</v>
      </c>
      <c r="E88" s="77">
        <v>22</v>
      </c>
      <c r="F88" s="77">
        <v>22</v>
      </c>
      <c r="G88" s="77">
        <v>22</v>
      </c>
      <c r="H88" s="77">
        <v>22</v>
      </c>
      <c r="I88" s="77">
        <v>22</v>
      </c>
      <c r="J88" s="77">
        <v>22</v>
      </c>
      <c r="K88" s="77">
        <v>22</v>
      </c>
      <c r="L88" s="26">
        <v>377</v>
      </c>
      <c r="M88" s="77">
        <v>23</v>
      </c>
      <c r="N88" s="77">
        <v>23</v>
      </c>
      <c r="O88" s="77">
        <v>22</v>
      </c>
      <c r="P88" s="77">
        <v>23</v>
      </c>
      <c r="Q88" s="77">
        <v>22</v>
      </c>
      <c r="R88" s="77">
        <v>22</v>
      </c>
      <c r="S88" s="77">
        <v>22</v>
      </c>
      <c r="T88" s="77">
        <v>22</v>
      </c>
      <c r="U88" s="77">
        <v>22</v>
      </c>
      <c r="V88" s="77">
        <v>23</v>
      </c>
      <c r="W88" s="77">
        <v>22</v>
      </c>
      <c r="X88" s="77">
        <v>23</v>
      </c>
      <c r="Y88" s="77">
        <v>22</v>
      </c>
      <c r="Z88" s="77">
        <v>22</v>
      </c>
      <c r="AA88" s="77">
        <v>22</v>
      </c>
      <c r="AB88" s="77">
        <v>23</v>
      </c>
      <c r="AC88" s="77">
        <v>23</v>
      </c>
      <c r="AD88" s="77">
        <v>22</v>
      </c>
      <c r="AE88" s="26">
        <v>1000</v>
      </c>
      <c r="AF88" s="26">
        <v>1000</v>
      </c>
      <c r="AG88" s="26">
        <v>0</v>
      </c>
      <c r="AH88" s="26">
        <v>0</v>
      </c>
      <c r="BL88" s="24" t="s">
        <v>139</v>
      </c>
      <c r="BM88" s="26">
        <v>22</v>
      </c>
      <c r="BN88" s="26">
        <v>22</v>
      </c>
      <c r="BO88" s="26">
        <v>22</v>
      </c>
      <c r="BP88" s="26">
        <v>22</v>
      </c>
      <c r="BQ88" s="26">
        <v>22</v>
      </c>
      <c r="BR88" s="26">
        <v>22</v>
      </c>
      <c r="BS88" s="26">
        <v>22</v>
      </c>
      <c r="BT88" s="26">
        <v>22</v>
      </c>
      <c r="BU88" s="26">
        <v>22</v>
      </c>
      <c r="BV88" s="26">
        <v>422</v>
      </c>
      <c r="BW88" s="26">
        <v>23</v>
      </c>
      <c r="BX88" s="26">
        <v>22</v>
      </c>
      <c r="BY88" s="26">
        <v>23</v>
      </c>
      <c r="BZ88" s="26">
        <v>22</v>
      </c>
      <c r="CA88" s="26">
        <v>22</v>
      </c>
      <c r="CB88" s="26">
        <v>22</v>
      </c>
      <c r="CC88" s="26">
        <v>22</v>
      </c>
      <c r="CD88" s="26">
        <v>22</v>
      </c>
      <c r="CE88" s="26">
        <v>23</v>
      </c>
      <c r="CF88" s="26">
        <v>22</v>
      </c>
      <c r="CG88" s="26">
        <v>23</v>
      </c>
      <c r="CH88" s="26">
        <v>22</v>
      </c>
      <c r="CI88" s="26">
        <v>22</v>
      </c>
      <c r="CJ88" s="26">
        <v>22</v>
      </c>
      <c r="CK88" s="26">
        <v>23</v>
      </c>
      <c r="CL88" s="26">
        <v>23</v>
      </c>
      <c r="CM88" s="26">
        <v>22</v>
      </c>
      <c r="CN88" s="26">
        <v>1000</v>
      </c>
      <c r="CO88" s="26">
        <v>1000</v>
      </c>
      <c r="CP88" s="26">
        <v>0</v>
      </c>
      <c r="CQ88" s="26">
        <v>0</v>
      </c>
      <c r="CR88" s="6">
        <f t="shared" si="57"/>
        <v>1</v>
      </c>
      <c r="DU88" s="24" t="s">
        <v>139</v>
      </c>
      <c r="DV88" s="26">
        <v>982</v>
      </c>
      <c r="DW88" s="26">
        <v>1</v>
      </c>
      <c r="DX88" s="26">
        <v>1</v>
      </c>
      <c r="DY88" s="26">
        <v>1</v>
      </c>
      <c r="DZ88" s="26">
        <v>1</v>
      </c>
      <c r="EA88" s="26">
        <v>1</v>
      </c>
      <c r="EB88" s="26">
        <v>1</v>
      </c>
      <c r="EC88" s="26">
        <v>1</v>
      </c>
      <c r="ED88" s="26">
        <v>0</v>
      </c>
      <c r="EE88" s="26">
        <v>0</v>
      </c>
      <c r="EF88" s="26">
        <v>1</v>
      </c>
      <c r="EG88" s="26">
        <v>0</v>
      </c>
      <c r="EH88" s="26">
        <v>1</v>
      </c>
      <c r="EI88" s="26">
        <v>1</v>
      </c>
      <c r="EJ88" s="26">
        <v>1</v>
      </c>
      <c r="EK88" s="26">
        <v>1</v>
      </c>
      <c r="EL88" s="26">
        <v>1</v>
      </c>
      <c r="EM88" s="26">
        <v>0</v>
      </c>
      <c r="EN88" s="26">
        <v>1</v>
      </c>
      <c r="EO88" s="26">
        <v>0</v>
      </c>
      <c r="EP88" s="26">
        <v>1</v>
      </c>
      <c r="EQ88" s="26">
        <v>1</v>
      </c>
      <c r="ER88" s="26">
        <v>1</v>
      </c>
      <c r="ES88" s="26">
        <v>0</v>
      </c>
      <c r="ET88" s="26">
        <v>0</v>
      </c>
      <c r="EU88" s="26">
        <v>1</v>
      </c>
      <c r="EV88" s="26">
        <v>1000</v>
      </c>
      <c r="EW88" s="26">
        <v>1000</v>
      </c>
      <c r="EX88" s="26">
        <v>0</v>
      </c>
      <c r="EY88" s="26">
        <v>0</v>
      </c>
      <c r="EZ88" s="26">
        <v>-25.65</v>
      </c>
    </row>
    <row r="89" spans="1:156" ht="15" thickBot="1" x14ac:dyDescent="0.35">
      <c r="A89" s="24" t="s">
        <v>140</v>
      </c>
      <c r="B89" s="26">
        <v>22</v>
      </c>
      <c r="C89" s="77">
        <v>22</v>
      </c>
      <c r="D89" s="77">
        <v>22</v>
      </c>
      <c r="E89" s="77">
        <v>22</v>
      </c>
      <c r="F89" s="77">
        <v>22</v>
      </c>
      <c r="G89" s="77">
        <v>22</v>
      </c>
      <c r="H89" s="77">
        <v>22</v>
      </c>
      <c r="I89" s="77">
        <v>22</v>
      </c>
      <c r="J89" s="77">
        <v>22</v>
      </c>
      <c r="K89" s="77">
        <v>22</v>
      </c>
      <c r="L89" s="26">
        <v>377</v>
      </c>
      <c r="M89" s="77">
        <v>23</v>
      </c>
      <c r="N89" s="77">
        <v>23</v>
      </c>
      <c r="O89" s="77">
        <v>22</v>
      </c>
      <c r="P89" s="77">
        <v>23</v>
      </c>
      <c r="Q89" s="77">
        <v>22</v>
      </c>
      <c r="R89" s="77">
        <v>22</v>
      </c>
      <c r="S89" s="77">
        <v>22</v>
      </c>
      <c r="T89" s="77">
        <v>22</v>
      </c>
      <c r="U89" s="77">
        <v>22</v>
      </c>
      <c r="V89" s="77">
        <v>23</v>
      </c>
      <c r="W89" s="77">
        <v>22</v>
      </c>
      <c r="X89" s="77">
        <v>23</v>
      </c>
      <c r="Y89" s="77">
        <v>22</v>
      </c>
      <c r="Z89" s="77">
        <v>22</v>
      </c>
      <c r="AA89" s="77">
        <v>22</v>
      </c>
      <c r="AB89" s="77">
        <v>23</v>
      </c>
      <c r="AC89" s="77">
        <v>23</v>
      </c>
      <c r="AD89" s="77">
        <v>22</v>
      </c>
      <c r="AE89" s="26">
        <v>1000</v>
      </c>
      <c r="AF89" s="26">
        <v>1000</v>
      </c>
      <c r="AG89" s="26">
        <v>0</v>
      </c>
      <c r="AH89" s="26">
        <v>0</v>
      </c>
      <c r="BL89" s="24" t="s">
        <v>140</v>
      </c>
      <c r="BM89" s="26">
        <v>22</v>
      </c>
      <c r="BN89" s="26">
        <v>22</v>
      </c>
      <c r="BO89" s="26">
        <v>22</v>
      </c>
      <c r="BP89" s="26">
        <v>22</v>
      </c>
      <c r="BQ89" s="26">
        <v>22</v>
      </c>
      <c r="BR89" s="26">
        <v>22</v>
      </c>
      <c r="BS89" s="26">
        <v>22</v>
      </c>
      <c r="BT89" s="26">
        <v>22</v>
      </c>
      <c r="BU89" s="26">
        <v>22</v>
      </c>
      <c r="BV89" s="26">
        <v>422</v>
      </c>
      <c r="BW89" s="26">
        <v>23</v>
      </c>
      <c r="BX89" s="26">
        <v>22</v>
      </c>
      <c r="BY89" s="26">
        <v>23</v>
      </c>
      <c r="BZ89" s="26">
        <v>22</v>
      </c>
      <c r="CA89" s="26">
        <v>22</v>
      </c>
      <c r="CB89" s="26">
        <v>22</v>
      </c>
      <c r="CC89" s="26">
        <v>22</v>
      </c>
      <c r="CD89" s="26">
        <v>22</v>
      </c>
      <c r="CE89" s="26">
        <v>23</v>
      </c>
      <c r="CF89" s="26">
        <v>22</v>
      </c>
      <c r="CG89" s="26">
        <v>23</v>
      </c>
      <c r="CH89" s="26">
        <v>22</v>
      </c>
      <c r="CI89" s="26">
        <v>22</v>
      </c>
      <c r="CJ89" s="26">
        <v>22</v>
      </c>
      <c r="CK89" s="26">
        <v>23</v>
      </c>
      <c r="CL89" s="26">
        <v>23</v>
      </c>
      <c r="CM89" s="26">
        <v>22</v>
      </c>
      <c r="CN89" s="26">
        <v>1000</v>
      </c>
      <c r="CO89" s="26">
        <v>1000</v>
      </c>
      <c r="CP89" s="26">
        <v>0</v>
      </c>
      <c r="CQ89" s="26">
        <v>0</v>
      </c>
      <c r="CR89" s="6">
        <f t="shared" si="57"/>
        <v>1</v>
      </c>
      <c r="DU89" s="24" t="s">
        <v>140</v>
      </c>
      <c r="DV89" s="26">
        <v>982</v>
      </c>
      <c r="DW89" s="26">
        <v>1</v>
      </c>
      <c r="DX89" s="26">
        <v>1</v>
      </c>
      <c r="DY89" s="26">
        <v>1</v>
      </c>
      <c r="DZ89" s="26">
        <v>1</v>
      </c>
      <c r="EA89" s="26">
        <v>1</v>
      </c>
      <c r="EB89" s="26">
        <v>1</v>
      </c>
      <c r="EC89" s="26">
        <v>1</v>
      </c>
      <c r="ED89" s="26">
        <v>0</v>
      </c>
      <c r="EE89" s="26">
        <v>0</v>
      </c>
      <c r="EF89" s="26">
        <v>1</v>
      </c>
      <c r="EG89" s="26">
        <v>0</v>
      </c>
      <c r="EH89" s="26">
        <v>1</v>
      </c>
      <c r="EI89" s="26">
        <v>1</v>
      </c>
      <c r="EJ89" s="26">
        <v>1</v>
      </c>
      <c r="EK89" s="26">
        <v>1</v>
      </c>
      <c r="EL89" s="26">
        <v>1</v>
      </c>
      <c r="EM89" s="26">
        <v>0</v>
      </c>
      <c r="EN89" s="26">
        <v>1</v>
      </c>
      <c r="EO89" s="26">
        <v>0</v>
      </c>
      <c r="EP89" s="26">
        <v>1</v>
      </c>
      <c r="EQ89" s="26">
        <v>1</v>
      </c>
      <c r="ER89" s="26">
        <v>1</v>
      </c>
      <c r="ES89" s="26">
        <v>0</v>
      </c>
      <c r="ET89" s="26">
        <v>0</v>
      </c>
      <c r="EU89" s="26">
        <v>1</v>
      </c>
      <c r="EV89" s="26">
        <v>1000</v>
      </c>
      <c r="EW89" s="26">
        <v>1000</v>
      </c>
      <c r="EX89" s="26">
        <v>0</v>
      </c>
      <c r="EY89" s="26">
        <v>0</v>
      </c>
      <c r="EZ89" s="26">
        <v>-22.95</v>
      </c>
    </row>
    <row r="90" spans="1:156" ht="15" thickBot="1" x14ac:dyDescent="0.35">
      <c r="A90" s="24" t="s">
        <v>141</v>
      </c>
      <c r="B90" s="26">
        <v>22</v>
      </c>
      <c r="C90" s="77">
        <v>22</v>
      </c>
      <c r="D90" s="77">
        <v>22</v>
      </c>
      <c r="E90" s="77">
        <v>22</v>
      </c>
      <c r="F90" s="77">
        <v>22</v>
      </c>
      <c r="G90" s="77">
        <v>22</v>
      </c>
      <c r="H90" s="77">
        <v>22</v>
      </c>
      <c r="I90" s="77">
        <v>22</v>
      </c>
      <c r="J90" s="77">
        <v>22</v>
      </c>
      <c r="K90" s="77">
        <v>22</v>
      </c>
      <c r="L90" s="26">
        <v>377</v>
      </c>
      <c r="M90" s="77">
        <v>23</v>
      </c>
      <c r="N90" s="77">
        <v>23</v>
      </c>
      <c r="O90" s="77">
        <v>22</v>
      </c>
      <c r="P90" s="77">
        <v>23</v>
      </c>
      <c r="Q90" s="77">
        <v>22</v>
      </c>
      <c r="R90" s="77">
        <v>22</v>
      </c>
      <c r="S90" s="77">
        <v>22</v>
      </c>
      <c r="T90" s="77">
        <v>22</v>
      </c>
      <c r="U90" s="77">
        <v>22</v>
      </c>
      <c r="V90" s="77">
        <v>23</v>
      </c>
      <c r="W90" s="77">
        <v>22</v>
      </c>
      <c r="X90" s="77">
        <v>23</v>
      </c>
      <c r="Y90" s="77">
        <v>22</v>
      </c>
      <c r="Z90" s="77">
        <v>22</v>
      </c>
      <c r="AA90" s="77">
        <v>22</v>
      </c>
      <c r="AB90" s="77">
        <v>23</v>
      </c>
      <c r="AC90" s="77">
        <v>23</v>
      </c>
      <c r="AD90" s="77">
        <v>22</v>
      </c>
      <c r="AE90" s="26">
        <v>1000</v>
      </c>
      <c r="AF90" s="26">
        <v>1000</v>
      </c>
      <c r="AG90" s="26">
        <v>0</v>
      </c>
      <c r="AH90" s="26">
        <v>0</v>
      </c>
      <c r="BL90" s="24" t="s">
        <v>141</v>
      </c>
      <c r="BM90" s="26">
        <v>22</v>
      </c>
      <c r="BN90" s="26">
        <v>22</v>
      </c>
      <c r="BO90" s="26">
        <v>22</v>
      </c>
      <c r="BP90" s="26">
        <v>22</v>
      </c>
      <c r="BQ90" s="26">
        <v>22</v>
      </c>
      <c r="BR90" s="26">
        <v>22</v>
      </c>
      <c r="BS90" s="26">
        <v>22</v>
      </c>
      <c r="BT90" s="26">
        <v>22</v>
      </c>
      <c r="BU90" s="26">
        <v>22</v>
      </c>
      <c r="BV90" s="26">
        <v>422</v>
      </c>
      <c r="BW90" s="26">
        <v>23</v>
      </c>
      <c r="BX90" s="26">
        <v>22</v>
      </c>
      <c r="BY90" s="26">
        <v>23</v>
      </c>
      <c r="BZ90" s="26">
        <v>22</v>
      </c>
      <c r="CA90" s="26">
        <v>22</v>
      </c>
      <c r="CB90" s="26">
        <v>22</v>
      </c>
      <c r="CC90" s="26">
        <v>22</v>
      </c>
      <c r="CD90" s="26">
        <v>22</v>
      </c>
      <c r="CE90" s="26">
        <v>23</v>
      </c>
      <c r="CF90" s="26">
        <v>22</v>
      </c>
      <c r="CG90" s="26">
        <v>23</v>
      </c>
      <c r="CH90" s="26">
        <v>22</v>
      </c>
      <c r="CI90" s="26">
        <v>22</v>
      </c>
      <c r="CJ90" s="26">
        <v>22</v>
      </c>
      <c r="CK90" s="26">
        <v>23</v>
      </c>
      <c r="CL90" s="26">
        <v>23</v>
      </c>
      <c r="CM90" s="26">
        <v>22</v>
      </c>
      <c r="CN90" s="26">
        <v>1000</v>
      </c>
      <c r="CO90" s="26">
        <v>1000</v>
      </c>
      <c r="CP90" s="26">
        <v>0</v>
      </c>
      <c r="CQ90" s="26">
        <v>0</v>
      </c>
      <c r="CR90" s="6">
        <f t="shared" si="57"/>
        <v>1</v>
      </c>
      <c r="DU90" s="24" t="s">
        <v>141</v>
      </c>
      <c r="DV90" s="26">
        <v>982</v>
      </c>
      <c r="DW90" s="26">
        <v>1</v>
      </c>
      <c r="DX90" s="26">
        <v>1</v>
      </c>
      <c r="DY90" s="26">
        <v>1</v>
      </c>
      <c r="DZ90" s="26">
        <v>1</v>
      </c>
      <c r="EA90" s="26">
        <v>1</v>
      </c>
      <c r="EB90" s="26">
        <v>1</v>
      </c>
      <c r="EC90" s="26">
        <v>1</v>
      </c>
      <c r="ED90" s="26">
        <v>0</v>
      </c>
      <c r="EE90" s="26">
        <v>0</v>
      </c>
      <c r="EF90" s="26">
        <v>1</v>
      </c>
      <c r="EG90" s="26">
        <v>0</v>
      </c>
      <c r="EH90" s="26">
        <v>1</v>
      </c>
      <c r="EI90" s="26">
        <v>1</v>
      </c>
      <c r="EJ90" s="26">
        <v>1</v>
      </c>
      <c r="EK90" s="26">
        <v>1</v>
      </c>
      <c r="EL90" s="26">
        <v>1</v>
      </c>
      <c r="EM90" s="26">
        <v>0</v>
      </c>
      <c r="EN90" s="26">
        <v>1</v>
      </c>
      <c r="EO90" s="26">
        <v>0</v>
      </c>
      <c r="EP90" s="26">
        <v>1</v>
      </c>
      <c r="EQ90" s="26">
        <v>1</v>
      </c>
      <c r="ER90" s="26">
        <v>1</v>
      </c>
      <c r="ES90" s="26">
        <v>0</v>
      </c>
      <c r="ET90" s="26">
        <v>0</v>
      </c>
      <c r="EU90" s="26">
        <v>1</v>
      </c>
      <c r="EV90" s="26">
        <v>1000</v>
      </c>
      <c r="EW90" s="26">
        <v>1000</v>
      </c>
      <c r="EX90" s="26">
        <v>0</v>
      </c>
      <c r="EY90" s="26">
        <v>0</v>
      </c>
      <c r="EZ90" s="26">
        <v>-20.25</v>
      </c>
    </row>
    <row r="91" spans="1:156" ht="15" thickBot="1" x14ac:dyDescent="0.35">
      <c r="A91" s="24" t="s">
        <v>142</v>
      </c>
      <c r="B91" s="26">
        <v>22</v>
      </c>
      <c r="C91" s="77">
        <v>22</v>
      </c>
      <c r="D91" s="77">
        <v>22</v>
      </c>
      <c r="E91" s="77">
        <v>22</v>
      </c>
      <c r="F91" s="77">
        <v>22</v>
      </c>
      <c r="G91" s="77">
        <v>22</v>
      </c>
      <c r="H91" s="77">
        <v>22</v>
      </c>
      <c r="I91" s="77">
        <v>22</v>
      </c>
      <c r="J91" s="77">
        <v>22</v>
      </c>
      <c r="K91" s="77">
        <v>22</v>
      </c>
      <c r="L91" s="26">
        <v>377</v>
      </c>
      <c r="M91" s="77">
        <v>23</v>
      </c>
      <c r="N91" s="77">
        <v>23</v>
      </c>
      <c r="O91" s="77">
        <v>22</v>
      </c>
      <c r="P91" s="77">
        <v>23</v>
      </c>
      <c r="Q91" s="77">
        <v>22</v>
      </c>
      <c r="R91" s="77">
        <v>22</v>
      </c>
      <c r="S91" s="77">
        <v>22</v>
      </c>
      <c r="T91" s="77">
        <v>22</v>
      </c>
      <c r="U91" s="77">
        <v>22</v>
      </c>
      <c r="V91" s="77">
        <v>23</v>
      </c>
      <c r="W91" s="77">
        <v>22</v>
      </c>
      <c r="X91" s="77">
        <v>23</v>
      </c>
      <c r="Y91" s="77">
        <v>22</v>
      </c>
      <c r="Z91" s="77">
        <v>22</v>
      </c>
      <c r="AA91" s="77">
        <v>22</v>
      </c>
      <c r="AB91" s="77">
        <v>23</v>
      </c>
      <c r="AC91" s="77">
        <v>23</v>
      </c>
      <c r="AD91" s="77">
        <v>22</v>
      </c>
      <c r="AE91" s="26">
        <v>1000</v>
      </c>
      <c r="AF91" s="26">
        <v>1000</v>
      </c>
      <c r="AG91" s="26">
        <v>0</v>
      </c>
      <c r="AH91" s="26">
        <v>0</v>
      </c>
      <c r="BL91" s="24" t="s">
        <v>142</v>
      </c>
      <c r="BM91" s="26">
        <v>22</v>
      </c>
      <c r="BN91" s="26">
        <v>22</v>
      </c>
      <c r="BO91" s="26">
        <v>22</v>
      </c>
      <c r="BP91" s="26">
        <v>22</v>
      </c>
      <c r="BQ91" s="26">
        <v>22</v>
      </c>
      <c r="BR91" s="26">
        <v>22</v>
      </c>
      <c r="BS91" s="26">
        <v>22</v>
      </c>
      <c r="BT91" s="26">
        <v>22</v>
      </c>
      <c r="BU91" s="26">
        <v>22</v>
      </c>
      <c r="BV91" s="26">
        <v>422</v>
      </c>
      <c r="BW91" s="26">
        <v>23</v>
      </c>
      <c r="BX91" s="26">
        <v>22</v>
      </c>
      <c r="BY91" s="26">
        <v>23</v>
      </c>
      <c r="BZ91" s="26">
        <v>22</v>
      </c>
      <c r="CA91" s="26">
        <v>22</v>
      </c>
      <c r="CB91" s="26">
        <v>22</v>
      </c>
      <c r="CC91" s="26">
        <v>22</v>
      </c>
      <c r="CD91" s="26">
        <v>22</v>
      </c>
      <c r="CE91" s="26">
        <v>23</v>
      </c>
      <c r="CF91" s="26">
        <v>22</v>
      </c>
      <c r="CG91" s="26">
        <v>23</v>
      </c>
      <c r="CH91" s="26">
        <v>22</v>
      </c>
      <c r="CI91" s="26">
        <v>22</v>
      </c>
      <c r="CJ91" s="26">
        <v>22</v>
      </c>
      <c r="CK91" s="26">
        <v>23</v>
      </c>
      <c r="CL91" s="26">
        <v>23</v>
      </c>
      <c r="CM91" s="26">
        <v>22</v>
      </c>
      <c r="CN91" s="26">
        <v>1000</v>
      </c>
      <c r="CO91" s="26">
        <v>1000</v>
      </c>
      <c r="CP91" s="26">
        <v>0</v>
      </c>
      <c r="CQ91" s="26">
        <v>0</v>
      </c>
      <c r="CR91" s="6">
        <f t="shared" si="57"/>
        <v>1</v>
      </c>
      <c r="DU91" s="24" t="s">
        <v>142</v>
      </c>
      <c r="DV91" s="26">
        <v>982</v>
      </c>
      <c r="DW91" s="26">
        <v>1</v>
      </c>
      <c r="DX91" s="26">
        <v>1</v>
      </c>
      <c r="DY91" s="26">
        <v>1</v>
      </c>
      <c r="DZ91" s="26">
        <v>1</v>
      </c>
      <c r="EA91" s="26">
        <v>1</v>
      </c>
      <c r="EB91" s="26">
        <v>1</v>
      </c>
      <c r="EC91" s="26">
        <v>1</v>
      </c>
      <c r="ED91" s="26">
        <v>0</v>
      </c>
      <c r="EE91" s="26">
        <v>0</v>
      </c>
      <c r="EF91" s="26">
        <v>1</v>
      </c>
      <c r="EG91" s="26">
        <v>0</v>
      </c>
      <c r="EH91" s="26">
        <v>1</v>
      </c>
      <c r="EI91" s="26">
        <v>1</v>
      </c>
      <c r="EJ91" s="26">
        <v>1</v>
      </c>
      <c r="EK91" s="26">
        <v>1</v>
      </c>
      <c r="EL91" s="26">
        <v>1</v>
      </c>
      <c r="EM91" s="26">
        <v>0</v>
      </c>
      <c r="EN91" s="26">
        <v>1</v>
      </c>
      <c r="EO91" s="26">
        <v>0</v>
      </c>
      <c r="EP91" s="26">
        <v>1</v>
      </c>
      <c r="EQ91" s="26">
        <v>1</v>
      </c>
      <c r="ER91" s="26">
        <v>1</v>
      </c>
      <c r="ES91" s="26">
        <v>0</v>
      </c>
      <c r="ET91" s="26">
        <v>0</v>
      </c>
      <c r="EU91" s="26">
        <v>1</v>
      </c>
      <c r="EV91" s="26">
        <v>1000</v>
      </c>
      <c r="EW91" s="26">
        <v>1000</v>
      </c>
      <c r="EX91" s="26">
        <v>0</v>
      </c>
      <c r="EY91" s="26">
        <v>0</v>
      </c>
      <c r="EZ91" s="26">
        <v>-17.55</v>
      </c>
    </row>
    <row r="92" spans="1:156" ht="15" thickBot="1" x14ac:dyDescent="0.35">
      <c r="A92" s="24" t="s">
        <v>143</v>
      </c>
      <c r="B92" s="26">
        <v>22</v>
      </c>
      <c r="C92" s="77">
        <v>22</v>
      </c>
      <c r="D92" s="77">
        <v>22</v>
      </c>
      <c r="E92" s="77">
        <v>22</v>
      </c>
      <c r="F92" s="77">
        <v>22</v>
      </c>
      <c r="G92" s="77">
        <v>22</v>
      </c>
      <c r="H92" s="77">
        <v>22</v>
      </c>
      <c r="I92" s="77">
        <v>22</v>
      </c>
      <c r="J92" s="77">
        <v>22</v>
      </c>
      <c r="K92" s="77">
        <v>22</v>
      </c>
      <c r="L92" s="26">
        <v>377</v>
      </c>
      <c r="M92" s="77">
        <v>23</v>
      </c>
      <c r="N92" s="77">
        <v>23</v>
      </c>
      <c r="O92" s="77">
        <v>22</v>
      </c>
      <c r="P92" s="77">
        <v>23</v>
      </c>
      <c r="Q92" s="77">
        <v>22</v>
      </c>
      <c r="R92" s="77">
        <v>22</v>
      </c>
      <c r="S92" s="77">
        <v>22</v>
      </c>
      <c r="T92" s="77">
        <v>22</v>
      </c>
      <c r="U92" s="77">
        <v>22</v>
      </c>
      <c r="V92" s="77">
        <v>23</v>
      </c>
      <c r="W92" s="77">
        <v>22</v>
      </c>
      <c r="X92" s="77">
        <v>23</v>
      </c>
      <c r="Y92" s="77">
        <v>22</v>
      </c>
      <c r="Z92" s="77">
        <v>22</v>
      </c>
      <c r="AA92" s="77">
        <v>22</v>
      </c>
      <c r="AB92" s="77">
        <v>23</v>
      </c>
      <c r="AC92" s="77">
        <v>23</v>
      </c>
      <c r="AD92" s="77">
        <v>22</v>
      </c>
      <c r="AE92" s="26">
        <v>1000</v>
      </c>
      <c r="AF92" s="26">
        <v>1000</v>
      </c>
      <c r="AG92" s="26">
        <v>0</v>
      </c>
      <c r="AH92" s="26">
        <v>0</v>
      </c>
      <c r="BL92" s="24" t="s">
        <v>143</v>
      </c>
      <c r="BM92" s="26">
        <v>22</v>
      </c>
      <c r="BN92" s="26">
        <v>22</v>
      </c>
      <c r="BO92" s="26">
        <v>22</v>
      </c>
      <c r="BP92" s="26">
        <v>22</v>
      </c>
      <c r="BQ92" s="26">
        <v>22</v>
      </c>
      <c r="BR92" s="26">
        <v>22</v>
      </c>
      <c r="BS92" s="26">
        <v>22</v>
      </c>
      <c r="BT92" s="26">
        <v>22</v>
      </c>
      <c r="BU92" s="26">
        <v>22</v>
      </c>
      <c r="BV92" s="26">
        <v>422</v>
      </c>
      <c r="BW92" s="26">
        <v>23</v>
      </c>
      <c r="BX92" s="26">
        <v>22</v>
      </c>
      <c r="BY92" s="26">
        <v>23</v>
      </c>
      <c r="BZ92" s="26">
        <v>22</v>
      </c>
      <c r="CA92" s="26">
        <v>22</v>
      </c>
      <c r="CB92" s="26">
        <v>22</v>
      </c>
      <c r="CC92" s="26">
        <v>22</v>
      </c>
      <c r="CD92" s="26">
        <v>22</v>
      </c>
      <c r="CE92" s="26">
        <v>23</v>
      </c>
      <c r="CF92" s="26">
        <v>22</v>
      </c>
      <c r="CG92" s="26">
        <v>23</v>
      </c>
      <c r="CH92" s="26">
        <v>22</v>
      </c>
      <c r="CI92" s="26">
        <v>22</v>
      </c>
      <c r="CJ92" s="26">
        <v>22</v>
      </c>
      <c r="CK92" s="26">
        <v>23</v>
      </c>
      <c r="CL92" s="26">
        <v>23</v>
      </c>
      <c r="CM92" s="26">
        <v>22</v>
      </c>
      <c r="CN92" s="26">
        <v>1000</v>
      </c>
      <c r="CO92" s="26">
        <v>1000</v>
      </c>
      <c r="CP92" s="26">
        <v>0</v>
      </c>
      <c r="CQ92" s="26">
        <v>0</v>
      </c>
      <c r="CR92" s="6">
        <f t="shared" si="57"/>
        <v>1</v>
      </c>
      <c r="DU92" s="24" t="s">
        <v>143</v>
      </c>
      <c r="DV92" s="26">
        <v>982</v>
      </c>
      <c r="DW92" s="26">
        <v>1</v>
      </c>
      <c r="DX92" s="26">
        <v>1</v>
      </c>
      <c r="DY92" s="26">
        <v>1</v>
      </c>
      <c r="DZ92" s="26">
        <v>1</v>
      </c>
      <c r="EA92" s="26">
        <v>1</v>
      </c>
      <c r="EB92" s="26">
        <v>1</v>
      </c>
      <c r="EC92" s="26">
        <v>1</v>
      </c>
      <c r="ED92" s="26">
        <v>0</v>
      </c>
      <c r="EE92" s="26">
        <v>0</v>
      </c>
      <c r="EF92" s="26">
        <v>1</v>
      </c>
      <c r="EG92" s="26">
        <v>0</v>
      </c>
      <c r="EH92" s="26">
        <v>1</v>
      </c>
      <c r="EI92" s="26">
        <v>1</v>
      </c>
      <c r="EJ92" s="26">
        <v>1</v>
      </c>
      <c r="EK92" s="26">
        <v>1</v>
      </c>
      <c r="EL92" s="26">
        <v>1</v>
      </c>
      <c r="EM92" s="26">
        <v>0</v>
      </c>
      <c r="EN92" s="26">
        <v>1</v>
      </c>
      <c r="EO92" s="26">
        <v>0</v>
      </c>
      <c r="EP92" s="26">
        <v>1</v>
      </c>
      <c r="EQ92" s="26">
        <v>1</v>
      </c>
      <c r="ER92" s="26">
        <v>1</v>
      </c>
      <c r="ES92" s="26">
        <v>0</v>
      </c>
      <c r="ET92" s="26">
        <v>0</v>
      </c>
      <c r="EU92" s="26">
        <v>1</v>
      </c>
      <c r="EV92" s="26">
        <v>1000</v>
      </c>
      <c r="EW92" s="26">
        <v>1000</v>
      </c>
      <c r="EX92" s="26">
        <v>0</v>
      </c>
      <c r="EY92" s="26">
        <v>0</v>
      </c>
      <c r="EZ92" s="26">
        <v>-14.85</v>
      </c>
    </row>
    <row r="93" spans="1:156" ht="15" thickBot="1" x14ac:dyDescent="0.35">
      <c r="A93" s="24" t="s">
        <v>144</v>
      </c>
      <c r="B93" s="26">
        <v>22</v>
      </c>
      <c r="C93" s="77">
        <v>22</v>
      </c>
      <c r="D93" s="77">
        <v>22</v>
      </c>
      <c r="E93" s="77">
        <v>22</v>
      </c>
      <c r="F93" s="77">
        <v>22</v>
      </c>
      <c r="G93" s="77">
        <v>22</v>
      </c>
      <c r="H93" s="77">
        <v>22</v>
      </c>
      <c r="I93" s="77">
        <v>22</v>
      </c>
      <c r="J93" s="77">
        <v>22</v>
      </c>
      <c r="K93" s="77">
        <v>22</v>
      </c>
      <c r="L93" s="26">
        <v>377</v>
      </c>
      <c r="M93" s="77">
        <v>23</v>
      </c>
      <c r="N93" s="77">
        <v>23</v>
      </c>
      <c r="O93" s="77">
        <v>22</v>
      </c>
      <c r="P93" s="77">
        <v>23</v>
      </c>
      <c r="Q93" s="77">
        <v>22</v>
      </c>
      <c r="R93" s="77">
        <v>22</v>
      </c>
      <c r="S93" s="77">
        <v>22</v>
      </c>
      <c r="T93" s="77">
        <v>22</v>
      </c>
      <c r="U93" s="77">
        <v>22</v>
      </c>
      <c r="V93" s="77">
        <v>23</v>
      </c>
      <c r="W93" s="77">
        <v>22</v>
      </c>
      <c r="X93" s="77">
        <v>23</v>
      </c>
      <c r="Y93" s="77">
        <v>22</v>
      </c>
      <c r="Z93" s="77">
        <v>22</v>
      </c>
      <c r="AA93" s="77">
        <v>22</v>
      </c>
      <c r="AB93" s="77">
        <v>23</v>
      </c>
      <c r="AC93" s="77">
        <v>23</v>
      </c>
      <c r="AD93" s="77">
        <v>22</v>
      </c>
      <c r="AE93" s="26">
        <v>1000</v>
      </c>
      <c r="AF93" s="26">
        <v>1000</v>
      </c>
      <c r="AG93" s="26">
        <v>0</v>
      </c>
      <c r="AH93" s="26">
        <v>0</v>
      </c>
      <c r="BL93" s="24" t="s">
        <v>144</v>
      </c>
      <c r="BM93" s="26">
        <v>22</v>
      </c>
      <c r="BN93" s="26">
        <v>22</v>
      </c>
      <c r="BO93" s="26">
        <v>22</v>
      </c>
      <c r="BP93" s="26">
        <v>22</v>
      </c>
      <c r="BQ93" s="26">
        <v>22</v>
      </c>
      <c r="BR93" s="26">
        <v>22</v>
      </c>
      <c r="BS93" s="26">
        <v>22</v>
      </c>
      <c r="BT93" s="26">
        <v>22</v>
      </c>
      <c r="BU93" s="26">
        <v>22</v>
      </c>
      <c r="BV93" s="26">
        <v>422</v>
      </c>
      <c r="BW93" s="26">
        <v>23</v>
      </c>
      <c r="BX93" s="26">
        <v>22</v>
      </c>
      <c r="BY93" s="26">
        <v>23</v>
      </c>
      <c r="BZ93" s="26">
        <v>22</v>
      </c>
      <c r="CA93" s="26">
        <v>22</v>
      </c>
      <c r="CB93" s="26">
        <v>22</v>
      </c>
      <c r="CC93" s="26">
        <v>22</v>
      </c>
      <c r="CD93" s="26">
        <v>22</v>
      </c>
      <c r="CE93" s="26">
        <v>23</v>
      </c>
      <c r="CF93" s="26">
        <v>22</v>
      </c>
      <c r="CG93" s="26">
        <v>23</v>
      </c>
      <c r="CH93" s="26">
        <v>22</v>
      </c>
      <c r="CI93" s="26">
        <v>22</v>
      </c>
      <c r="CJ93" s="26">
        <v>22</v>
      </c>
      <c r="CK93" s="26">
        <v>23</v>
      </c>
      <c r="CL93" s="26">
        <v>23</v>
      </c>
      <c r="CM93" s="26">
        <v>22</v>
      </c>
      <c r="CN93" s="26">
        <v>1000</v>
      </c>
      <c r="CO93" s="26">
        <v>1000</v>
      </c>
      <c r="CP93" s="26">
        <v>0</v>
      </c>
      <c r="CQ93" s="26">
        <v>0</v>
      </c>
      <c r="CR93" s="6">
        <f t="shared" si="57"/>
        <v>1</v>
      </c>
      <c r="DU93" s="24" t="s">
        <v>144</v>
      </c>
      <c r="DV93" s="26">
        <v>982</v>
      </c>
      <c r="DW93" s="26">
        <v>1</v>
      </c>
      <c r="DX93" s="26">
        <v>1</v>
      </c>
      <c r="DY93" s="26">
        <v>1</v>
      </c>
      <c r="DZ93" s="26">
        <v>1</v>
      </c>
      <c r="EA93" s="26">
        <v>1</v>
      </c>
      <c r="EB93" s="26">
        <v>1</v>
      </c>
      <c r="EC93" s="26">
        <v>1</v>
      </c>
      <c r="ED93" s="26">
        <v>0</v>
      </c>
      <c r="EE93" s="26">
        <v>0</v>
      </c>
      <c r="EF93" s="26">
        <v>1</v>
      </c>
      <c r="EG93" s="26">
        <v>0</v>
      </c>
      <c r="EH93" s="26">
        <v>1</v>
      </c>
      <c r="EI93" s="26">
        <v>1</v>
      </c>
      <c r="EJ93" s="26">
        <v>1</v>
      </c>
      <c r="EK93" s="26">
        <v>1</v>
      </c>
      <c r="EL93" s="26">
        <v>1</v>
      </c>
      <c r="EM93" s="26">
        <v>0</v>
      </c>
      <c r="EN93" s="26">
        <v>1</v>
      </c>
      <c r="EO93" s="26">
        <v>0</v>
      </c>
      <c r="EP93" s="26">
        <v>1</v>
      </c>
      <c r="EQ93" s="26">
        <v>1</v>
      </c>
      <c r="ER93" s="26">
        <v>1</v>
      </c>
      <c r="ES93" s="26">
        <v>0</v>
      </c>
      <c r="ET93" s="26">
        <v>0</v>
      </c>
      <c r="EU93" s="26">
        <v>1</v>
      </c>
      <c r="EV93" s="26">
        <v>1000</v>
      </c>
      <c r="EW93" s="26">
        <v>1000</v>
      </c>
      <c r="EX93" s="26">
        <v>0</v>
      </c>
      <c r="EY93" s="26">
        <v>0</v>
      </c>
      <c r="EZ93" s="26">
        <v>-12.15</v>
      </c>
    </row>
    <row r="94" spans="1:156" ht="15" thickBot="1" x14ac:dyDescent="0.35">
      <c r="A94" s="24" t="s">
        <v>145</v>
      </c>
      <c r="B94" s="26">
        <v>22</v>
      </c>
      <c r="C94" s="77">
        <v>22</v>
      </c>
      <c r="D94" s="77">
        <v>22</v>
      </c>
      <c r="E94" s="77">
        <v>22</v>
      </c>
      <c r="F94" s="77">
        <v>22</v>
      </c>
      <c r="G94" s="77">
        <v>22</v>
      </c>
      <c r="H94" s="77">
        <v>22</v>
      </c>
      <c r="I94" s="77">
        <v>22</v>
      </c>
      <c r="J94" s="77">
        <v>22</v>
      </c>
      <c r="K94" s="77">
        <v>22</v>
      </c>
      <c r="L94" s="26">
        <v>377</v>
      </c>
      <c r="M94" s="77">
        <v>23</v>
      </c>
      <c r="N94" s="77">
        <v>23</v>
      </c>
      <c r="O94" s="77">
        <v>22</v>
      </c>
      <c r="P94" s="77">
        <v>23</v>
      </c>
      <c r="Q94" s="77">
        <v>22</v>
      </c>
      <c r="R94" s="77">
        <v>22</v>
      </c>
      <c r="S94" s="77">
        <v>22</v>
      </c>
      <c r="T94" s="77">
        <v>22</v>
      </c>
      <c r="U94" s="77">
        <v>22</v>
      </c>
      <c r="V94" s="77">
        <v>23</v>
      </c>
      <c r="W94" s="77">
        <v>22</v>
      </c>
      <c r="X94" s="77">
        <v>23</v>
      </c>
      <c r="Y94" s="77">
        <v>22</v>
      </c>
      <c r="Z94" s="77">
        <v>22</v>
      </c>
      <c r="AA94" s="77">
        <v>22</v>
      </c>
      <c r="AB94" s="77">
        <v>23</v>
      </c>
      <c r="AC94" s="77">
        <v>23</v>
      </c>
      <c r="AD94" s="77">
        <v>22</v>
      </c>
      <c r="AE94" s="26">
        <v>1000</v>
      </c>
      <c r="AF94" s="26">
        <v>1000</v>
      </c>
      <c r="AG94" s="26">
        <v>0</v>
      </c>
      <c r="AH94" s="26">
        <v>0</v>
      </c>
      <c r="BL94" s="24" t="s">
        <v>145</v>
      </c>
      <c r="BM94" s="26">
        <v>22</v>
      </c>
      <c r="BN94" s="26">
        <v>22</v>
      </c>
      <c r="BO94" s="26">
        <v>22</v>
      </c>
      <c r="BP94" s="26">
        <v>22</v>
      </c>
      <c r="BQ94" s="26">
        <v>22</v>
      </c>
      <c r="BR94" s="26">
        <v>22</v>
      </c>
      <c r="BS94" s="26">
        <v>22</v>
      </c>
      <c r="BT94" s="26">
        <v>22</v>
      </c>
      <c r="BU94" s="26">
        <v>22</v>
      </c>
      <c r="BV94" s="26">
        <v>422</v>
      </c>
      <c r="BW94" s="26">
        <v>23</v>
      </c>
      <c r="BX94" s="26">
        <v>22</v>
      </c>
      <c r="BY94" s="26">
        <v>23</v>
      </c>
      <c r="BZ94" s="26">
        <v>22</v>
      </c>
      <c r="CA94" s="26">
        <v>22</v>
      </c>
      <c r="CB94" s="26">
        <v>22</v>
      </c>
      <c r="CC94" s="26">
        <v>22</v>
      </c>
      <c r="CD94" s="26">
        <v>22</v>
      </c>
      <c r="CE94" s="26">
        <v>23</v>
      </c>
      <c r="CF94" s="26">
        <v>22</v>
      </c>
      <c r="CG94" s="26">
        <v>23</v>
      </c>
      <c r="CH94" s="26">
        <v>22</v>
      </c>
      <c r="CI94" s="26">
        <v>22</v>
      </c>
      <c r="CJ94" s="26">
        <v>22</v>
      </c>
      <c r="CK94" s="26">
        <v>23</v>
      </c>
      <c r="CL94" s="26">
        <v>23</v>
      </c>
      <c r="CM94" s="26">
        <v>22</v>
      </c>
      <c r="CN94" s="26">
        <v>1000</v>
      </c>
      <c r="CO94" s="26">
        <v>1000</v>
      </c>
      <c r="CP94" s="26">
        <v>0</v>
      </c>
      <c r="CQ94" s="26">
        <v>0</v>
      </c>
      <c r="CR94" s="6">
        <f t="shared" si="57"/>
        <v>1</v>
      </c>
      <c r="DU94" s="24" t="s">
        <v>145</v>
      </c>
      <c r="DV94" s="26">
        <v>982</v>
      </c>
      <c r="DW94" s="26">
        <v>1</v>
      </c>
      <c r="DX94" s="26">
        <v>1</v>
      </c>
      <c r="DY94" s="26">
        <v>1</v>
      </c>
      <c r="DZ94" s="26">
        <v>1</v>
      </c>
      <c r="EA94" s="26">
        <v>1</v>
      </c>
      <c r="EB94" s="26">
        <v>1</v>
      </c>
      <c r="EC94" s="26">
        <v>1</v>
      </c>
      <c r="ED94" s="26">
        <v>0</v>
      </c>
      <c r="EE94" s="26">
        <v>0</v>
      </c>
      <c r="EF94" s="26">
        <v>1</v>
      </c>
      <c r="EG94" s="26">
        <v>0</v>
      </c>
      <c r="EH94" s="26">
        <v>1</v>
      </c>
      <c r="EI94" s="26">
        <v>1</v>
      </c>
      <c r="EJ94" s="26">
        <v>1</v>
      </c>
      <c r="EK94" s="26">
        <v>1</v>
      </c>
      <c r="EL94" s="26">
        <v>1</v>
      </c>
      <c r="EM94" s="26">
        <v>0</v>
      </c>
      <c r="EN94" s="26">
        <v>1</v>
      </c>
      <c r="EO94" s="26">
        <v>0</v>
      </c>
      <c r="EP94" s="26">
        <v>1</v>
      </c>
      <c r="EQ94" s="26">
        <v>1</v>
      </c>
      <c r="ER94" s="26">
        <v>1</v>
      </c>
      <c r="ES94" s="26">
        <v>0</v>
      </c>
      <c r="ET94" s="26">
        <v>0</v>
      </c>
      <c r="EU94" s="26">
        <v>1</v>
      </c>
      <c r="EV94" s="26">
        <v>1000</v>
      </c>
      <c r="EW94" s="26">
        <v>1000</v>
      </c>
      <c r="EX94" s="26">
        <v>0</v>
      </c>
      <c r="EY94" s="26">
        <v>0</v>
      </c>
      <c r="EZ94" s="26">
        <v>-9.4499999999999993</v>
      </c>
    </row>
    <row r="95" spans="1:156" ht="15" thickBot="1" x14ac:dyDescent="0.35">
      <c r="A95" s="24" t="s">
        <v>146</v>
      </c>
      <c r="B95" s="26">
        <v>22</v>
      </c>
      <c r="C95" s="77">
        <v>22</v>
      </c>
      <c r="D95" s="77">
        <v>22</v>
      </c>
      <c r="E95" s="77">
        <v>22</v>
      </c>
      <c r="F95" s="77">
        <v>22</v>
      </c>
      <c r="G95" s="77">
        <v>22</v>
      </c>
      <c r="H95" s="77">
        <v>22</v>
      </c>
      <c r="I95" s="77">
        <v>22</v>
      </c>
      <c r="J95" s="77">
        <v>22</v>
      </c>
      <c r="K95" s="77">
        <v>22</v>
      </c>
      <c r="L95" s="26">
        <v>377</v>
      </c>
      <c r="M95" s="77">
        <v>23</v>
      </c>
      <c r="N95" s="77">
        <v>23</v>
      </c>
      <c r="O95" s="77">
        <v>22</v>
      </c>
      <c r="P95" s="77">
        <v>23</v>
      </c>
      <c r="Q95" s="77">
        <v>22</v>
      </c>
      <c r="R95" s="77">
        <v>22</v>
      </c>
      <c r="S95" s="77">
        <v>22</v>
      </c>
      <c r="T95" s="77">
        <v>22</v>
      </c>
      <c r="U95" s="77">
        <v>22</v>
      </c>
      <c r="V95" s="77">
        <v>23</v>
      </c>
      <c r="W95" s="77">
        <v>22</v>
      </c>
      <c r="X95" s="77">
        <v>23</v>
      </c>
      <c r="Y95" s="77">
        <v>22</v>
      </c>
      <c r="Z95" s="77">
        <v>22</v>
      </c>
      <c r="AA95" s="77">
        <v>22</v>
      </c>
      <c r="AB95" s="77">
        <v>23</v>
      </c>
      <c r="AC95" s="77">
        <v>23</v>
      </c>
      <c r="AD95" s="77">
        <v>22</v>
      </c>
      <c r="AE95" s="26">
        <v>1000</v>
      </c>
      <c r="AF95" s="26">
        <v>1000</v>
      </c>
      <c r="AG95" s="26">
        <v>0</v>
      </c>
      <c r="AH95" s="26">
        <v>0</v>
      </c>
      <c r="BL95" s="24" t="s">
        <v>146</v>
      </c>
      <c r="BM95" s="26">
        <v>22</v>
      </c>
      <c r="BN95" s="26">
        <v>22</v>
      </c>
      <c r="BO95" s="26">
        <v>22</v>
      </c>
      <c r="BP95" s="26">
        <v>22</v>
      </c>
      <c r="BQ95" s="26">
        <v>22</v>
      </c>
      <c r="BR95" s="26">
        <v>22</v>
      </c>
      <c r="BS95" s="26">
        <v>22</v>
      </c>
      <c r="BT95" s="26">
        <v>22</v>
      </c>
      <c r="BU95" s="26">
        <v>22</v>
      </c>
      <c r="BV95" s="26">
        <v>422</v>
      </c>
      <c r="BW95" s="26">
        <v>23</v>
      </c>
      <c r="BX95" s="26">
        <v>22</v>
      </c>
      <c r="BY95" s="26">
        <v>23</v>
      </c>
      <c r="BZ95" s="26">
        <v>22</v>
      </c>
      <c r="CA95" s="26">
        <v>22</v>
      </c>
      <c r="CB95" s="26">
        <v>22</v>
      </c>
      <c r="CC95" s="26">
        <v>22</v>
      </c>
      <c r="CD95" s="26">
        <v>22</v>
      </c>
      <c r="CE95" s="26">
        <v>23</v>
      </c>
      <c r="CF95" s="26">
        <v>22</v>
      </c>
      <c r="CG95" s="26">
        <v>23</v>
      </c>
      <c r="CH95" s="26">
        <v>22</v>
      </c>
      <c r="CI95" s="26">
        <v>22</v>
      </c>
      <c r="CJ95" s="26">
        <v>22</v>
      </c>
      <c r="CK95" s="26">
        <v>23</v>
      </c>
      <c r="CL95" s="26">
        <v>23</v>
      </c>
      <c r="CM95" s="26">
        <v>22</v>
      </c>
      <c r="CN95" s="26">
        <v>1000</v>
      </c>
      <c r="CO95" s="26">
        <v>1000</v>
      </c>
      <c r="CP95" s="26">
        <v>0</v>
      </c>
      <c r="CQ95" s="26">
        <v>0</v>
      </c>
      <c r="CR95" s="6">
        <f t="shared" si="57"/>
        <v>1</v>
      </c>
      <c r="DU95" s="24" t="s">
        <v>146</v>
      </c>
      <c r="DV95" s="26">
        <v>982</v>
      </c>
      <c r="DW95" s="26">
        <v>1</v>
      </c>
      <c r="DX95" s="26">
        <v>1</v>
      </c>
      <c r="DY95" s="26">
        <v>1</v>
      </c>
      <c r="DZ95" s="26">
        <v>1</v>
      </c>
      <c r="EA95" s="26">
        <v>1</v>
      </c>
      <c r="EB95" s="26">
        <v>1</v>
      </c>
      <c r="EC95" s="26">
        <v>1</v>
      </c>
      <c r="ED95" s="26">
        <v>0</v>
      </c>
      <c r="EE95" s="26">
        <v>0</v>
      </c>
      <c r="EF95" s="26">
        <v>1</v>
      </c>
      <c r="EG95" s="26">
        <v>0</v>
      </c>
      <c r="EH95" s="26">
        <v>1</v>
      </c>
      <c r="EI95" s="26">
        <v>1</v>
      </c>
      <c r="EJ95" s="26">
        <v>1</v>
      </c>
      <c r="EK95" s="26">
        <v>1</v>
      </c>
      <c r="EL95" s="26">
        <v>1</v>
      </c>
      <c r="EM95" s="26">
        <v>0</v>
      </c>
      <c r="EN95" s="26">
        <v>1</v>
      </c>
      <c r="EO95" s="26">
        <v>0</v>
      </c>
      <c r="EP95" s="26">
        <v>1</v>
      </c>
      <c r="EQ95" s="26">
        <v>1</v>
      </c>
      <c r="ER95" s="26">
        <v>1</v>
      </c>
      <c r="ES95" s="26">
        <v>0</v>
      </c>
      <c r="ET95" s="26">
        <v>0</v>
      </c>
      <c r="EU95" s="26">
        <v>1</v>
      </c>
      <c r="EV95" s="26">
        <v>1000</v>
      </c>
      <c r="EW95" s="26">
        <v>1000</v>
      </c>
      <c r="EX95" s="26">
        <v>0</v>
      </c>
      <c r="EY95" s="26">
        <v>0</v>
      </c>
      <c r="EZ95" s="26">
        <v>-6.75</v>
      </c>
    </row>
    <row r="96" spans="1:156" ht="15" thickBot="1" x14ac:dyDescent="0.35">
      <c r="A96" s="24" t="s">
        <v>147</v>
      </c>
      <c r="B96" s="26">
        <v>22</v>
      </c>
      <c r="C96" s="77">
        <v>22</v>
      </c>
      <c r="D96" s="77">
        <v>22</v>
      </c>
      <c r="E96" s="77">
        <v>22</v>
      </c>
      <c r="F96" s="77">
        <v>22</v>
      </c>
      <c r="G96" s="77">
        <v>22</v>
      </c>
      <c r="H96" s="77">
        <v>22</v>
      </c>
      <c r="I96" s="77">
        <v>22</v>
      </c>
      <c r="J96" s="77">
        <v>22</v>
      </c>
      <c r="K96" s="77">
        <v>22</v>
      </c>
      <c r="L96" s="26">
        <v>377</v>
      </c>
      <c r="M96" s="77">
        <v>23</v>
      </c>
      <c r="N96" s="77">
        <v>23</v>
      </c>
      <c r="O96" s="77">
        <v>22</v>
      </c>
      <c r="P96" s="77">
        <v>23</v>
      </c>
      <c r="Q96" s="77">
        <v>22</v>
      </c>
      <c r="R96" s="77">
        <v>22</v>
      </c>
      <c r="S96" s="77">
        <v>22</v>
      </c>
      <c r="T96" s="77">
        <v>22</v>
      </c>
      <c r="U96" s="77">
        <v>22</v>
      </c>
      <c r="V96" s="77">
        <v>23</v>
      </c>
      <c r="W96" s="77">
        <v>22</v>
      </c>
      <c r="X96" s="77">
        <v>23</v>
      </c>
      <c r="Y96" s="77">
        <v>22</v>
      </c>
      <c r="Z96" s="77">
        <v>22</v>
      </c>
      <c r="AA96" s="77">
        <v>22</v>
      </c>
      <c r="AB96" s="77">
        <v>23</v>
      </c>
      <c r="AC96" s="77">
        <v>23</v>
      </c>
      <c r="AD96" s="77">
        <v>22</v>
      </c>
      <c r="AE96" s="26">
        <v>1000</v>
      </c>
      <c r="AF96" s="26">
        <v>1000</v>
      </c>
      <c r="AG96" s="26">
        <v>0</v>
      </c>
      <c r="AH96" s="26">
        <v>0</v>
      </c>
      <c r="BL96" s="24" t="s">
        <v>147</v>
      </c>
      <c r="BM96" s="26">
        <v>22</v>
      </c>
      <c r="BN96" s="26">
        <v>22</v>
      </c>
      <c r="BO96" s="26">
        <v>22</v>
      </c>
      <c r="BP96" s="26">
        <v>22</v>
      </c>
      <c r="BQ96" s="26">
        <v>22</v>
      </c>
      <c r="BR96" s="26">
        <v>22</v>
      </c>
      <c r="BS96" s="26">
        <v>22</v>
      </c>
      <c r="BT96" s="26">
        <v>22</v>
      </c>
      <c r="BU96" s="26">
        <v>22</v>
      </c>
      <c r="BV96" s="26">
        <v>422</v>
      </c>
      <c r="BW96" s="26">
        <v>23</v>
      </c>
      <c r="BX96" s="26">
        <v>22</v>
      </c>
      <c r="BY96" s="26">
        <v>23</v>
      </c>
      <c r="BZ96" s="26">
        <v>22</v>
      </c>
      <c r="CA96" s="26">
        <v>22</v>
      </c>
      <c r="CB96" s="26">
        <v>22</v>
      </c>
      <c r="CC96" s="26">
        <v>22</v>
      </c>
      <c r="CD96" s="26">
        <v>22</v>
      </c>
      <c r="CE96" s="26">
        <v>23</v>
      </c>
      <c r="CF96" s="26">
        <v>22</v>
      </c>
      <c r="CG96" s="26">
        <v>23</v>
      </c>
      <c r="CH96" s="26">
        <v>22</v>
      </c>
      <c r="CI96" s="26">
        <v>22</v>
      </c>
      <c r="CJ96" s="26">
        <v>22</v>
      </c>
      <c r="CK96" s="26">
        <v>23</v>
      </c>
      <c r="CL96" s="26">
        <v>23</v>
      </c>
      <c r="CM96" s="26">
        <v>22</v>
      </c>
      <c r="CN96" s="26">
        <v>1000</v>
      </c>
      <c r="CO96" s="26">
        <v>1000</v>
      </c>
      <c r="CP96" s="26">
        <v>0</v>
      </c>
      <c r="CQ96" s="26">
        <v>0</v>
      </c>
      <c r="CR96" s="6">
        <f t="shared" si="57"/>
        <v>1</v>
      </c>
      <c r="DU96" s="24" t="s">
        <v>147</v>
      </c>
      <c r="DV96" s="26">
        <v>982</v>
      </c>
      <c r="DW96" s="26">
        <v>1</v>
      </c>
      <c r="DX96" s="26">
        <v>1</v>
      </c>
      <c r="DY96" s="26">
        <v>1</v>
      </c>
      <c r="DZ96" s="26">
        <v>1</v>
      </c>
      <c r="EA96" s="26">
        <v>1</v>
      </c>
      <c r="EB96" s="26">
        <v>1</v>
      </c>
      <c r="EC96" s="26">
        <v>1</v>
      </c>
      <c r="ED96" s="26">
        <v>0</v>
      </c>
      <c r="EE96" s="26">
        <v>0</v>
      </c>
      <c r="EF96" s="26">
        <v>1</v>
      </c>
      <c r="EG96" s="26">
        <v>0</v>
      </c>
      <c r="EH96" s="26">
        <v>1</v>
      </c>
      <c r="EI96" s="26">
        <v>1</v>
      </c>
      <c r="EJ96" s="26">
        <v>1</v>
      </c>
      <c r="EK96" s="26">
        <v>1</v>
      </c>
      <c r="EL96" s="26">
        <v>1</v>
      </c>
      <c r="EM96" s="26">
        <v>0</v>
      </c>
      <c r="EN96" s="26">
        <v>1</v>
      </c>
      <c r="EO96" s="26">
        <v>0</v>
      </c>
      <c r="EP96" s="26">
        <v>1</v>
      </c>
      <c r="EQ96" s="26">
        <v>1</v>
      </c>
      <c r="ER96" s="26">
        <v>1</v>
      </c>
      <c r="ES96" s="26">
        <v>0</v>
      </c>
      <c r="ET96" s="26">
        <v>0</v>
      </c>
      <c r="EU96" s="26">
        <v>1</v>
      </c>
      <c r="EV96" s="26">
        <v>1000</v>
      </c>
      <c r="EW96" s="26">
        <v>1000</v>
      </c>
      <c r="EX96" s="26">
        <v>0</v>
      </c>
      <c r="EY96" s="26">
        <v>0</v>
      </c>
      <c r="EZ96" s="26">
        <v>-4.05</v>
      </c>
    </row>
    <row r="97" spans="1:156" ht="15" thickBot="1" x14ac:dyDescent="0.35">
      <c r="A97" s="24" t="s">
        <v>148</v>
      </c>
      <c r="B97" s="26">
        <v>22</v>
      </c>
      <c r="C97" s="77">
        <v>22</v>
      </c>
      <c r="D97" s="77">
        <v>22</v>
      </c>
      <c r="E97" s="77">
        <v>22</v>
      </c>
      <c r="F97" s="77">
        <v>22</v>
      </c>
      <c r="G97" s="77">
        <v>22</v>
      </c>
      <c r="H97" s="77">
        <v>22</v>
      </c>
      <c r="I97" s="77">
        <v>22</v>
      </c>
      <c r="J97" s="77">
        <v>22</v>
      </c>
      <c r="K97" s="77">
        <v>22</v>
      </c>
      <c r="L97" s="26">
        <v>377</v>
      </c>
      <c r="M97" s="77">
        <v>23</v>
      </c>
      <c r="N97" s="77">
        <v>23</v>
      </c>
      <c r="O97" s="77">
        <v>22</v>
      </c>
      <c r="P97" s="77">
        <v>23</v>
      </c>
      <c r="Q97" s="77">
        <v>22</v>
      </c>
      <c r="R97" s="77">
        <v>22</v>
      </c>
      <c r="S97" s="77">
        <v>22</v>
      </c>
      <c r="T97" s="77">
        <v>22</v>
      </c>
      <c r="U97" s="77">
        <v>22</v>
      </c>
      <c r="V97" s="77">
        <v>23</v>
      </c>
      <c r="W97" s="77">
        <v>22</v>
      </c>
      <c r="X97" s="77">
        <v>23</v>
      </c>
      <c r="Y97" s="77">
        <v>22</v>
      </c>
      <c r="Z97" s="77">
        <v>22</v>
      </c>
      <c r="AA97" s="77">
        <v>22</v>
      </c>
      <c r="AB97" s="77">
        <v>23</v>
      </c>
      <c r="AC97" s="77">
        <v>23</v>
      </c>
      <c r="AD97" s="77">
        <v>22</v>
      </c>
      <c r="AE97" s="26">
        <v>1000</v>
      </c>
      <c r="AF97" s="26">
        <v>1000</v>
      </c>
      <c r="AG97" s="26">
        <v>0</v>
      </c>
      <c r="AH97" s="26">
        <v>0</v>
      </c>
      <c r="BL97" s="24" t="s">
        <v>148</v>
      </c>
      <c r="BM97" s="26">
        <v>22</v>
      </c>
      <c r="BN97" s="26">
        <v>22</v>
      </c>
      <c r="BO97" s="26">
        <v>22</v>
      </c>
      <c r="BP97" s="26">
        <v>22</v>
      </c>
      <c r="BQ97" s="26">
        <v>22</v>
      </c>
      <c r="BR97" s="26">
        <v>22</v>
      </c>
      <c r="BS97" s="26">
        <v>22</v>
      </c>
      <c r="BT97" s="26">
        <v>22</v>
      </c>
      <c r="BU97" s="26">
        <v>22</v>
      </c>
      <c r="BV97" s="26">
        <v>422</v>
      </c>
      <c r="BW97" s="26">
        <v>23</v>
      </c>
      <c r="BX97" s="26">
        <v>22</v>
      </c>
      <c r="BY97" s="26">
        <v>23</v>
      </c>
      <c r="BZ97" s="26">
        <v>22</v>
      </c>
      <c r="CA97" s="26">
        <v>22</v>
      </c>
      <c r="CB97" s="26">
        <v>22</v>
      </c>
      <c r="CC97" s="26">
        <v>22</v>
      </c>
      <c r="CD97" s="26">
        <v>22</v>
      </c>
      <c r="CE97" s="26">
        <v>23</v>
      </c>
      <c r="CF97" s="26">
        <v>22</v>
      </c>
      <c r="CG97" s="26">
        <v>23</v>
      </c>
      <c r="CH97" s="26">
        <v>22</v>
      </c>
      <c r="CI97" s="26">
        <v>22</v>
      </c>
      <c r="CJ97" s="26">
        <v>22</v>
      </c>
      <c r="CK97" s="26">
        <v>23</v>
      </c>
      <c r="CL97" s="26">
        <v>23</v>
      </c>
      <c r="CM97" s="26">
        <v>22</v>
      </c>
      <c r="CN97" s="26">
        <v>1000</v>
      </c>
      <c r="CO97" s="26">
        <v>1000</v>
      </c>
      <c r="CP97" s="26">
        <v>0</v>
      </c>
      <c r="CQ97" s="26">
        <v>0</v>
      </c>
      <c r="CR97" s="6">
        <f t="shared" si="57"/>
        <v>1</v>
      </c>
      <c r="DU97" s="24" t="s">
        <v>148</v>
      </c>
      <c r="DV97" s="26">
        <v>982</v>
      </c>
      <c r="DW97" s="26">
        <v>1</v>
      </c>
      <c r="DX97" s="26">
        <v>1</v>
      </c>
      <c r="DY97" s="26">
        <v>1</v>
      </c>
      <c r="DZ97" s="26">
        <v>1</v>
      </c>
      <c r="EA97" s="26">
        <v>1</v>
      </c>
      <c r="EB97" s="26">
        <v>1</v>
      </c>
      <c r="EC97" s="26">
        <v>1</v>
      </c>
      <c r="ED97" s="26">
        <v>0</v>
      </c>
      <c r="EE97" s="26">
        <v>0</v>
      </c>
      <c r="EF97" s="26">
        <v>1</v>
      </c>
      <c r="EG97" s="26">
        <v>0</v>
      </c>
      <c r="EH97" s="26">
        <v>1</v>
      </c>
      <c r="EI97" s="26">
        <v>1</v>
      </c>
      <c r="EJ97" s="26">
        <v>1</v>
      </c>
      <c r="EK97" s="26">
        <v>1</v>
      </c>
      <c r="EL97" s="26">
        <v>1</v>
      </c>
      <c r="EM97" s="26">
        <v>0</v>
      </c>
      <c r="EN97" s="26">
        <v>1</v>
      </c>
      <c r="EO97" s="26">
        <v>0</v>
      </c>
      <c r="EP97" s="26">
        <v>1</v>
      </c>
      <c r="EQ97" s="26">
        <v>1</v>
      </c>
      <c r="ER97" s="26">
        <v>1</v>
      </c>
      <c r="ES97" s="26">
        <v>0</v>
      </c>
      <c r="ET97" s="26">
        <v>0</v>
      </c>
      <c r="EU97" s="26">
        <v>1</v>
      </c>
      <c r="EV97" s="26">
        <v>1000</v>
      </c>
      <c r="EW97" s="26">
        <v>1000</v>
      </c>
      <c r="EX97" s="26">
        <v>0</v>
      </c>
      <c r="EY97" s="26">
        <v>0</v>
      </c>
      <c r="EZ97" s="26">
        <v>-1.35</v>
      </c>
    </row>
    <row r="98" spans="1:156" ht="15" thickBot="1" x14ac:dyDescent="0.35">
      <c r="A98" s="24" t="s">
        <v>149</v>
      </c>
      <c r="B98" s="26">
        <v>22</v>
      </c>
      <c r="C98" s="77">
        <v>22</v>
      </c>
      <c r="D98" s="77">
        <v>22</v>
      </c>
      <c r="E98" s="77">
        <v>22</v>
      </c>
      <c r="F98" s="77">
        <v>22</v>
      </c>
      <c r="G98" s="77">
        <v>22</v>
      </c>
      <c r="H98" s="77">
        <v>22</v>
      </c>
      <c r="I98" s="77">
        <v>22</v>
      </c>
      <c r="J98" s="77">
        <v>22</v>
      </c>
      <c r="K98" s="77">
        <v>22</v>
      </c>
      <c r="L98" s="26">
        <v>377</v>
      </c>
      <c r="M98" s="77">
        <v>23</v>
      </c>
      <c r="N98" s="77">
        <v>23</v>
      </c>
      <c r="O98" s="77">
        <v>22</v>
      </c>
      <c r="P98" s="77">
        <v>23</v>
      </c>
      <c r="Q98" s="77">
        <v>22</v>
      </c>
      <c r="R98" s="77">
        <v>22</v>
      </c>
      <c r="S98" s="77">
        <v>22</v>
      </c>
      <c r="T98" s="77">
        <v>22</v>
      </c>
      <c r="U98" s="77">
        <v>22</v>
      </c>
      <c r="V98" s="77">
        <v>23</v>
      </c>
      <c r="W98" s="77">
        <v>22</v>
      </c>
      <c r="X98" s="77">
        <v>23</v>
      </c>
      <c r="Y98" s="77">
        <v>22</v>
      </c>
      <c r="Z98" s="77">
        <v>22</v>
      </c>
      <c r="AA98" s="77">
        <v>22</v>
      </c>
      <c r="AB98" s="77">
        <v>23</v>
      </c>
      <c r="AC98" s="77">
        <v>23</v>
      </c>
      <c r="AD98" s="77">
        <v>22</v>
      </c>
      <c r="AE98" s="26">
        <v>1000</v>
      </c>
      <c r="AF98" s="26">
        <v>1000</v>
      </c>
      <c r="AG98" s="26">
        <v>0</v>
      </c>
      <c r="AH98" s="26">
        <v>0</v>
      </c>
      <c r="BL98" s="24" t="s">
        <v>149</v>
      </c>
      <c r="BM98" s="26">
        <v>22</v>
      </c>
      <c r="BN98" s="26">
        <v>22</v>
      </c>
      <c r="BO98" s="26">
        <v>22</v>
      </c>
      <c r="BP98" s="26">
        <v>22</v>
      </c>
      <c r="BQ98" s="26">
        <v>22</v>
      </c>
      <c r="BR98" s="26">
        <v>22</v>
      </c>
      <c r="BS98" s="26">
        <v>22</v>
      </c>
      <c r="BT98" s="26">
        <v>22</v>
      </c>
      <c r="BU98" s="26">
        <v>22</v>
      </c>
      <c r="BV98" s="26">
        <v>422</v>
      </c>
      <c r="BW98" s="26">
        <v>23</v>
      </c>
      <c r="BX98" s="26">
        <v>22</v>
      </c>
      <c r="BY98" s="26">
        <v>23</v>
      </c>
      <c r="BZ98" s="26">
        <v>22</v>
      </c>
      <c r="CA98" s="26">
        <v>22</v>
      </c>
      <c r="CB98" s="26">
        <v>22</v>
      </c>
      <c r="CC98" s="26">
        <v>22</v>
      </c>
      <c r="CD98" s="26">
        <v>22</v>
      </c>
      <c r="CE98" s="26">
        <v>23</v>
      </c>
      <c r="CF98" s="26">
        <v>22</v>
      </c>
      <c r="CG98" s="26">
        <v>23</v>
      </c>
      <c r="CH98" s="26">
        <v>22</v>
      </c>
      <c r="CI98" s="26">
        <v>22</v>
      </c>
      <c r="CJ98" s="26">
        <v>22</v>
      </c>
      <c r="CK98" s="26">
        <v>23</v>
      </c>
      <c r="CL98" s="26">
        <v>23</v>
      </c>
      <c r="CM98" s="26">
        <v>22</v>
      </c>
      <c r="CN98" s="26">
        <v>1000</v>
      </c>
      <c r="CO98" s="26">
        <v>1000</v>
      </c>
      <c r="CP98" s="26">
        <v>0</v>
      </c>
      <c r="CQ98" s="26">
        <v>0</v>
      </c>
      <c r="CR98" s="6">
        <f t="shared" si="57"/>
        <v>1</v>
      </c>
      <c r="DU98" s="24" t="s">
        <v>149</v>
      </c>
      <c r="DV98" s="26">
        <v>982</v>
      </c>
      <c r="DW98" s="26">
        <v>1</v>
      </c>
      <c r="DX98" s="26">
        <v>1</v>
      </c>
      <c r="DY98" s="26">
        <v>1</v>
      </c>
      <c r="DZ98" s="26">
        <v>1</v>
      </c>
      <c r="EA98" s="26">
        <v>1</v>
      </c>
      <c r="EB98" s="26">
        <v>1</v>
      </c>
      <c r="EC98" s="26">
        <v>1</v>
      </c>
      <c r="ED98" s="26">
        <v>0</v>
      </c>
      <c r="EE98" s="26">
        <v>0</v>
      </c>
      <c r="EF98" s="26">
        <v>1</v>
      </c>
      <c r="EG98" s="26">
        <v>0</v>
      </c>
      <c r="EH98" s="26">
        <v>1</v>
      </c>
      <c r="EI98" s="26">
        <v>1</v>
      </c>
      <c r="EJ98" s="26">
        <v>1</v>
      </c>
      <c r="EK98" s="26">
        <v>1</v>
      </c>
      <c r="EL98" s="26">
        <v>1</v>
      </c>
      <c r="EM98" s="26">
        <v>0</v>
      </c>
      <c r="EN98" s="26">
        <v>1</v>
      </c>
      <c r="EO98" s="26">
        <v>0</v>
      </c>
      <c r="EP98" s="26">
        <v>1</v>
      </c>
      <c r="EQ98" s="26">
        <v>1</v>
      </c>
      <c r="ER98" s="26">
        <v>1</v>
      </c>
      <c r="ES98" s="26">
        <v>0</v>
      </c>
      <c r="ET98" s="26">
        <v>0</v>
      </c>
      <c r="EU98" s="26">
        <v>1</v>
      </c>
      <c r="EV98" s="26">
        <v>1000</v>
      </c>
      <c r="EW98" s="26">
        <v>1000</v>
      </c>
      <c r="EX98" s="26">
        <v>0</v>
      </c>
      <c r="EY98" s="26">
        <v>0</v>
      </c>
      <c r="EZ98" s="26">
        <v>1.35</v>
      </c>
    </row>
    <row r="99" spans="1:156" ht="15" thickBot="1" x14ac:dyDescent="0.35">
      <c r="A99" s="24" t="s">
        <v>150</v>
      </c>
      <c r="B99" s="26">
        <v>22</v>
      </c>
      <c r="C99" s="77">
        <v>22</v>
      </c>
      <c r="D99" s="77">
        <v>22</v>
      </c>
      <c r="E99" s="77">
        <v>22</v>
      </c>
      <c r="F99" s="77">
        <v>22</v>
      </c>
      <c r="G99" s="77">
        <v>22</v>
      </c>
      <c r="H99" s="77">
        <v>22</v>
      </c>
      <c r="I99" s="77">
        <v>22</v>
      </c>
      <c r="J99" s="77">
        <v>22</v>
      </c>
      <c r="K99" s="77">
        <v>22</v>
      </c>
      <c r="L99" s="26">
        <v>377</v>
      </c>
      <c r="M99" s="77">
        <v>23</v>
      </c>
      <c r="N99" s="77">
        <v>23</v>
      </c>
      <c r="O99" s="77">
        <v>22</v>
      </c>
      <c r="P99" s="77">
        <v>23</v>
      </c>
      <c r="Q99" s="77">
        <v>22</v>
      </c>
      <c r="R99" s="77">
        <v>22</v>
      </c>
      <c r="S99" s="77">
        <v>22</v>
      </c>
      <c r="T99" s="77">
        <v>22</v>
      </c>
      <c r="U99" s="77">
        <v>22</v>
      </c>
      <c r="V99" s="77">
        <v>23</v>
      </c>
      <c r="W99" s="77">
        <v>22</v>
      </c>
      <c r="X99" s="77">
        <v>23</v>
      </c>
      <c r="Y99" s="77">
        <v>22</v>
      </c>
      <c r="Z99" s="77">
        <v>22</v>
      </c>
      <c r="AA99" s="77">
        <v>22</v>
      </c>
      <c r="AB99" s="77">
        <v>23</v>
      </c>
      <c r="AC99" s="77">
        <v>23</v>
      </c>
      <c r="AD99" s="77">
        <v>22</v>
      </c>
      <c r="AE99" s="26">
        <v>1000</v>
      </c>
      <c r="AF99" s="26">
        <v>1000</v>
      </c>
      <c r="AG99" s="26">
        <v>0</v>
      </c>
      <c r="AH99" s="26">
        <v>0</v>
      </c>
      <c r="BL99" s="24" t="s">
        <v>150</v>
      </c>
      <c r="BM99" s="26">
        <v>22</v>
      </c>
      <c r="BN99" s="26">
        <v>22</v>
      </c>
      <c r="BO99" s="26">
        <v>22</v>
      </c>
      <c r="BP99" s="26">
        <v>22</v>
      </c>
      <c r="BQ99" s="26">
        <v>22</v>
      </c>
      <c r="BR99" s="26">
        <v>22</v>
      </c>
      <c r="BS99" s="26">
        <v>22</v>
      </c>
      <c r="BT99" s="26">
        <v>22</v>
      </c>
      <c r="BU99" s="26">
        <v>22</v>
      </c>
      <c r="BV99" s="26">
        <v>422</v>
      </c>
      <c r="BW99" s="26">
        <v>23</v>
      </c>
      <c r="BX99" s="26">
        <v>22</v>
      </c>
      <c r="BY99" s="26">
        <v>23</v>
      </c>
      <c r="BZ99" s="26">
        <v>22</v>
      </c>
      <c r="CA99" s="26">
        <v>22</v>
      </c>
      <c r="CB99" s="26">
        <v>22</v>
      </c>
      <c r="CC99" s="26">
        <v>22</v>
      </c>
      <c r="CD99" s="26">
        <v>22</v>
      </c>
      <c r="CE99" s="26">
        <v>23</v>
      </c>
      <c r="CF99" s="26">
        <v>22</v>
      </c>
      <c r="CG99" s="26">
        <v>23</v>
      </c>
      <c r="CH99" s="26">
        <v>22</v>
      </c>
      <c r="CI99" s="26">
        <v>22</v>
      </c>
      <c r="CJ99" s="26">
        <v>22</v>
      </c>
      <c r="CK99" s="26">
        <v>23</v>
      </c>
      <c r="CL99" s="26">
        <v>23</v>
      </c>
      <c r="CM99" s="26">
        <v>22</v>
      </c>
      <c r="CN99" s="26">
        <v>1000</v>
      </c>
      <c r="CO99" s="26">
        <v>1000</v>
      </c>
      <c r="CP99" s="26">
        <v>0</v>
      </c>
      <c r="CQ99" s="26">
        <v>0</v>
      </c>
      <c r="CR99" s="6">
        <f t="shared" si="57"/>
        <v>1</v>
      </c>
      <c r="DU99" s="24" t="s">
        <v>150</v>
      </c>
      <c r="DV99" s="26">
        <v>982</v>
      </c>
      <c r="DW99" s="26">
        <v>1</v>
      </c>
      <c r="DX99" s="26">
        <v>1</v>
      </c>
      <c r="DY99" s="26">
        <v>1</v>
      </c>
      <c r="DZ99" s="26">
        <v>1</v>
      </c>
      <c r="EA99" s="26">
        <v>1</v>
      </c>
      <c r="EB99" s="26">
        <v>1</v>
      </c>
      <c r="EC99" s="26">
        <v>1</v>
      </c>
      <c r="ED99" s="26">
        <v>0</v>
      </c>
      <c r="EE99" s="26">
        <v>0</v>
      </c>
      <c r="EF99" s="26">
        <v>1</v>
      </c>
      <c r="EG99" s="26">
        <v>0</v>
      </c>
      <c r="EH99" s="26">
        <v>1</v>
      </c>
      <c r="EI99" s="26">
        <v>1</v>
      </c>
      <c r="EJ99" s="26">
        <v>1</v>
      </c>
      <c r="EK99" s="26">
        <v>1</v>
      </c>
      <c r="EL99" s="26">
        <v>1</v>
      </c>
      <c r="EM99" s="26">
        <v>0</v>
      </c>
      <c r="EN99" s="26">
        <v>1</v>
      </c>
      <c r="EO99" s="26">
        <v>0</v>
      </c>
      <c r="EP99" s="26">
        <v>1</v>
      </c>
      <c r="EQ99" s="26">
        <v>1</v>
      </c>
      <c r="ER99" s="26">
        <v>1</v>
      </c>
      <c r="ES99" s="26">
        <v>0</v>
      </c>
      <c r="ET99" s="26">
        <v>0</v>
      </c>
      <c r="EU99" s="26">
        <v>1</v>
      </c>
      <c r="EV99" s="26">
        <v>1000</v>
      </c>
      <c r="EW99" s="26">
        <v>1000</v>
      </c>
      <c r="EX99" s="26">
        <v>0</v>
      </c>
      <c r="EY99" s="26">
        <v>0</v>
      </c>
      <c r="EZ99" s="26">
        <v>4.05</v>
      </c>
    </row>
    <row r="100" spans="1:156" ht="15" thickBot="1" x14ac:dyDescent="0.35">
      <c r="A100" s="24" t="s">
        <v>151</v>
      </c>
      <c r="B100" s="26">
        <v>22</v>
      </c>
      <c r="C100" s="77">
        <v>22</v>
      </c>
      <c r="D100" s="77">
        <v>22</v>
      </c>
      <c r="E100" s="77">
        <v>22</v>
      </c>
      <c r="F100" s="77">
        <v>22</v>
      </c>
      <c r="G100" s="77">
        <v>22</v>
      </c>
      <c r="H100" s="77">
        <v>22</v>
      </c>
      <c r="I100" s="77">
        <v>22</v>
      </c>
      <c r="J100" s="77">
        <v>22</v>
      </c>
      <c r="K100" s="77">
        <v>22</v>
      </c>
      <c r="L100" s="26">
        <v>377</v>
      </c>
      <c r="M100" s="77">
        <v>23</v>
      </c>
      <c r="N100" s="77">
        <v>23</v>
      </c>
      <c r="O100" s="77">
        <v>22</v>
      </c>
      <c r="P100" s="77">
        <v>23</v>
      </c>
      <c r="Q100" s="77">
        <v>22</v>
      </c>
      <c r="R100" s="77">
        <v>22</v>
      </c>
      <c r="S100" s="77">
        <v>22</v>
      </c>
      <c r="T100" s="77">
        <v>22</v>
      </c>
      <c r="U100" s="77">
        <v>22</v>
      </c>
      <c r="V100" s="77">
        <v>23</v>
      </c>
      <c r="W100" s="77">
        <v>22</v>
      </c>
      <c r="X100" s="77">
        <v>23</v>
      </c>
      <c r="Y100" s="77">
        <v>22</v>
      </c>
      <c r="Z100" s="77">
        <v>22</v>
      </c>
      <c r="AA100" s="77">
        <v>22</v>
      </c>
      <c r="AB100" s="77">
        <v>23</v>
      </c>
      <c r="AC100" s="77">
        <v>23</v>
      </c>
      <c r="AD100" s="77">
        <v>22</v>
      </c>
      <c r="AE100" s="26">
        <v>1000</v>
      </c>
      <c r="AF100" s="26">
        <v>1000</v>
      </c>
      <c r="AG100" s="26">
        <v>0</v>
      </c>
      <c r="AH100" s="26">
        <v>0</v>
      </c>
      <c r="BL100" s="24" t="s">
        <v>151</v>
      </c>
      <c r="BM100" s="26">
        <v>22</v>
      </c>
      <c r="BN100" s="26">
        <v>22</v>
      </c>
      <c r="BO100" s="26">
        <v>22</v>
      </c>
      <c r="BP100" s="26">
        <v>22</v>
      </c>
      <c r="BQ100" s="26">
        <v>22</v>
      </c>
      <c r="BR100" s="26">
        <v>22</v>
      </c>
      <c r="BS100" s="26">
        <v>22</v>
      </c>
      <c r="BT100" s="26">
        <v>22</v>
      </c>
      <c r="BU100" s="26">
        <v>22</v>
      </c>
      <c r="BV100" s="26">
        <v>422</v>
      </c>
      <c r="BW100" s="26">
        <v>23</v>
      </c>
      <c r="BX100" s="26">
        <v>22</v>
      </c>
      <c r="BY100" s="26">
        <v>23</v>
      </c>
      <c r="BZ100" s="26">
        <v>22</v>
      </c>
      <c r="CA100" s="26">
        <v>22</v>
      </c>
      <c r="CB100" s="26">
        <v>22</v>
      </c>
      <c r="CC100" s="26">
        <v>22</v>
      </c>
      <c r="CD100" s="26">
        <v>22</v>
      </c>
      <c r="CE100" s="26">
        <v>23</v>
      </c>
      <c r="CF100" s="26">
        <v>22</v>
      </c>
      <c r="CG100" s="26">
        <v>23</v>
      </c>
      <c r="CH100" s="26">
        <v>22</v>
      </c>
      <c r="CI100" s="26">
        <v>22</v>
      </c>
      <c r="CJ100" s="26">
        <v>22</v>
      </c>
      <c r="CK100" s="26">
        <v>23</v>
      </c>
      <c r="CL100" s="26">
        <v>23</v>
      </c>
      <c r="CM100" s="26">
        <v>22</v>
      </c>
      <c r="CN100" s="26">
        <v>1000</v>
      </c>
      <c r="CO100" s="26">
        <v>1000</v>
      </c>
      <c r="CP100" s="26">
        <v>0</v>
      </c>
      <c r="CQ100" s="26">
        <v>0</v>
      </c>
      <c r="CR100" s="6">
        <f t="shared" si="57"/>
        <v>1</v>
      </c>
      <c r="DU100" s="24" t="s">
        <v>151</v>
      </c>
      <c r="DV100" s="26">
        <v>982</v>
      </c>
      <c r="DW100" s="26">
        <v>1</v>
      </c>
      <c r="DX100" s="26">
        <v>1</v>
      </c>
      <c r="DY100" s="26">
        <v>1</v>
      </c>
      <c r="DZ100" s="26">
        <v>1</v>
      </c>
      <c r="EA100" s="26">
        <v>1</v>
      </c>
      <c r="EB100" s="26">
        <v>1</v>
      </c>
      <c r="EC100" s="26">
        <v>1</v>
      </c>
      <c r="ED100" s="26">
        <v>0</v>
      </c>
      <c r="EE100" s="26">
        <v>0</v>
      </c>
      <c r="EF100" s="26">
        <v>1</v>
      </c>
      <c r="EG100" s="26">
        <v>0</v>
      </c>
      <c r="EH100" s="26">
        <v>1</v>
      </c>
      <c r="EI100" s="26">
        <v>1</v>
      </c>
      <c r="EJ100" s="26">
        <v>1</v>
      </c>
      <c r="EK100" s="26">
        <v>1</v>
      </c>
      <c r="EL100" s="26">
        <v>1</v>
      </c>
      <c r="EM100" s="26">
        <v>0</v>
      </c>
      <c r="EN100" s="26">
        <v>1</v>
      </c>
      <c r="EO100" s="26">
        <v>0</v>
      </c>
      <c r="EP100" s="26">
        <v>1</v>
      </c>
      <c r="EQ100" s="26">
        <v>1</v>
      </c>
      <c r="ER100" s="26">
        <v>1</v>
      </c>
      <c r="ES100" s="26">
        <v>0</v>
      </c>
      <c r="ET100" s="26">
        <v>0</v>
      </c>
      <c r="EU100" s="26">
        <v>1</v>
      </c>
      <c r="EV100" s="26">
        <v>1000</v>
      </c>
      <c r="EW100" s="26">
        <v>1000</v>
      </c>
      <c r="EX100" s="26">
        <v>0</v>
      </c>
      <c r="EY100" s="26">
        <v>0</v>
      </c>
      <c r="EZ100" s="26">
        <v>6.75</v>
      </c>
    </row>
    <row r="101" spans="1:156" ht="15" thickBot="1" x14ac:dyDescent="0.35">
      <c r="A101" s="24" t="s">
        <v>152</v>
      </c>
      <c r="B101" s="26">
        <v>22</v>
      </c>
      <c r="C101" s="77">
        <v>22</v>
      </c>
      <c r="D101" s="77">
        <v>22</v>
      </c>
      <c r="E101" s="77">
        <v>22</v>
      </c>
      <c r="F101" s="77">
        <v>22</v>
      </c>
      <c r="G101" s="77">
        <v>22</v>
      </c>
      <c r="H101" s="77">
        <v>22</v>
      </c>
      <c r="I101" s="77">
        <v>22</v>
      </c>
      <c r="J101" s="77">
        <v>22</v>
      </c>
      <c r="K101" s="77">
        <v>22</v>
      </c>
      <c r="L101" s="26">
        <v>377</v>
      </c>
      <c r="M101" s="77">
        <v>23</v>
      </c>
      <c r="N101" s="77">
        <v>23</v>
      </c>
      <c r="O101" s="77">
        <v>22</v>
      </c>
      <c r="P101" s="77">
        <v>23</v>
      </c>
      <c r="Q101" s="77">
        <v>22</v>
      </c>
      <c r="R101" s="77">
        <v>22</v>
      </c>
      <c r="S101" s="77">
        <v>22</v>
      </c>
      <c r="T101" s="77">
        <v>22</v>
      </c>
      <c r="U101" s="77">
        <v>22</v>
      </c>
      <c r="V101" s="77">
        <v>23</v>
      </c>
      <c r="W101" s="77">
        <v>22</v>
      </c>
      <c r="X101" s="77">
        <v>23</v>
      </c>
      <c r="Y101" s="77">
        <v>22</v>
      </c>
      <c r="Z101" s="77">
        <v>22</v>
      </c>
      <c r="AA101" s="77">
        <v>22</v>
      </c>
      <c r="AB101" s="77">
        <v>23</v>
      </c>
      <c r="AC101" s="77">
        <v>23</v>
      </c>
      <c r="AD101" s="77">
        <v>22</v>
      </c>
      <c r="AE101" s="26">
        <v>1000</v>
      </c>
      <c r="AF101" s="26">
        <v>1000</v>
      </c>
      <c r="AG101" s="26">
        <v>0</v>
      </c>
      <c r="AH101" s="26">
        <v>0</v>
      </c>
      <c r="BL101" s="24" t="s">
        <v>152</v>
      </c>
      <c r="BM101" s="26">
        <v>22</v>
      </c>
      <c r="BN101" s="26">
        <v>22</v>
      </c>
      <c r="BO101" s="26">
        <v>22</v>
      </c>
      <c r="BP101" s="26">
        <v>22</v>
      </c>
      <c r="BQ101" s="26">
        <v>22</v>
      </c>
      <c r="BR101" s="26">
        <v>22</v>
      </c>
      <c r="BS101" s="26">
        <v>22</v>
      </c>
      <c r="BT101" s="26">
        <v>22</v>
      </c>
      <c r="BU101" s="26">
        <v>22</v>
      </c>
      <c r="BV101" s="26">
        <v>422</v>
      </c>
      <c r="BW101" s="26">
        <v>23</v>
      </c>
      <c r="BX101" s="26">
        <v>22</v>
      </c>
      <c r="BY101" s="26">
        <v>23</v>
      </c>
      <c r="BZ101" s="26">
        <v>22</v>
      </c>
      <c r="CA101" s="26">
        <v>22</v>
      </c>
      <c r="CB101" s="26">
        <v>22</v>
      </c>
      <c r="CC101" s="26">
        <v>22</v>
      </c>
      <c r="CD101" s="26">
        <v>22</v>
      </c>
      <c r="CE101" s="26">
        <v>23</v>
      </c>
      <c r="CF101" s="26">
        <v>22</v>
      </c>
      <c r="CG101" s="26">
        <v>23</v>
      </c>
      <c r="CH101" s="26">
        <v>22</v>
      </c>
      <c r="CI101" s="26">
        <v>22</v>
      </c>
      <c r="CJ101" s="26">
        <v>22</v>
      </c>
      <c r="CK101" s="26">
        <v>23</v>
      </c>
      <c r="CL101" s="26">
        <v>23</v>
      </c>
      <c r="CM101" s="26">
        <v>22</v>
      </c>
      <c r="CN101" s="26">
        <v>1000</v>
      </c>
      <c r="CO101" s="26">
        <v>1000</v>
      </c>
      <c r="CP101" s="26">
        <v>0</v>
      </c>
      <c r="CQ101" s="26">
        <v>0</v>
      </c>
      <c r="CR101" s="6">
        <f t="shared" si="57"/>
        <v>1</v>
      </c>
      <c r="DU101" s="24" t="s">
        <v>152</v>
      </c>
      <c r="DV101" s="26">
        <v>982</v>
      </c>
      <c r="DW101" s="26">
        <v>1</v>
      </c>
      <c r="DX101" s="26">
        <v>1</v>
      </c>
      <c r="DY101" s="26">
        <v>1</v>
      </c>
      <c r="DZ101" s="26">
        <v>1</v>
      </c>
      <c r="EA101" s="26">
        <v>1</v>
      </c>
      <c r="EB101" s="26">
        <v>1</v>
      </c>
      <c r="EC101" s="26">
        <v>1</v>
      </c>
      <c r="ED101" s="26">
        <v>0</v>
      </c>
      <c r="EE101" s="26">
        <v>0</v>
      </c>
      <c r="EF101" s="26">
        <v>1</v>
      </c>
      <c r="EG101" s="26">
        <v>0</v>
      </c>
      <c r="EH101" s="26">
        <v>1</v>
      </c>
      <c r="EI101" s="26">
        <v>1</v>
      </c>
      <c r="EJ101" s="26">
        <v>1</v>
      </c>
      <c r="EK101" s="26">
        <v>1</v>
      </c>
      <c r="EL101" s="26">
        <v>1</v>
      </c>
      <c r="EM101" s="26">
        <v>0</v>
      </c>
      <c r="EN101" s="26">
        <v>1</v>
      </c>
      <c r="EO101" s="26">
        <v>0</v>
      </c>
      <c r="EP101" s="26">
        <v>1</v>
      </c>
      <c r="EQ101" s="26">
        <v>1</v>
      </c>
      <c r="ER101" s="26">
        <v>1</v>
      </c>
      <c r="ES101" s="26">
        <v>0</v>
      </c>
      <c r="ET101" s="26">
        <v>0</v>
      </c>
      <c r="EU101" s="26">
        <v>1</v>
      </c>
      <c r="EV101" s="26">
        <v>1000</v>
      </c>
      <c r="EW101" s="26">
        <v>1000</v>
      </c>
      <c r="EX101" s="26">
        <v>0</v>
      </c>
      <c r="EY101" s="26">
        <v>0</v>
      </c>
      <c r="EZ101" s="26">
        <v>9.4499999999999993</v>
      </c>
    </row>
    <row r="102" spans="1:156" ht="15" thickBot="1" x14ac:dyDescent="0.35">
      <c r="A102" s="24" t="s">
        <v>153</v>
      </c>
      <c r="B102" s="26">
        <v>22</v>
      </c>
      <c r="C102" s="77">
        <v>22</v>
      </c>
      <c r="D102" s="77">
        <v>22</v>
      </c>
      <c r="E102" s="77">
        <v>22</v>
      </c>
      <c r="F102" s="77">
        <v>22</v>
      </c>
      <c r="G102" s="77">
        <v>22</v>
      </c>
      <c r="H102" s="77">
        <v>22</v>
      </c>
      <c r="I102" s="77">
        <v>22</v>
      </c>
      <c r="J102" s="77">
        <v>22</v>
      </c>
      <c r="K102" s="77">
        <v>22</v>
      </c>
      <c r="L102" s="26">
        <v>377</v>
      </c>
      <c r="M102" s="77">
        <v>23</v>
      </c>
      <c r="N102" s="77">
        <v>23</v>
      </c>
      <c r="O102" s="77">
        <v>22</v>
      </c>
      <c r="P102" s="77">
        <v>23</v>
      </c>
      <c r="Q102" s="77">
        <v>22</v>
      </c>
      <c r="R102" s="77">
        <v>22</v>
      </c>
      <c r="S102" s="77">
        <v>22</v>
      </c>
      <c r="T102" s="77">
        <v>22</v>
      </c>
      <c r="U102" s="77">
        <v>22</v>
      </c>
      <c r="V102" s="77">
        <v>23</v>
      </c>
      <c r="W102" s="77">
        <v>22</v>
      </c>
      <c r="X102" s="77">
        <v>23</v>
      </c>
      <c r="Y102" s="77">
        <v>22</v>
      </c>
      <c r="Z102" s="77">
        <v>22</v>
      </c>
      <c r="AA102" s="77">
        <v>22</v>
      </c>
      <c r="AB102" s="77">
        <v>23</v>
      </c>
      <c r="AC102" s="77">
        <v>23</v>
      </c>
      <c r="AD102" s="77">
        <v>22</v>
      </c>
      <c r="AE102" s="26">
        <v>1000</v>
      </c>
      <c r="AF102" s="26">
        <v>1000</v>
      </c>
      <c r="AG102" s="26">
        <v>0</v>
      </c>
      <c r="AH102" s="26">
        <v>0</v>
      </c>
      <c r="BL102" s="24" t="s">
        <v>153</v>
      </c>
      <c r="BM102" s="26">
        <v>22</v>
      </c>
      <c r="BN102" s="26">
        <v>22</v>
      </c>
      <c r="BO102" s="26">
        <v>22</v>
      </c>
      <c r="BP102" s="26">
        <v>22</v>
      </c>
      <c r="BQ102" s="26">
        <v>22</v>
      </c>
      <c r="BR102" s="26">
        <v>22</v>
      </c>
      <c r="BS102" s="26">
        <v>22</v>
      </c>
      <c r="BT102" s="26">
        <v>22</v>
      </c>
      <c r="BU102" s="26">
        <v>22</v>
      </c>
      <c r="BV102" s="26">
        <v>422</v>
      </c>
      <c r="BW102" s="26">
        <v>23</v>
      </c>
      <c r="BX102" s="26">
        <v>22</v>
      </c>
      <c r="BY102" s="26">
        <v>23</v>
      </c>
      <c r="BZ102" s="26">
        <v>22</v>
      </c>
      <c r="CA102" s="26">
        <v>22</v>
      </c>
      <c r="CB102" s="26">
        <v>22</v>
      </c>
      <c r="CC102" s="26">
        <v>22</v>
      </c>
      <c r="CD102" s="26">
        <v>22</v>
      </c>
      <c r="CE102" s="26">
        <v>23</v>
      </c>
      <c r="CF102" s="26">
        <v>22</v>
      </c>
      <c r="CG102" s="26">
        <v>23</v>
      </c>
      <c r="CH102" s="26">
        <v>22</v>
      </c>
      <c r="CI102" s="26">
        <v>22</v>
      </c>
      <c r="CJ102" s="26">
        <v>22</v>
      </c>
      <c r="CK102" s="26">
        <v>23</v>
      </c>
      <c r="CL102" s="26">
        <v>23</v>
      </c>
      <c r="CM102" s="26">
        <v>22</v>
      </c>
      <c r="CN102" s="26">
        <v>1000</v>
      </c>
      <c r="CO102" s="26">
        <v>1000</v>
      </c>
      <c r="CP102" s="26">
        <v>0</v>
      </c>
      <c r="CQ102" s="26">
        <v>0</v>
      </c>
      <c r="CR102" s="6">
        <f t="shared" si="57"/>
        <v>1</v>
      </c>
      <c r="DU102" s="24" t="s">
        <v>153</v>
      </c>
      <c r="DV102" s="26">
        <v>982</v>
      </c>
      <c r="DW102" s="26">
        <v>1</v>
      </c>
      <c r="DX102" s="26">
        <v>1</v>
      </c>
      <c r="DY102" s="26">
        <v>1</v>
      </c>
      <c r="DZ102" s="26">
        <v>1</v>
      </c>
      <c r="EA102" s="26">
        <v>1</v>
      </c>
      <c r="EB102" s="26">
        <v>1</v>
      </c>
      <c r="EC102" s="26">
        <v>1</v>
      </c>
      <c r="ED102" s="26">
        <v>0</v>
      </c>
      <c r="EE102" s="26">
        <v>0</v>
      </c>
      <c r="EF102" s="26">
        <v>1</v>
      </c>
      <c r="EG102" s="26">
        <v>0</v>
      </c>
      <c r="EH102" s="26">
        <v>1</v>
      </c>
      <c r="EI102" s="26">
        <v>1</v>
      </c>
      <c r="EJ102" s="26">
        <v>1</v>
      </c>
      <c r="EK102" s="26">
        <v>1</v>
      </c>
      <c r="EL102" s="26">
        <v>1</v>
      </c>
      <c r="EM102" s="26">
        <v>0</v>
      </c>
      <c r="EN102" s="26">
        <v>1</v>
      </c>
      <c r="EO102" s="26">
        <v>0</v>
      </c>
      <c r="EP102" s="26">
        <v>1</v>
      </c>
      <c r="EQ102" s="26">
        <v>1</v>
      </c>
      <c r="ER102" s="26">
        <v>1</v>
      </c>
      <c r="ES102" s="26">
        <v>0</v>
      </c>
      <c r="ET102" s="26">
        <v>0</v>
      </c>
      <c r="EU102" s="26">
        <v>1</v>
      </c>
      <c r="EV102" s="26">
        <v>1000</v>
      </c>
      <c r="EW102" s="26">
        <v>1000</v>
      </c>
      <c r="EX102" s="26">
        <v>0</v>
      </c>
      <c r="EY102" s="26">
        <v>0</v>
      </c>
      <c r="EZ102" s="26">
        <v>12.15</v>
      </c>
    </row>
    <row r="103" spans="1:156" ht="15" thickBot="1" x14ac:dyDescent="0.35">
      <c r="A103" s="24" t="s">
        <v>154</v>
      </c>
      <c r="B103" s="26">
        <v>22</v>
      </c>
      <c r="C103" s="77">
        <v>22</v>
      </c>
      <c r="D103" s="77">
        <v>22</v>
      </c>
      <c r="E103" s="77">
        <v>22</v>
      </c>
      <c r="F103" s="77">
        <v>22</v>
      </c>
      <c r="G103" s="77">
        <v>22</v>
      </c>
      <c r="H103" s="77">
        <v>22</v>
      </c>
      <c r="I103" s="77">
        <v>22</v>
      </c>
      <c r="J103" s="77">
        <v>22</v>
      </c>
      <c r="K103" s="77">
        <v>22</v>
      </c>
      <c r="L103" s="26">
        <v>377</v>
      </c>
      <c r="M103" s="77">
        <v>23</v>
      </c>
      <c r="N103" s="77">
        <v>23</v>
      </c>
      <c r="O103" s="77">
        <v>22</v>
      </c>
      <c r="P103" s="77">
        <v>23</v>
      </c>
      <c r="Q103" s="77">
        <v>22</v>
      </c>
      <c r="R103" s="77">
        <v>22</v>
      </c>
      <c r="S103" s="77">
        <v>22</v>
      </c>
      <c r="T103" s="77">
        <v>22</v>
      </c>
      <c r="U103" s="77">
        <v>22</v>
      </c>
      <c r="V103" s="77">
        <v>23</v>
      </c>
      <c r="W103" s="77">
        <v>22</v>
      </c>
      <c r="X103" s="77">
        <v>23</v>
      </c>
      <c r="Y103" s="77">
        <v>22</v>
      </c>
      <c r="Z103" s="77">
        <v>22</v>
      </c>
      <c r="AA103" s="77">
        <v>22</v>
      </c>
      <c r="AB103" s="77">
        <v>23</v>
      </c>
      <c r="AC103" s="77">
        <v>23</v>
      </c>
      <c r="AD103" s="77">
        <v>22</v>
      </c>
      <c r="AE103" s="26">
        <v>1000</v>
      </c>
      <c r="AF103" s="26">
        <v>1000</v>
      </c>
      <c r="AG103" s="26">
        <v>0</v>
      </c>
      <c r="AH103" s="26">
        <v>0</v>
      </c>
      <c r="BL103" s="24" t="s">
        <v>154</v>
      </c>
      <c r="BM103" s="26">
        <v>22</v>
      </c>
      <c r="BN103" s="26">
        <v>22</v>
      </c>
      <c r="BO103" s="26">
        <v>22</v>
      </c>
      <c r="BP103" s="26">
        <v>22</v>
      </c>
      <c r="BQ103" s="26">
        <v>22</v>
      </c>
      <c r="BR103" s="26">
        <v>22</v>
      </c>
      <c r="BS103" s="26">
        <v>22</v>
      </c>
      <c r="BT103" s="26">
        <v>22</v>
      </c>
      <c r="BU103" s="26">
        <v>22</v>
      </c>
      <c r="BV103" s="26">
        <v>422</v>
      </c>
      <c r="BW103" s="26">
        <v>23</v>
      </c>
      <c r="BX103" s="26">
        <v>22</v>
      </c>
      <c r="BY103" s="26">
        <v>23</v>
      </c>
      <c r="BZ103" s="26">
        <v>22</v>
      </c>
      <c r="CA103" s="26">
        <v>22</v>
      </c>
      <c r="CB103" s="26">
        <v>22</v>
      </c>
      <c r="CC103" s="26">
        <v>22</v>
      </c>
      <c r="CD103" s="26">
        <v>22</v>
      </c>
      <c r="CE103" s="26">
        <v>23</v>
      </c>
      <c r="CF103" s="26">
        <v>22</v>
      </c>
      <c r="CG103" s="26">
        <v>23</v>
      </c>
      <c r="CH103" s="26">
        <v>22</v>
      </c>
      <c r="CI103" s="26">
        <v>22</v>
      </c>
      <c r="CJ103" s="26">
        <v>22</v>
      </c>
      <c r="CK103" s="26">
        <v>23</v>
      </c>
      <c r="CL103" s="26">
        <v>23</v>
      </c>
      <c r="CM103" s="26">
        <v>22</v>
      </c>
      <c r="CN103" s="26">
        <v>1000</v>
      </c>
      <c r="CO103" s="26">
        <v>1000</v>
      </c>
      <c r="CP103" s="26">
        <v>0</v>
      </c>
      <c r="CQ103" s="26">
        <v>0</v>
      </c>
      <c r="CR103" s="6">
        <f t="shared" si="57"/>
        <v>1</v>
      </c>
      <c r="DU103" s="24" t="s">
        <v>154</v>
      </c>
      <c r="DV103" s="26">
        <v>982</v>
      </c>
      <c r="DW103" s="26">
        <v>1</v>
      </c>
      <c r="DX103" s="26">
        <v>1</v>
      </c>
      <c r="DY103" s="26">
        <v>1</v>
      </c>
      <c r="DZ103" s="26">
        <v>1</v>
      </c>
      <c r="EA103" s="26">
        <v>1</v>
      </c>
      <c r="EB103" s="26">
        <v>1</v>
      </c>
      <c r="EC103" s="26">
        <v>1</v>
      </c>
      <c r="ED103" s="26">
        <v>0</v>
      </c>
      <c r="EE103" s="26">
        <v>0</v>
      </c>
      <c r="EF103" s="26">
        <v>1</v>
      </c>
      <c r="EG103" s="26">
        <v>0</v>
      </c>
      <c r="EH103" s="26">
        <v>1</v>
      </c>
      <c r="EI103" s="26">
        <v>1</v>
      </c>
      <c r="EJ103" s="26">
        <v>1</v>
      </c>
      <c r="EK103" s="26">
        <v>1</v>
      </c>
      <c r="EL103" s="26">
        <v>1</v>
      </c>
      <c r="EM103" s="26">
        <v>0</v>
      </c>
      <c r="EN103" s="26">
        <v>1</v>
      </c>
      <c r="EO103" s="26">
        <v>0</v>
      </c>
      <c r="EP103" s="26">
        <v>1</v>
      </c>
      <c r="EQ103" s="26">
        <v>1</v>
      </c>
      <c r="ER103" s="26">
        <v>1</v>
      </c>
      <c r="ES103" s="26">
        <v>0</v>
      </c>
      <c r="ET103" s="26">
        <v>0</v>
      </c>
      <c r="EU103" s="26">
        <v>1</v>
      </c>
      <c r="EV103" s="26">
        <v>1000</v>
      </c>
      <c r="EW103" s="26">
        <v>1000</v>
      </c>
      <c r="EX103" s="26">
        <v>0</v>
      </c>
      <c r="EY103" s="26">
        <v>0</v>
      </c>
      <c r="EZ103" s="26">
        <v>14.85</v>
      </c>
    </row>
    <row r="104" spans="1:156" ht="15" thickBot="1" x14ac:dyDescent="0.35">
      <c r="A104" s="24" t="s">
        <v>155</v>
      </c>
      <c r="B104" s="26">
        <v>22</v>
      </c>
      <c r="C104" s="77">
        <v>22</v>
      </c>
      <c r="D104" s="77">
        <v>22</v>
      </c>
      <c r="E104" s="77">
        <v>22</v>
      </c>
      <c r="F104" s="77">
        <v>22</v>
      </c>
      <c r="G104" s="77">
        <v>22</v>
      </c>
      <c r="H104" s="77">
        <v>22</v>
      </c>
      <c r="I104" s="77">
        <v>22</v>
      </c>
      <c r="J104" s="77">
        <v>22</v>
      </c>
      <c r="K104" s="77">
        <v>22</v>
      </c>
      <c r="L104" s="26">
        <v>377</v>
      </c>
      <c r="M104" s="77">
        <v>23</v>
      </c>
      <c r="N104" s="77">
        <v>23</v>
      </c>
      <c r="O104" s="77">
        <v>22</v>
      </c>
      <c r="P104" s="77">
        <v>23</v>
      </c>
      <c r="Q104" s="77">
        <v>22</v>
      </c>
      <c r="R104" s="77">
        <v>22</v>
      </c>
      <c r="S104" s="77">
        <v>22</v>
      </c>
      <c r="T104" s="77">
        <v>22</v>
      </c>
      <c r="U104" s="77">
        <v>22</v>
      </c>
      <c r="V104" s="77">
        <v>23</v>
      </c>
      <c r="W104" s="77">
        <v>22</v>
      </c>
      <c r="X104" s="77">
        <v>23</v>
      </c>
      <c r="Y104" s="77">
        <v>22</v>
      </c>
      <c r="Z104" s="77">
        <v>22</v>
      </c>
      <c r="AA104" s="77">
        <v>22</v>
      </c>
      <c r="AB104" s="77">
        <v>23</v>
      </c>
      <c r="AC104" s="77">
        <v>23</v>
      </c>
      <c r="AD104" s="77">
        <v>22</v>
      </c>
      <c r="AE104" s="26">
        <v>1000</v>
      </c>
      <c r="AF104" s="26">
        <v>1000</v>
      </c>
      <c r="AG104" s="26">
        <v>0</v>
      </c>
      <c r="AH104" s="26">
        <v>0</v>
      </c>
      <c r="BL104" s="24" t="s">
        <v>155</v>
      </c>
      <c r="BM104" s="26">
        <v>22</v>
      </c>
      <c r="BN104" s="26">
        <v>22</v>
      </c>
      <c r="BO104" s="26">
        <v>22</v>
      </c>
      <c r="BP104" s="26">
        <v>22</v>
      </c>
      <c r="BQ104" s="26">
        <v>22</v>
      </c>
      <c r="BR104" s="26">
        <v>22</v>
      </c>
      <c r="BS104" s="26">
        <v>22</v>
      </c>
      <c r="BT104" s="26">
        <v>22</v>
      </c>
      <c r="BU104" s="26">
        <v>22</v>
      </c>
      <c r="BV104" s="26">
        <v>422</v>
      </c>
      <c r="BW104" s="26">
        <v>23</v>
      </c>
      <c r="BX104" s="26">
        <v>22</v>
      </c>
      <c r="BY104" s="26">
        <v>23</v>
      </c>
      <c r="BZ104" s="26">
        <v>22</v>
      </c>
      <c r="CA104" s="26">
        <v>22</v>
      </c>
      <c r="CB104" s="26">
        <v>22</v>
      </c>
      <c r="CC104" s="26">
        <v>22</v>
      </c>
      <c r="CD104" s="26">
        <v>22</v>
      </c>
      <c r="CE104" s="26">
        <v>23</v>
      </c>
      <c r="CF104" s="26">
        <v>22</v>
      </c>
      <c r="CG104" s="26">
        <v>23</v>
      </c>
      <c r="CH104" s="26">
        <v>22</v>
      </c>
      <c r="CI104" s="26">
        <v>22</v>
      </c>
      <c r="CJ104" s="26">
        <v>22</v>
      </c>
      <c r="CK104" s="26">
        <v>23</v>
      </c>
      <c r="CL104" s="26">
        <v>23</v>
      </c>
      <c r="CM104" s="26">
        <v>22</v>
      </c>
      <c r="CN104" s="26">
        <v>1000</v>
      </c>
      <c r="CO104" s="26">
        <v>1000</v>
      </c>
      <c r="CP104" s="26">
        <v>0</v>
      </c>
      <c r="CQ104" s="26">
        <v>0</v>
      </c>
      <c r="CR104" s="6">
        <f t="shared" si="57"/>
        <v>1</v>
      </c>
      <c r="DU104" s="24" t="s">
        <v>155</v>
      </c>
      <c r="DV104" s="26">
        <v>982</v>
      </c>
      <c r="DW104" s="26">
        <v>1</v>
      </c>
      <c r="DX104" s="26">
        <v>1</v>
      </c>
      <c r="DY104" s="26">
        <v>1</v>
      </c>
      <c r="DZ104" s="26">
        <v>1</v>
      </c>
      <c r="EA104" s="26">
        <v>1</v>
      </c>
      <c r="EB104" s="26">
        <v>1</v>
      </c>
      <c r="EC104" s="26">
        <v>1</v>
      </c>
      <c r="ED104" s="26">
        <v>0</v>
      </c>
      <c r="EE104" s="26">
        <v>0</v>
      </c>
      <c r="EF104" s="26">
        <v>1</v>
      </c>
      <c r="EG104" s="26">
        <v>0</v>
      </c>
      <c r="EH104" s="26">
        <v>1</v>
      </c>
      <c r="EI104" s="26">
        <v>1</v>
      </c>
      <c r="EJ104" s="26">
        <v>1</v>
      </c>
      <c r="EK104" s="26">
        <v>1</v>
      </c>
      <c r="EL104" s="26">
        <v>1</v>
      </c>
      <c r="EM104" s="26">
        <v>0</v>
      </c>
      <c r="EN104" s="26">
        <v>1</v>
      </c>
      <c r="EO104" s="26">
        <v>0</v>
      </c>
      <c r="EP104" s="26">
        <v>1</v>
      </c>
      <c r="EQ104" s="26">
        <v>1</v>
      </c>
      <c r="ER104" s="26">
        <v>1</v>
      </c>
      <c r="ES104" s="26">
        <v>0</v>
      </c>
      <c r="ET104" s="26">
        <v>0</v>
      </c>
      <c r="EU104" s="26">
        <v>1</v>
      </c>
      <c r="EV104" s="26">
        <v>1000</v>
      </c>
      <c r="EW104" s="26">
        <v>1000</v>
      </c>
      <c r="EX104" s="26">
        <v>0</v>
      </c>
      <c r="EY104" s="26">
        <v>0</v>
      </c>
      <c r="EZ104" s="26">
        <v>17.55</v>
      </c>
    </row>
    <row r="105" spans="1:156" ht="15" thickBot="1" x14ac:dyDescent="0.35">
      <c r="A105" s="24" t="s">
        <v>156</v>
      </c>
      <c r="B105" s="26">
        <v>540</v>
      </c>
      <c r="C105" s="77">
        <v>23</v>
      </c>
      <c r="D105" s="77">
        <v>23</v>
      </c>
      <c r="E105" s="77">
        <v>23</v>
      </c>
      <c r="F105" s="77">
        <v>23</v>
      </c>
      <c r="G105" s="77">
        <v>23</v>
      </c>
      <c r="H105" s="77">
        <v>23</v>
      </c>
      <c r="I105" s="77">
        <v>23</v>
      </c>
      <c r="J105" s="77">
        <v>23</v>
      </c>
      <c r="K105" s="77">
        <v>23</v>
      </c>
      <c r="L105" s="26">
        <v>0</v>
      </c>
      <c r="M105" s="77">
        <v>0</v>
      </c>
      <c r="N105" s="77">
        <v>0</v>
      </c>
      <c r="O105" s="77">
        <v>23</v>
      </c>
      <c r="P105" s="77">
        <v>0</v>
      </c>
      <c r="Q105" s="77">
        <v>23</v>
      </c>
      <c r="R105" s="77">
        <v>23</v>
      </c>
      <c r="S105" s="77">
        <v>23</v>
      </c>
      <c r="T105" s="77">
        <v>23</v>
      </c>
      <c r="U105" s="77">
        <v>23</v>
      </c>
      <c r="V105" s="77">
        <v>0</v>
      </c>
      <c r="W105" s="77">
        <v>23</v>
      </c>
      <c r="X105" s="77">
        <v>0</v>
      </c>
      <c r="Y105" s="77">
        <v>23</v>
      </c>
      <c r="Z105" s="77">
        <v>23</v>
      </c>
      <c r="AA105" s="77">
        <v>23</v>
      </c>
      <c r="AB105" s="77">
        <v>0</v>
      </c>
      <c r="AC105" s="77">
        <v>0</v>
      </c>
      <c r="AD105" s="77">
        <v>23</v>
      </c>
      <c r="AE105" s="26">
        <v>1000</v>
      </c>
      <c r="AF105" s="26">
        <v>1000</v>
      </c>
      <c r="AG105" s="26">
        <v>0</v>
      </c>
      <c r="AH105" s="26">
        <v>0</v>
      </c>
      <c r="BL105" s="24" t="s">
        <v>156</v>
      </c>
      <c r="BM105" s="26">
        <v>563</v>
      </c>
      <c r="BN105" s="26">
        <v>23</v>
      </c>
      <c r="BO105" s="26">
        <v>23</v>
      </c>
      <c r="BP105" s="26">
        <v>23</v>
      </c>
      <c r="BQ105" s="26">
        <v>23</v>
      </c>
      <c r="BR105" s="26">
        <v>23</v>
      </c>
      <c r="BS105" s="26">
        <v>23</v>
      </c>
      <c r="BT105" s="26">
        <v>23</v>
      </c>
      <c r="BU105" s="26">
        <v>23</v>
      </c>
      <c r="BV105" s="26">
        <v>0</v>
      </c>
      <c r="BW105" s="26">
        <v>0</v>
      </c>
      <c r="BX105" s="26">
        <v>23</v>
      </c>
      <c r="BY105" s="26">
        <v>0</v>
      </c>
      <c r="BZ105" s="26">
        <v>23</v>
      </c>
      <c r="CA105" s="26">
        <v>23</v>
      </c>
      <c r="CB105" s="26">
        <v>23</v>
      </c>
      <c r="CC105" s="26">
        <v>23</v>
      </c>
      <c r="CD105" s="26">
        <v>23</v>
      </c>
      <c r="CE105" s="26">
        <v>0</v>
      </c>
      <c r="CF105" s="26">
        <v>23</v>
      </c>
      <c r="CG105" s="26">
        <v>0</v>
      </c>
      <c r="CH105" s="26">
        <v>23</v>
      </c>
      <c r="CI105" s="26">
        <v>23</v>
      </c>
      <c r="CJ105" s="26">
        <v>23</v>
      </c>
      <c r="CK105" s="26">
        <v>0</v>
      </c>
      <c r="CL105" s="26">
        <v>0</v>
      </c>
      <c r="CM105" s="26">
        <v>23</v>
      </c>
      <c r="CN105" s="26">
        <v>1000</v>
      </c>
      <c r="CO105" s="26">
        <v>1000</v>
      </c>
      <c r="CP105" s="26">
        <v>0</v>
      </c>
      <c r="CQ105" s="26">
        <v>0</v>
      </c>
      <c r="CR105" s="6">
        <f t="shared" si="57"/>
        <v>1</v>
      </c>
      <c r="DU105" s="24" t="s">
        <v>156</v>
      </c>
      <c r="DV105" s="26">
        <v>0</v>
      </c>
      <c r="DW105" s="26">
        <v>0</v>
      </c>
      <c r="DX105" s="26">
        <v>0</v>
      </c>
      <c r="DY105" s="26">
        <v>0</v>
      </c>
      <c r="DZ105" s="26">
        <v>0</v>
      </c>
      <c r="EA105" s="26">
        <v>0</v>
      </c>
      <c r="EB105" s="26">
        <v>0</v>
      </c>
      <c r="EC105" s="26">
        <v>0</v>
      </c>
      <c r="ED105" s="26">
        <v>862</v>
      </c>
      <c r="EE105" s="26">
        <v>23</v>
      </c>
      <c r="EF105" s="26">
        <v>0</v>
      </c>
      <c r="EG105" s="26">
        <v>23</v>
      </c>
      <c r="EH105" s="26">
        <v>0</v>
      </c>
      <c r="EI105" s="26">
        <v>0</v>
      </c>
      <c r="EJ105" s="26">
        <v>0</v>
      </c>
      <c r="EK105" s="26">
        <v>0</v>
      </c>
      <c r="EL105" s="26">
        <v>0</v>
      </c>
      <c r="EM105" s="26">
        <v>23</v>
      </c>
      <c r="EN105" s="26">
        <v>0</v>
      </c>
      <c r="EO105" s="26">
        <v>23</v>
      </c>
      <c r="EP105" s="26">
        <v>0</v>
      </c>
      <c r="EQ105" s="26">
        <v>0</v>
      </c>
      <c r="ER105" s="26">
        <v>0</v>
      </c>
      <c r="ES105" s="26">
        <v>23</v>
      </c>
      <c r="ET105" s="26">
        <v>23</v>
      </c>
      <c r="EU105" s="26">
        <v>0</v>
      </c>
      <c r="EV105" s="26">
        <v>1000</v>
      </c>
      <c r="EW105" s="26">
        <v>1000</v>
      </c>
      <c r="EX105" s="26">
        <v>0</v>
      </c>
      <c r="EY105" s="26">
        <v>0</v>
      </c>
      <c r="EZ105" s="26">
        <v>20.25</v>
      </c>
    </row>
    <row r="106" spans="1:156" ht="15" thickBot="1" x14ac:dyDescent="0.35">
      <c r="A106" s="24" t="s">
        <v>157</v>
      </c>
      <c r="B106" s="26">
        <v>22</v>
      </c>
      <c r="C106" s="77">
        <v>22</v>
      </c>
      <c r="D106" s="77">
        <v>22</v>
      </c>
      <c r="E106" s="77">
        <v>22</v>
      </c>
      <c r="F106" s="77">
        <v>22</v>
      </c>
      <c r="G106" s="77">
        <v>22</v>
      </c>
      <c r="H106" s="77">
        <v>22</v>
      </c>
      <c r="I106" s="77">
        <v>22</v>
      </c>
      <c r="J106" s="77">
        <v>22</v>
      </c>
      <c r="K106" s="77">
        <v>22</v>
      </c>
      <c r="L106" s="26">
        <v>377</v>
      </c>
      <c r="M106" s="77">
        <v>23</v>
      </c>
      <c r="N106" s="77">
        <v>23</v>
      </c>
      <c r="O106" s="77">
        <v>22</v>
      </c>
      <c r="P106" s="77">
        <v>23</v>
      </c>
      <c r="Q106" s="77">
        <v>22</v>
      </c>
      <c r="R106" s="77">
        <v>22</v>
      </c>
      <c r="S106" s="77">
        <v>22</v>
      </c>
      <c r="T106" s="77">
        <v>22</v>
      </c>
      <c r="U106" s="77">
        <v>22</v>
      </c>
      <c r="V106" s="77">
        <v>23</v>
      </c>
      <c r="W106" s="77">
        <v>22</v>
      </c>
      <c r="X106" s="77">
        <v>23</v>
      </c>
      <c r="Y106" s="77">
        <v>22</v>
      </c>
      <c r="Z106" s="77">
        <v>22</v>
      </c>
      <c r="AA106" s="77">
        <v>22</v>
      </c>
      <c r="AB106" s="77">
        <v>23</v>
      </c>
      <c r="AC106" s="77">
        <v>23</v>
      </c>
      <c r="AD106" s="77">
        <v>22</v>
      </c>
      <c r="AE106" s="26">
        <v>1000</v>
      </c>
      <c r="AF106" s="26">
        <v>1000</v>
      </c>
      <c r="AG106" s="26">
        <v>0</v>
      </c>
      <c r="AH106" s="26">
        <v>0</v>
      </c>
      <c r="BL106" s="24" t="s">
        <v>157</v>
      </c>
      <c r="BM106" s="26">
        <v>22</v>
      </c>
      <c r="BN106" s="26">
        <v>22</v>
      </c>
      <c r="BO106" s="26">
        <v>22</v>
      </c>
      <c r="BP106" s="26">
        <v>22</v>
      </c>
      <c r="BQ106" s="26">
        <v>22</v>
      </c>
      <c r="BR106" s="26">
        <v>22</v>
      </c>
      <c r="BS106" s="26">
        <v>22</v>
      </c>
      <c r="BT106" s="26">
        <v>22</v>
      </c>
      <c r="BU106" s="26">
        <v>22</v>
      </c>
      <c r="BV106" s="26">
        <v>422</v>
      </c>
      <c r="BW106" s="26">
        <v>23</v>
      </c>
      <c r="BX106" s="26">
        <v>22</v>
      </c>
      <c r="BY106" s="26">
        <v>23</v>
      </c>
      <c r="BZ106" s="26">
        <v>22</v>
      </c>
      <c r="CA106" s="26">
        <v>22</v>
      </c>
      <c r="CB106" s="26">
        <v>22</v>
      </c>
      <c r="CC106" s="26">
        <v>22</v>
      </c>
      <c r="CD106" s="26">
        <v>22</v>
      </c>
      <c r="CE106" s="26">
        <v>23</v>
      </c>
      <c r="CF106" s="26">
        <v>22</v>
      </c>
      <c r="CG106" s="26">
        <v>23</v>
      </c>
      <c r="CH106" s="26">
        <v>22</v>
      </c>
      <c r="CI106" s="26">
        <v>22</v>
      </c>
      <c r="CJ106" s="26">
        <v>22</v>
      </c>
      <c r="CK106" s="26">
        <v>23</v>
      </c>
      <c r="CL106" s="26">
        <v>23</v>
      </c>
      <c r="CM106" s="26">
        <v>22</v>
      </c>
      <c r="CN106" s="26">
        <v>1000</v>
      </c>
      <c r="CO106" s="26">
        <v>1000</v>
      </c>
      <c r="CP106" s="26">
        <v>0</v>
      </c>
      <c r="CQ106" s="26">
        <v>0</v>
      </c>
      <c r="CR106" s="6">
        <f t="shared" si="57"/>
        <v>1</v>
      </c>
      <c r="DU106" s="24" t="s">
        <v>157</v>
      </c>
      <c r="DV106" s="26">
        <v>982</v>
      </c>
      <c r="DW106" s="26">
        <v>1</v>
      </c>
      <c r="DX106" s="26">
        <v>1</v>
      </c>
      <c r="DY106" s="26">
        <v>1</v>
      </c>
      <c r="DZ106" s="26">
        <v>1</v>
      </c>
      <c r="EA106" s="26">
        <v>1</v>
      </c>
      <c r="EB106" s="26">
        <v>1</v>
      </c>
      <c r="EC106" s="26">
        <v>1</v>
      </c>
      <c r="ED106" s="26">
        <v>0</v>
      </c>
      <c r="EE106" s="26">
        <v>0</v>
      </c>
      <c r="EF106" s="26">
        <v>1</v>
      </c>
      <c r="EG106" s="26">
        <v>0</v>
      </c>
      <c r="EH106" s="26">
        <v>1</v>
      </c>
      <c r="EI106" s="26">
        <v>1</v>
      </c>
      <c r="EJ106" s="26">
        <v>1</v>
      </c>
      <c r="EK106" s="26">
        <v>1</v>
      </c>
      <c r="EL106" s="26">
        <v>1</v>
      </c>
      <c r="EM106" s="26">
        <v>0</v>
      </c>
      <c r="EN106" s="26">
        <v>1</v>
      </c>
      <c r="EO106" s="26">
        <v>0</v>
      </c>
      <c r="EP106" s="26">
        <v>1</v>
      </c>
      <c r="EQ106" s="26">
        <v>1</v>
      </c>
      <c r="ER106" s="26">
        <v>1</v>
      </c>
      <c r="ES106" s="26">
        <v>0</v>
      </c>
      <c r="ET106" s="26">
        <v>0</v>
      </c>
      <c r="EU106" s="26">
        <v>1</v>
      </c>
      <c r="EV106" s="26">
        <v>1000</v>
      </c>
      <c r="EW106" s="26">
        <v>1000</v>
      </c>
      <c r="EX106" s="26">
        <v>0</v>
      </c>
      <c r="EY106" s="26">
        <v>0</v>
      </c>
      <c r="EZ106" s="26">
        <v>22.95</v>
      </c>
    </row>
    <row r="107" spans="1:156" ht="15" thickBot="1" x14ac:dyDescent="0.35">
      <c r="A107" s="24" t="s">
        <v>158</v>
      </c>
      <c r="B107" s="26">
        <v>22</v>
      </c>
      <c r="C107" s="77">
        <v>22</v>
      </c>
      <c r="D107" s="77">
        <v>22</v>
      </c>
      <c r="E107" s="77">
        <v>22</v>
      </c>
      <c r="F107" s="77">
        <v>22</v>
      </c>
      <c r="G107" s="77">
        <v>22</v>
      </c>
      <c r="H107" s="77">
        <v>22</v>
      </c>
      <c r="I107" s="77">
        <v>22</v>
      </c>
      <c r="J107" s="77">
        <v>22</v>
      </c>
      <c r="K107" s="77">
        <v>22</v>
      </c>
      <c r="L107" s="26">
        <v>377</v>
      </c>
      <c r="M107" s="77">
        <v>23</v>
      </c>
      <c r="N107" s="77">
        <v>23</v>
      </c>
      <c r="O107" s="77">
        <v>22</v>
      </c>
      <c r="P107" s="77">
        <v>23</v>
      </c>
      <c r="Q107" s="77">
        <v>22</v>
      </c>
      <c r="R107" s="77">
        <v>22</v>
      </c>
      <c r="S107" s="77">
        <v>22</v>
      </c>
      <c r="T107" s="77">
        <v>22</v>
      </c>
      <c r="U107" s="77">
        <v>22</v>
      </c>
      <c r="V107" s="77">
        <v>23</v>
      </c>
      <c r="W107" s="77">
        <v>22</v>
      </c>
      <c r="X107" s="77">
        <v>23</v>
      </c>
      <c r="Y107" s="77">
        <v>22</v>
      </c>
      <c r="Z107" s="77">
        <v>22</v>
      </c>
      <c r="AA107" s="77">
        <v>22</v>
      </c>
      <c r="AB107" s="77">
        <v>23</v>
      </c>
      <c r="AC107" s="77">
        <v>23</v>
      </c>
      <c r="AD107" s="77">
        <v>22</v>
      </c>
      <c r="AE107" s="26">
        <v>1000</v>
      </c>
      <c r="AF107" s="26">
        <v>1000</v>
      </c>
      <c r="AG107" s="26">
        <v>0</v>
      </c>
      <c r="AH107" s="26">
        <v>0</v>
      </c>
      <c r="BL107" s="24" t="s">
        <v>158</v>
      </c>
      <c r="BM107" s="26">
        <v>22</v>
      </c>
      <c r="BN107" s="26">
        <v>22</v>
      </c>
      <c r="BO107" s="26">
        <v>22</v>
      </c>
      <c r="BP107" s="26">
        <v>22</v>
      </c>
      <c r="BQ107" s="26">
        <v>22</v>
      </c>
      <c r="BR107" s="26">
        <v>22</v>
      </c>
      <c r="BS107" s="26">
        <v>22</v>
      </c>
      <c r="BT107" s="26">
        <v>22</v>
      </c>
      <c r="BU107" s="26">
        <v>22</v>
      </c>
      <c r="BV107" s="26">
        <v>422</v>
      </c>
      <c r="BW107" s="26">
        <v>23</v>
      </c>
      <c r="BX107" s="26">
        <v>22</v>
      </c>
      <c r="BY107" s="26">
        <v>23</v>
      </c>
      <c r="BZ107" s="26">
        <v>22</v>
      </c>
      <c r="CA107" s="26">
        <v>22</v>
      </c>
      <c r="CB107" s="26">
        <v>22</v>
      </c>
      <c r="CC107" s="26">
        <v>22</v>
      </c>
      <c r="CD107" s="26">
        <v>22</v>
      </c>
      <c r="CE107" s="26">
        <v>23</v>
      </c>
      <c r="CF107" s="26">
        <v>22</v>
      </c>
      <c r="CG107" s="26">
        <v>23</v>
      </c>
      <c r="CH107" s="26">
        <v>22</v>
      </c>
      <c r="CI107" s="26">
        <v>22</v>
      </c>
      <c r="CJ107" s="26">
        <v>22</v>
      </c>
      <c r="CK107" s="26">
        <v>23</v>
      </c>
      <c r="CL107" s="26">
        <v>23</v>
      </c>
      <c r="CM107" s="26">
        <v>22</v>
      </c>
      <c r="CN107" s="26">
        <v>1000</v>
      </c>
      <c r="CO107" s="26">
        <v>1000</v>
      </c>
      <c r="CP107" s="26">
        <v>0</v>
      </c>
      <c r="CQ107" s="26">
        <v>0</v>
      </c>
      <c r="CR107" s="6">
        <f t="shared" si="57"/>
        <v>1</v>
      </c>
      <c r="DU107" s="24" t="s">
        <v>158</v>
      </c>
      <c r="DV107" s="26">
        <v>982</v>
      </c>
      <c r="DW107" s="26">
        <v>1</v>
      </c>
      <c r="DX107" s="26">
        <v>1</v>
      </c>
      <c r="DY107" s="26">
        <v>1</v>
      </c>
      <c r="DZ107" s="26">
        <v>1</v>
      </c>
      <c r="EA107" s="26">
        <v>1</v>
      </c>
      <c r="EB107" s="26">
        <v>1</v>
      </c>
      <c r="EC107" s="26">
        <v>1</v>
      </c>
      <c r="ED107" s="26">
        <v>0</v>
      </c>
      <c r="EE107" s="26">
        <v>0</v>
      </c>
      <c r="EF107" s="26">
        <v>1</v>
      </c>
      <c r="EG107" s="26">
        <v>0</v>
      </c>
      <c r="EH107" s="26">
        <v>1</v>
      </c>
      <c r="EI107" s="26">
        <v>1</v>
      </c>
      <c r="EJ107" s="26">
        <v>1</v>
      </c>
      <c r="EK107" s="26">
        <v>1</v>
      </c>
      <c r="EL107" s="26">
        <v>1</v>
      </c>
      <c r="EM107" s="26">
        <v>0</v>
      </c>
      <c r="EN107" s="26">
        <v>1</v>
      </c>
      <c r="EO107" s="26">
        <v>0</v>
      </c>
      <c r="EP107" s="26">
        <v>1</v>
      </c>
      <c r="EQ107" s="26">
        <v>1</v>
      </c>
      <c r="ER107" s="26">
        <v>1</v>
      </c>
      <c r="ES107" s="26">
        <v>0</v>
      </c>
      <c r="ET107" s="26">
        <v>0</v>
      </c>
      <c r="EU107" s="26">
        <v>1</v>
      </c>
      <c r="EV107" s="26">
        <v>1000</v>
      </c>
      <c r="EW107" s="26">
        <v>1000</v>
      </c>
      <c r="EX107" s="26">
        <v>0</v>
      </c>
      <c r="EY107" s="26">
        <v>0</v>
      </c>
      <c r="EZ107" s="26">
        <v>25.65</v>
      </c>
    </row>
    <row r="108" spans="1:156" ht="15" thickBot="1" x14ac:dyDescent="0.35">
      <c r="A108" s="24" t="s">
        <v>159</v>
      </c>
      <c r="B108" s="26">
        <v>22</v>
      </c>
      <c r="C108" s="77">
        <v>22</v>
      </c>
      <c r="D108" s="77">
        <v>22</v>
      </c>
      <c r="E108" s="77">
        <v>22</v>
      </c>
      <c r="F108" s="77">
        <v>22</v>
      </c>
      <c r="G108" s="77">
        <v>22</v>
      </c>
      <c r="H108" s="77">
        <v>22</v>
      </c>
      <c r="I108" s="77">
        <v>22</v>
      </c>
      <c r="J108" s="77">
        <v>22</v>
      </c>
      <c r="K108" s="77">
        <v>22</v>
      </c>
      <c r="L108" s="26">
        <v>377</v>
      </c>
      <c r="M108" s="77">
        <v>23</v>
      </c>
      <c r="N108" s="77">
        <v>23</v>
      </c>
      <c r="O108" s="77">
        <v>22</v>
      </c>
      <c r="P108" s="77">
        <v>23</v>
      </c>
      <c r="Q108" s="77">
        <v>22</v>
      </c>
      <c r="R108" s="77">
        <v>22</v>
      </c>
      <c r="S108" s="77">
        <v>22</v>
      </c>
      <c r="T108" s="77">
        <v>22</v>
      </c>
      <c r="U108" s="77">
        <v>22</v>
      </c>
      <c r="V108" s="77">
        <v>23</v>
      </c>
      <c r="W108" s="77">
        <v>22</v>
      </c>
      <c r="X108" s="77">
        <v>23</v>
      </c>
      <c r="Y108" s="77">
        <v>22</v>
      </c>
      <c r="Z108" s="77">
        <v>22</v>
      </c>
      <c r="AA108" s="77">
        <v>22</v>
      </c>
      <c r="AB108" s="77">
        <v>23</v>
      </c>
      <c r="AC108" s="77">
        <v>23</v>
      </c>
      <c r="AD108" s="77">
        <v>22</v>
      </c>
      <c r="AE108" s="26">
        <v>1000</v>
      </c>
      <c r="AF108" s="26">
        <v>1000</v>
      </c>
      <c r="AG108" s="26">
        <v>0</v>
      </c>
      <c r="AH108" s="26">
        <v>0</v>
      </c>
      <c r="BL108" s="24" t="s">
        <v>159</v>
      </c>
      <c r="BM108" s="26">
        <v>22</v>
      </c>
      <c r="BN108" s="26">
        <v>22</v>
      </c>
      <c r="BO108" s="26">
        <v>22</v>
      </c>
      <c r="BP108" s="26">
        <v>22</v>
      </c>
      <c r="BQ108" s="26">
        <v>22</v>
      </c>
      <c r="BR108" s="26">
        <v>22</v>
      </c>
      <c r="BS108" s="26">
        <v>22</v>
      </c>
      <c r="BT108" s="26">
        <v>22</v>
      </c>
      <c r="BU108" s="26">
        <v>22</v>
      </c>
      <c r="BV108" s="26">
        <v>422</v>
      </c>
      <c r="BW108" s="26">
        <v>23</v>
      </c>
      <c r="BX108" s="26">
        <v>22</v>
      </c>
      <c r="BY108" s="26">
        <v>23</v>
      </c>
      <c r="BZ108" s="26">
        <v>22</v>
      </c>
      <c r="CA108" s="26">
        <v>22</v>
      </c>
      <c r="CB108" s="26">
        <v>22</v>
      </c>
      <c r="CC108" s="26">
        <v>22</v>
      </c>
      <c r="CD108" s="26">
        <v>22</v>
      </c>
      <c r="CE108" s="26">
        <v>23</v>
      </c>
      <c r="CF108" s="26">
        <v>22</v>
      </c>
      <c r="CG108" s="26">
        <v>23</v>
      </c>
      <c r="CH108" s="26">
        <v>22</v>
      </c>
      <c r="CI108" s="26">
        <v>22</v>
      </c>
      <c r="CJ108" s="26">
        <v>22</v>
      </c>
      <c r="CK108" s="26">
        <v>23</v>
      </c>
      <c r="CL108" s="26">
        <v>23</v>
      </c>
      <c r="CM108" s="26">
        <v>22</v>
      </c>
      <c r="CN108" s="26">
        <v>1000</v>
      </c>
      <c r="CO108" s="26">
        <v>1000</v>
      </c>
      <c r="CP108" s="26">
        <v>0</v>
      </c>
      <c r="CQ108" s="26">
        <v>0</v>
      </c>
      <c r="CR108" s="6">
        <f t="shared" si="57"/>
        <v>1</v>
      </c>
      <c r="DU108" s="24" t="s">
        <v>159</v>
      </c>
      <c r="DV108" s="26">
        <v>982</v>
      </c>
      <c r="DW108" s="26">
        <v>1</v>
      </c>
      <c r="DX108" s="26">
        <v>1</v>
      </c>
      <c r="DY108" s="26">
        <v>1</v>
      </c>
      <c r="DZ108" s="26">
        <v>1</v>
      </c>
      <c r="EA108" s="26">
        <v>1</v>
      </c>
      <c r="EB108" s="26">
        <v>1</v>
      </c>
      <c r="EC108" s="26">
        <v>1</v>
      </c>
      <c r="ED108" s="26">
        <v>0</v>
      </c>
      <c r="EE108" s="26">
        <v>0</v>
      </c>
      <c r="EF108" s="26">
        <v>1</v>
      </c>
      <c r="EG108" s="26">
        <v>0</v>
      </c>
      <c r="EH108" s="26">
        <v>1</v>
      </c>
      <c r="EI108" s="26">
        <v>1</v>
      </c>
      <c r="EJ108" s="26">
        <v>1</v>
      </c>
      <c r="EK108" s="26">
        <v>1</v>
      </c>
      <c r="EL108" s="26">
        <v>1</v>
      </c>
      <c r="EM108" s="26">
        <v>0</v>
      </c>
      <c r="EN108" s="26">
        <v>1</v>
      </c>
      <c r="EO108" s="26">
        <v>0</v>
      </c>
      <c r="EP108" s="26">
        <v>1</v>
      </c>
      <c r="EQ108" s="26">
        <v>1</v>
      </c>
      <c r="ER108" s="26">
        <v>1</v>
      </c>
      <c r="ES108" s="26">
        <v>0</v>
      </c>
      <c r="ET108" s="26">
        <v>0</v>
      </c>
      <c r="EU108" s="26">
        <v>1</v>
      </c>
      <c r="EV108" s="26">
        <v>1000</v>
      </c>
      <c r="EW108" s="26">
        <v>1000</v>
      </c>
      <c r="EX108" s="26">
        <v>0</v>
      </c>
      <c r="EY108" s="26">
        <v>0</v>
      </c>
      <c r="EZ108" s="26">
        <v>28.35</v>
      </c>
    </row>
    <row r="109" spans="1:156" ht="15" thickBot="1" x14ac:dyDescent="0.35">
      <c r="A109" s="24" t="s">
        <v>160</v>
      </c>
      <c r="B109" s="26">
        <v>22</v>
      </c>
      <c r="C109" s="77">
        <v>22</v>
      </c>
      <c r="D109" s="77">
        <v>22</v>
      </c>
      <c r="E109" s="77">
        <v>22</v>
      </c>
      <c r="F109" s="77">
        <v>22</v>
      </c>
      <c r="G109" s="77">
        <v>22</v>
      </c>
      <c r="H109" s="77">
        <v>22</v>
      </c>
      <c r="I109" s="77">
        <v>22</v>
      </c>
      <c r="J109" s="77">
        <v>22</v>
      </c>
      <c r="K109" s="77">
        <v>22</v>
      </c>
      <c r="L109" s="26">
        <v>377</v>
      </c>
      <c r="M109" s="77">
        <v>23</v>
      </c>
      <c r="N109" s="77">
        <v>23</v>
      </c>
      <c r="O109" s="77">
        <v>22</v>
      </c>
      <c r="P109" s="77">
        <v>23</v>
      </c>
      <c r="Q109" s="77">
        <v>22</v>
      </c>
      <c r="R109" s="77">
        <v>22</v>
      </c>
      <c r="S109" s="77">
        <v>22</v>
      </c>
      <c r="T109" s="77">
        <v>22</v>
      </c>
      <c r="U109" s="77">
        <v>22</v>
      </c>
      <c r="V109" s="77">
        <v>23</v>
      </c>
      <c r="W109" s="77">
        <v>22</v>
      </c>
      <c r="X109" s="77">
        <v>23</v>
      </c>
      <c r="Y109" s="77">
        <v>22</v>
      </c>
      <c r="Z109" s="77">
        <v>22</v>
      </c>
      <c r="AA109" s="77">
        <v>22</v>
      </c>
      <c r="AB109" s="77">
        <v>23</v>
      </c>
      <c r="AC109" s="77">
        <v>23</v>
      </c>
      <c r="AD109" s="77">
        <v>22</v>
      </c>
      <c r="AE109" s="26">
        <v>1000</v>
      </c>
      <c r="AF109" s="26">
        <v>1000</v>
      </c>
      <c r="AG109" s="26">
        <v>0</v>
      </c>
      <c r="AH109" s="26">
        <v>0</v>
      </c>
      <c r="BL109" s="24" t="s">
        <v>160</v>
      </c>
      <c r="BM109" s="26">
        <v>22</v>
      </c>
      <c r="BN109" s="26">
        <v>22</v>
      </c>
      <c r="BO109" s="26">
        <v>22</v>
      </c>
      <c r="BP109" s="26">
        <v>22</v>
      </c>
      <c r="BQ109" s="26">
        <v>22</v>
      </c>
      <c r="BR109" s="26">
        <v>22</v>
      </c>
      <c r="BS109" s="26">
        <v>22</v>
      </c>
      <c r="BT109" s="26">
        <v>22</v>
      </c>
      <c r="BU109" s="26">
        <v>22</v>
      </c>
      <c r="BV109" s="26">
        <v>422</v>
      </c>
      <c r="BW109" s="26">
        <v>23</v>
      </c>
      <c r="BX109" s="26">
        <v>22</v>
      </c>
      <c r="BY109" s="26">
        <v>23</v>
      </c>
      <c r="BZ109" s="26">
        <v>22</v>
      </c>
      <c r="CA109" s="26">
        <v>22</v>
      </c>
      <c r="CB109" s="26">
        <v>22</v>
      </c>
      <c r="CC109" s="26">
        <v>22</v>
      </c>
      <c r="CD109" s="26">
        <v>22</v>
      </c>
      <c r="CE109" s="26">
        <v>23</v>
      </c>
      <c r="CF109" s="26">
        <v>22</v>
      </c>
      <c r="CG109" s="26">
        <v>23</v>
      </c>
      <c r="CH109" s="26">
        <v>22</v>
      </c>
      <c r="CI109" s="26">
        <v>22</v>
      </c>
      <c r="CJ109" s="26">
        <v>22</v>
      </c>
      <c r="CK109" s="26">
        <v>23</v>
      </c>
      <c r="CL109" s="26">
        <v>23</v>
      </c>
      <c r="CM109" s="26">
        <v>22</v>
      </c>
      <c r="CN109" s="26">
        <v>1000</v>
      </c>
      <c r="CO109" s="26">
        <v>1000</v>
      </c>
      <c r="CP109" s="26">
        <v>0</v>
      </c>
      <c r="CQ109" s="26">
        <v>0</v>
      </c>
      <c r="CR109" s="6">
        <f t="shared" si="57"/>
        <v>1</v>
      </c>
      <c r="DU109" s="24" t="s">
        <v>160</v>
      </c>
      <c r="DV109" s="26">
        <v>982</v>
      </c>
      <c r="DW109" s="26">
        <v>1</v>
      </c>
      <c r="DX109" s="26">
        <v>1</v>
      </c>
      <c r="DY109" s="26">
        <v>1</v>
      </c>
      <c r="DZ109" s="26">
        <v>1</v>
      </c>
      <c r="EA109" s="26">
        <v>1</v>
      </c>
      <c r="EB109" s="26">
        <v>1</v>
      </c>
      <c r="EC109" s="26">
        <v>1</v>
      </c>
      <c r="ED109" s="26">
        <v>0</v>
      </c>
      <c r="EE109" s="26">
        <v>0</v>
      </c>
      <c r="EF109" s="26">
        <v>1</v>
      </c>
      <c r="EG109" s="26">
        <v>0</v>
      </c>
      <c r="EH109" s="26">
        <v>1</v>
      </c>
      <c r="EI109" s="26">
        <v>1</v>
      </c>
      <c r="EJ109" s="26">
        <v>1</v>
      </c>
      <c r="EK109" s="26">
        <v>1</v>
      </c>
      <c r="EL109" s="26">
        <v>1</v>
      </c>
      <c r="EM109" s="26">
        <v>0</v>
      </c>
      <c r="EN109" s="26">
        <v>1</v>
      </c>
      <c r="EO109" s="26">
        <v>0</v>
      </c>
      <c r="EP109" s="26">
        <v>1</v>
      </c>
      <c r="EQ109" s="26">
        <v>1</v>
      </c>
      <c r="ER109" s="26">
        <v>1</v>
      </c>
      <c r="ES109" s="26">
        <v>0</v>
      </c>
      <c r="ET109" s="26">
        <v>0</v>
      </c>
      <c r="EU109" s="26">
        <v>1</v>
      </c>
      <c r="EV109" s="26">
        <v>1000</v>
      </c>
      <c r="EW109" s="26">
        <v>1000</v>
      </c>
      <c r="EX109" s="26">
        <v>0</v>
      </c>
      <c r="EY109" s="26">
        <v>0</v>
      </c>
      <c r="EZ109" s="26">
        <v>31.05</v>
      </c>
    </row>
    <row r="110" spans="1:156" ht="15" thickBot="1" x14ac:dyDescent="0.35"/>
    <row r="111" spans="1:156" ht="15" thickBot="1" x14ac:dyDescent="0.35">
      <c r="A111" s="25" t="s">
        <v>1229</v>
      </c>
      <c r="B111" s="27">
        <v>1538</v>
      </c>
      <c r="BL111" s="25" t="s">
        <v>1229</v>
      </c>
      <c r="BM111" s="27">
        <v>1560</v>
      </c>
      <c r="DU111" s="25" t="s">
        <v>1229</v>
      </c>
      <c r="DV111" s="27">
        <v>2418</v>
      </c>
    </row>
    <row r="112" spans="1:156" ht="15" thickBot="1" x14ac:dyDescent="0.35">
      <c r="A112" s="25" t="s">
        <v>125</v>
      </c>
      <c r="B112" s="27">
        <v>0</v>
      </c>
      <c r="BL112" s="25" t="s">
        <v>125</v>
      </c>
      <c r="BM112" s="27">
        <v>0</v>
      </c>
      <c r="DU112" s="25" t="s">
        <v>125</v>
      </c>
      <c r="DV112" s="27">
        <v>0</v>
      </c>
    </row>
    <row r="113" spans="1:126" ht="15" thickBot="1" x14ac:dyDescent="0.35">
      <c r="A113" s="25" t="s">
        <v>126</v>
      </c>
      <c r="B113" s="27">
        <v>24000</v>
      </c>
      <c r="BL113" s="25" t="s">
        <v>126</v>
      </c>
      <c r="BM113" s="27">
        <v>24000</v>
      </c>
      <c r="DU113" s="25" t="s">
        <v>126</v>
      </c>
      <c r="DV113" s="27">
        <v>24000</v>
      </c>
    </row>
    <row r="114" spans="1:126" ht="15" thickBot="1" x14ac:dyDescent="0.35">
      <c r="A114" s="25" t="s">
        <v>127</v>
      </c>
      <c r="B114" s="27">
        <v>24000</v>
      </c>
      <c r="BL114" s="25" t="s">
        <v>127</v>
      </c>
      <c r="BM114" s="27">
        <v>24000</v>
      </c>
      <c r="DU114" s="25" t="s">
        <v>127</v>
      </c>
      <c r="DV114" s="27">
        <v>24000</v>
      </c>
    </row>
    <row r="115" spans="1:126" ht="15" thickBot="1" x14ac:dyDescent="0.35">
      <c r="A115" s="25" t="s">
        <v>128</v>
      </c>
      <c r="B115" s="27">
        <v>0</v>
      </c>
      <c r="BL115" s="25" t="s">
        <v>128</v>
      </c>
      <c r="BM115" s="27">
        <v>0</v>
      </c>
      <c r="DU115" s="25" t="s">
        <v>128</v>
      </c>
      <c r="DV115" s="27">
        <v>0</v>
      </c>
    </row>
    <row r="116" spans="1:126" ht="15" thickBot="1" x14ac:dyDescent="0.35">
      <c r="A116" s="25" t="s">
        <v>129</v>
      </c>
      <c r="B116" s="27"/>
      <c r="BL116" s="25" t="s">
        <v>129</v>
      </c>
      <c r="BM116" s="27"/>
      <c r="DU116" s="25" t="s">
        <v>129</v>
      </c>
      <c r="DV116" s="27"/>
    </row>
    <row r="117" spans="1:126" ht="15" thickBot="1" x14ac:dyDescent="0.35">
      <c r="A117" s="25" t="s">
        <v>130</v>
      </c>
      <c r="B117" s="27"/>
      <c r="BL117" s="25" t="s">
        <v>130</v>
      </c>
      <c r="BM117" s="27"/>
      <c r="DU117" s="25" t="s">
        <v>130</v>
      </c>
      <c r="DV117" s="27"/>
    </row>
    <row r="118" spans="1:126" ht="15" thickBot="1" x14ac:dyDescent="0.35">
      <c r="A118" s="25" t="s">
        <v>131</v>
      </c>
      <c r="B118" s="27">
        <v>0</v>
      </c>
      <c r="BL118" s="25" t="s">
        <v>131</v>
      </c>
      <c r="BM118" s="27">
        <v>0</v>
      </c>
      <c r="DU118" s="25" t="s">
        <v>131</v>
      </c>
      <c r="DV118" s="27">
        <v>0</v>
      </c>
    </row>
    <row r="120" spans="1:126" x14ac:dyDescent="0.3">
      <c r="A120" s="28" t="s">
        <v>132</v>
      </c>
      <c r="BL120" s="28" t="s">
        <v>132</v>
      </c>
      <c r="DU120" s="28" t="s">
        <v>132</v>
      </c>
    </row>
    <row r="122" spans="1:126" x14ac:dyDescent="0.3">
      <c r="A122" s="29" t="s">
        <v>790</v>
      </c>
      <c r="BL122" s="29" t="s">
        <v>790</v>
      </c>
      <c r="DU122" s="29" t="s">
        <v>790</v>
      </c>
    </row>
    <row r="123" spans="1:126" x14ac:dyDescent="0.3">
      <c r="A123" s="29" t="s">
        <v>2087</v>
      </c>
      <c r="BL123" s="29" t="s">
        <v>2118</v>
      </c>
      <c r="DU123" s="29" t="s">
        <v>2145</v>
      </c>
    </row>
  </sheetData>
  <hyperlinks>
    <hyperlink ref="A120" r:id="rId1" display="https://miau.my-x.hu/myx-free/coco/test/828874220250221130954.html" xr:uid="{E6FBE694-92DD-46B0-B6FE-AE214B62855E}"/>
    <hyperlink ref="BL120" r:id="rId2" display="https://miau.my-x.hu/myx-free/coco/test/944616620250221134819.html" xr:uid="{FF156FFA-466D-4D0C-B0A6-13C023937187}"/>
    <hyperlink ref="DU120" r:id="rId3" display="https://miau.my-x.hu/myx-free/coco/test/605193620250221135238.html" xr:uid="{EFC43747-4C7E-4665-BA67-CB284ADE7333}"/>
  </hyperlinks>
  <pageMargins left="0.7" right="0.7" top="0.75" bottom="0.75" header="0.3" footer="0.3"/>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1EDAA-E30F-4FE0-ADB3-2D73381867C8}">
  <dimension ref="A1:EZ123"/>
  <sheetViews>
    <sheetView zoomScale="47" workbookViewId="0">
      <selection activeCell="CL111" sqref="CL111"/>
    </sheetView>
  </sheetViews>
  <sheetFormatPr defaultRowHeight="14.4" x14ac:dyDescent="0.3"/>
  <cols>
    <col min="3" max="11" width="8.88671875" style="2"/>
    <col min="13" max="30" width="8.88671875" style="2"/>
  </cols>
  <sheetData>
    <row r="1" spans="1:153" ht="18" x14ac:dyDescent="0.3">
      <c r="A1" s="20"/>
      <c r="BM1" s="20"/>
      <c r="DU1" s="20"/>
    </row>
    <row r="2" spans="1:153" x14ac:dyDescent="0.3">
      <c r="A2" s="21"/>
      <c r="BM2" s="21"/>
      <c r="DU2" s="21"/>
    </row>
    <row r="5" spans="1:153" ht="18" x14ac:dyDescent="0.3">
      <c r="A5" s="22" t="s">
        <v>65</v>
      </c>
      <c r="B5" s="23">
        <v>9632695</v>
      </c>
      <c r="C5" s="79" t="s">
        <v>66</v>
      </c>
      <c r="D5" s="75">
        <v>24</v>
      </c>
      <c r="E5" s="79" t="s">
        <v>67</v>
      </c>
      <c r="F5" s="75">
        <v>29</v>
      </c>
      <c r="G5" s="79" t="s">
        <v>68</v>
      </c>
      <c r="H5" s="75">
        <v>24</v>
      </c>
      <c r="I5" s="79" t="s">
        <v>69</v>
      </c>
      <c r="J5" s="75">
        <v>0</v>
      </c>
      <c r="K5" s="79" t="s">
        <v>70</v>
      </c>
      <c r="L5" s="23" t="s">
        <v>2090</v>
      </c>
      <c r="BM5" s="22" t="s">
        <v>65</v>
      </c>
      <c r="BN5" s="23">
        <v>9313812</v>
      </c>
      <c r="BO5" s="22" t="s">
        <v>66</v>
      </c>
      <c r="BP5" s="23">
        <v>24</v>
      </c>
      <c r="BQ5" s="22" t="s">
        <v>67</v>
      </c>
      <c r="BR5" s="23">
        <v>27</v>
      </c>
      <c r="BS5" s="22" t="s">
        <v>68</v>
      </c>
      <c r="BT5" s="23">
        <v>24</v>
      </c>
      <c r="BU5" s="22" t="s">
        <v>69</v>
      </c>
      <c r="BV5" s="23">
        <v>0</v>
      </c>
      <c r="BW5" s="22" t="s">
        <v>70</v>
      </c>
      <c r="BX5" s="23" t="s">
        <v>2146</v>
      </c>
      <c r="DU5" s="22" t="s">
        <v>65</v>
      </c>
      <c r="DV5" s="23">
        <v>6975425</v>
      </c>
      <c r="DW5" s="22" t="s">
        <v>66</v>
      </c>
      <c r="DX5" s="23">
        <v>24</v>
      </c>
      <c r="DY5" s="22" t="s">
        <v>67</v>
      </c>
      <c r="DZ5" s="23">
        <v>27</v>
      </c>
      <c r="EA5" s="22" t="s">
        <v>68</v>
      </c>
      <c r="EB5" s="23">
        <v>24</v>
      </c>
      <c r="EC5" s="22" t="s">
        <v>69</v>
      </c>
      <c r="ED5" s="23">
        <v>0</v>
      </c>
      <c r="EE5" s="22" t="s">
        <v>70</v>
      </c>
      <c r="EF5" s="23" t="s">
        <v>2170</v>
      </c>
    </row>
    <row r="6" spans="1:153" ht="18.600000000000001" thickBot="1" x14ac:dyDescent="0.35">
      <c r="A6" s="20"/>
      <c r="BM6" s="20"/>
      <c r="DU6" s="20"/>
    </row>
    <row r="7" spans="1:153" ht="15" thickBot="1" x14ac:dyDescent="0.35">
      <c r="A7" s="24" t="s">
        <v>71</v>
      </c>
      <c r="B7" s="24" t="s">
        <v>72</v>
      </c>
      <c r="C7" s="76" t="s">
        <v>73</v>
      </c>
      <c r="D7" s="76" t="s">
        <v>74</v>
      </c>
      <c r="E7" s="76" t="s">
        <v>75</v>
      </c>
      <c r="F7" s="76" t="s">
        <v>76</v>
      </c>
      <c r="G7" s="76" t="s">
        <v>77</v>
      </c>
      <c r="H7" s="76" t="s">
        <v>78</v>
      </c>
      <c r="I7" s="76" t="s">
        <v>79</v>
      </c>
      <c r="J7" s="76" t="s">
        <v>80</v>
      </c>
      <c r="K7" s="76" t="s">
        <v>81</v>
      </c>
      <c r="L7" s="24" t="s">
        <v>82</v>
      </c>
      <c r="M7" s="76" t="s">
        <v>83</v>
      </c>
      <c r="N7" s="76" t="s">
        <v>84</v>
      </c>
      <c r="O7" s="76" t="s">
        <v>85</v>
      </c>
      <c r="P7" s="76" t="s">
        <v>86</v>
      </c>
      <c r="Q7" s="76" t="s">
        <v>187</v>
      </c>
      <c r="R7" s="76" t="s">
        <v>188</v>
      </c>
      <c r="S7" s="76" t="s">
        <v>189</v>
      </c>
      <c r="T7" s="76" t="s">
        <v>190</v>
      </c>
      <c r="U7" s="76" t="s">
        <v>750</v>
      </c>
      <c r="V7" s="76" t="s">
        <v>751</v>
      </c>
      <c r="W7" s="76" t="s">
        <v>752</v>
      </c>
      <c r="X7" s="76" t="s">
        <v>753</v>
      </c>
      <c r="Y7" s="76" t="s">
        <v>754</v>
      </c>
      <c r="Z7" s="76" t="s">
        <v>755</v>
      </c>
      <c r="AA7" s="76" t="s">
        <v>756</v>
      </c>
      <c r="AB7" s="76" t="s">
        <v>757</v>
      </c>
      <c r="AC7" s="76" t="s">
        <v>758</v>
      </c>
      <c r="AD7" s="76" t="s">
        <v>759</v>
      </c>
      <c r="AE7" s="24" t="s">
        <v>760</v>
      </c>
      <c r="AH7" s="6" t="s">
        <v>2113</v>
      </c>
      <c r="AI7" s="6" t="s">
        <v>2113</v>
      </c>
      <c r="AJ7" s="6" t="s">
        <v>2113</v>
      </c>
      <c r="AK7" s="6" t="s">
        <v>2113</v>
      </c>
      <c r="AL7" s="6" t="s">
        <v>2113</v>
      </c>
      <c r="AM7" s="6" t="s">
        <v>2113</v>
      </c>
      <c r="AN7" s="6" t="s">
        <v>2113</v>
      </c>
      <c r="AO7" s="6" t="s">
        <v>2113</v>
      </c>
      <c r="AP7" s="6" t="s">
        <v>2113</v>
      </c>
      <c r="AQ7" s="6" t="s">
        <v>2113</v>
      </c>
      <c r="AR7" s="6" t="s">
        <v>2113</v>
      </c>
      <c r="AS7" s="6" t="s">
        <v>2113</v>
      </c>
      <c r="AT7" s="6" t="s">
        <v>2113</v>
      </c>
      <c r="AU7" s="6" t="s">
        <v>2113</v>
      </c>
      <c r="AV7" s="6" t="s">
        <v>2113</v>
      </c>
      <c r="AW7" s="6" t="s">
        <v>2113</v>
      </c>
      <c r="AX7" s="6" t="s">
        <v>2113</v>
      </c>
      <c r="AY7" s="6" t="s">
        <v>2113</v>
      </c>
      <c r="AZ7" s="6" t="s">
        <v>2113</v>
      </c>
      <c r="BA7" s="6" t="s">
        <v>2113</v>
      </c>
      <c r="BB7" s="6" t="s">
        <v>2113</v>
      </c>
      <c r="BC7" s="6" t="s">
        <v>2113</v>
      </c>
      <c r="BD7" s="6" t="s">
        <v>2113</v>
      </c>
      <c r="BE7" s="6" t="s">
        <v>2113</v>
      </c>
      <c r="BF7" s="6" t="s">
        <v>2113</v>
      </c>
      <c r="BG7" s="6" t="s">
        <v>2113</v>
      </c>
      <c r="BH7" s="6" t="s">
        <v>2113</v>
      </c>
      <c r="BI7" s="6" t="s">
        <v>168</v>
      </c>
      <c r="BM7" s="24" t="s">
        <v>71</v>
      </c>
      <c r="BN7" s="24" t="s">
        <v>72</v>
      </c>
      <c r="BO7" s="24" t="s">
        <v>73</v>
      </c>
      <c r="BP7" s="24" t="s">
        <v>74</v>
      </c>
      <c r="BQ7" s="24" t="s">
        <v>75</v>
      </c>
      <c r="BR7" s="24" t="s">
        <v>76</v>
      </c>
      <c r="BS7" s="24" t="s">
        <v>77</v>
      </c>
      <c r="BT7" s="24" t="s">
        <v>78</v>
      </c>
      <c r="BU7" s="24" t="s">
        <v>79</v>
      </c>
      <c r="BV7" s="24" t="s">
        <v>80</v>
      </c>
      <c r="BW7" s="24" t="s">
        <v>81</v>
      </c>
      <c r="BX7" s="24" t="s">
        <v>82</v>
      </c>
      <c r="BY7" s="24" t="s">
        <v>83</v>
      </c>
      <c r="BZ7" s="24" t="s">
        <v>84</v>
      </c>
      <c r="CA7" s="24" t="s">
        <v>85</v>
      </c>
      <c r="CB7" s="24" t="s">
        <v>86</v>
      </c>
      <c r="CC7" s="24" t="s">
        <v>187</v>
      </c>
      <c r="CD7" s="24" t="s">
        <v>188</v>
      </c>
      <c r="CE7" s="24" t="s">
        <v>189</v>
      </c>
      <c r="CF7" s="24" t="s">
        <v>190</v>
      </c>
      <c r="CG7" s="24" t="s">
        <v>750</v>
      </c>
      <c r="CH7" s="24" t="s">
        <v>751</v>
      </c>
      <c r="CI7" s="24" t="s">
        <v>752</v>
      </c>
      <c r="CJ7" s="24" t="s">
        <v>753</v>
      </c>
      <c r="CK7" s="24" t="s">
        <v>754</v>
      </c>
      <c r="CL7" s="24" t="s">
        <v>755</v>
      </c>
      <c r="CM7" s="24" t="s">
        <v>756</v>
      </c>
      <c r="CN7" s="24" t="s">
        <v>757</v>
      </c>
      <c r="CO7" s="24" t="s">
        <v>2088</v>
      </c>
      <c r="CR7" s="86" t="s">
        <v>165</v>
      </c>
      <c r="CS7" s="86" t="s">
        <v>165</v>
      </c>
      <c r="CT7" s="86" t="s">
        <v>165</v>
      </c>
      <c r="CU7" s="86" t="s">
        <v>165</v>
      </c>
      <c r="CV7" s="86" t="s">
        <v>165</v>
      </c>
      <c r="CW7" s="86" t="s">
        <v>165</v>
      </c>
      <c r="CX7" s="86" t="s">
        <v>165</v>
      </c>
      <c r="CY7" s="86" t="s">
        <v>165</v>
      </c>
      <c r="CZ7" s="86" t="s">
        <v>165</v>
      </c>
      <c r="DA7" s="86" t="s">
        <v>165</v>
      </c>
      <c r="DB7" s="86" t="s">
        <v>165</v>
      </c>
      <c r="DC7" s="86" t="s">
        <v>165</v>
      </c>
      <c r="DD7" s="86" t="s">
        <v>165</v>
      </c>
      <c r="DE7" s="86" t="s">
        <v>165</v>
      </c>
      <c r="DF7" s="86" t="s">
        <v>165</v>
      </c>
      <c r="DG7" s="86" t="s">
        <v>165</v>
      </c>
      <c r="DH7" s="86" t="s">
        <v>165</v>
      </c>
      <c r="DI7" s="86" t="s">
        <v>165</v>
      </c>
      <c r="DJ7" s="86" t="s">
        <v>165</v>
      </c>
      <c r="DK7" s="86" t="s">
        <v>165</v>
      </c>
      <c r="DL7" s="86" t="s">
        <v>165</v>
      </c>
      <c r="DM7" s="86" t="s">
        <v>165</v>
      </c>
      <c r="DN7" s="86" t="s">
        <v>165</v>
      </c>
      <c r="DO7" s="86" t="s">
        <v>165</v>
      </c>
      <c r="DP7" s="86" t="s">
        <v>165</v>
      </c>
      <c r="DQ7" s="86" t="s">
        <v>165</v>
      </c>
      <c r="DR7" s="86" t="s">
        <v>165</v>
      </c>
      <c r="DS7" s="86" t="s">
        <v>168</v>
      </c>
      <c r="DU7" s="24" t="s">
        <v>71</v>
      </c>
      <c r="DV7" s="24" t="s">
        <v>72</v>
      </c>
      <c r="DW7" s="24" t="s">
        <v>73</v>
      </c>
      <c r="DX7" s="24" t="s">
        <v>74</v>
      </c>
      <c r="DY7" s="24" t="s">
        <v>75</v>
      </c>
      <c r="DZ7" s="24" t="s">
        <v>76</v>
      </c>
      <c r="EA7" s="24" t="s">
        <v>77</v>
      </c>
      <c r="EB7" s="24" t="s">
        <v>78</v>
      </c>
      <c r="EC7" s="24" t="s">
        <v>79</v>
      </c>
      <c r="ED7" s="24" t="s">
        <v>80</v>
      </c>
      <c r="EE7" s="24" t="s">
        <v>81</v>
      </c>
      <c r="EF7" s="24" t="s">
        <v>82</v>
      </c>
      <c r="EG7" s="24" t="s">
        <v>83</v>
      </c>
      <c r="EH7" s="24" t="s">
        <v>84</v>
      </c>
      <c r="EI7" s="24" t="s">
        <v>85</v>
      </c>
      <c r="EJ7" s="24" t="s">
        <v>86</v>
      </c>
      <c r="EK7" s="24" t="s">
        <v>187</v>
      </c>
      <c r="EL7" s="24" t="s">
        <v>188</v>
      </c>
      <c r="EM7" s="24" t="s">
        <v>189</v>
      </c>
      <c r="EN7" s="24" t="s">
        <v>190</v>
      </c>
      <c r="EO7" s="24" t="s">
        <v>750</v>
      </c>
      <c r="EP7" s="24" t="s">
        <v>751</v>
      </c>
      <c r="EQ7" s="24" t="s">
        <v>752</v>
      </c>
      <c r="ER7" s="24" t="s">
        <v>753</v>
      </c>
      <c r="ES7" s="24" t="s">
        <v>754</v>
      </c>
      <c r="ET7" s="24" t="s">
        <v>755</v>
      </c>
      <c r="EU7" s="24" t="s">
        <v>756</v>
      </c>
      <c r="EV7" s="24" t="s">
        <v>757</v>
      </c>
      <c r="EW7" s="24" t="s">
        <v>2088</v>
      </c>
    </row>
    <row r="8" spans="1:153" ht="15" thickBot="1" x14ac:dyDescent="0.35">
      <c r="A8" s="24" t="s">
        <v>137</v>
      </c>
      <c r="B8" s="26">
        <v>24</v>
      </c>
      <c r="C8" s="77">
        <v>24</v>
      </c>
      <c r="D8" s="77">
        <v>24</v>
      </c>
      <c r="E8" s="77">
        <v>24</v>
      </c>
      <c r="F8" s="77">
        <v>24</v>
      </c>
      <c r="G8" s="77">
        <v>24</v>
      </c>
      <c r="H8" s="77">
        <v>24</v>
      </c>
      <c r="I8" s="77">
        <v>24</v>
      </c>
      <c r="J8" s="77">
        <v>24</v>
      </c>
      <c r="K8" s="77">
        <v>24</v>
      </c>
      <c r="L8" s="26">
        <v>1</v>
      </c>
      <c r="M8" s="77">
        <v>1</v>
      </c>
      <c r="N8" s="77">
        <v>1</v>
      </c>
      <c r="O8" s="77">
        <v>24</v>
      </c>
      <c r="P8" s="77">
        <v>1</v>
      </c>
      <c r="Q8" s="77">
        <v>24</v>
      </c>
      <c r="R8" s="77">
        <v>24</v>
      </c>
      <c r="S8" s="77">
        <v>24</v>
      </c>
      <c r="T8" s="77">
        <v>24</v>
      </c>
      <c r="U8" s="77">
        <v>24</v>
      </c>
      <c r="V8" s="77">
        <v>1</v>
      </c>
      <c r="W8" s="77">
        <v>24</v>
      </c>
      <c r="X8" s="77">
        <v>1</v>
      </c>
      <c r="Y8" s="77">
        <v>24</v>
      </c>
      <c r="Z8" s="77">
        <v>24</v>
      </c>
      <c r="AA8" s="77">
        <v>24</v>
      </c>
      <c r="AB8" s="77">
        <v>1</v>
      </c>
      <c r="AC8" s="77">
        <v>1</v>
      </c>
      <c r="AD8" s="77">
        <v>24</v>
      </c>
      <c r="AE8" s="26">
        <v>1000</v>
      </c>
      <c r="AH8" s="6">
        <f>C8</f>
        <v>24</v>
      </c>
      <c r="AI8" s="6">
        <f t="shared" ref="AI8:AP8" si="0">D8</f>
        <v>24</v>
      </c>
      <c r="AJ8" s="6">
        <f t="shared" si="0"/>
        <v>24</v>
      </c>
      <c r="AK8" s="6">
        <f t="shared" si="0"/>
        <v>24</v>
      </c>
      <c r="AL8" s="6">
        <f t="shared" si="0"/>
        <v>24</v>
      </c>
      <c r="AM8" s="6">
        <f t="shared" si="0"/>
        <v>24</v>
      </c>
      <c r="AN8" s="6">
        <f t="shared" si="0"/>
        <v>24</v>
      </c>
      <c r="AO8" s="6">
        <f t="shared" si="0"/>
        <v>24</v>
      </c>
      <c r="AP8" s="6">
        <f t="shared" si="0"/>
        <v>24</v>
      </c>
      <c r="AQ8" s="6">
        <f>M8</f>
        <v>1</v>
      </c>
      <c r="AR8" s="6">
        <f t="shared" ref="AR8:BH8" si="1">N8</f>
        <v>1</v>
      </c>
      <c r="AS8" s="6">
        <f t="shared" si="1"/>
        <v>24</v>
      </c>
      <c r="AT8" s="6">
        <f t="shared" si="1"/>
        <v>1</v>
      </c>
      <c r="AU8" s="6">
        <f t="shared" si="1"/>
        <v>24</v>
      </c>
      <c r="AV8" s="6">
        <f t="shared" si="1"/>
        <v>24</v>
      </c>
      <c r="AW8" s="6">
        <f t="shared" si="1"/>
        <v>24</v>
      </c>
      <c r="AX8" s="6">
        <f t="shared" si="1"/>
        <v>24</v>
      </c>
      <c r="AY8" s="6">
        <f t="shared" si="1"/>
        <v>24</v>
      </c>
      <c r="AZ8" s="6">
        <f t="shared" si="1"/>
        <v>1</v>
      </c>
      <c r="BA8" s="6">
        <f t="shared" si="1"/>
        <v>24</v>
      </c>
      <c r="BB8" s="6">
        <f t="shared" si="1"/>
        <v>1</v>
      </c>
      <c r="BC8" s="6">
        <f t="shared" si="1"/>
        <v>24</v>
      </c>
      <c r="BD8" s="6">
        <f t="shared" si="1"/>
        <v>24</v>
      </c>
      <c r="BE8" s="6">
        <f t="shared" si="1"/>
        <v>24</v>
      </c>
      <c r="BF8" s="6">
        <f t="shared" si="1"/>
        <v>1</v>
      </c>
      <c r="BG8" s="6">
        <f t="shared" si="1"/>
        <v>1</v>
      </c>
      <c r="BH8" s="6">
        <f t="shared" si="1"/>
        <v>24</v>
      </c>
      <c r="BI8" s="6">
        <f>AE8</f>
        <v>1000</v>
      </c>
      <c r="BM8" s="24" t="s">
        <v>137</v>
      </c>
      <c r="BN8" s="26">
        <v>24</v>
      </c>
      <c r="BO8" s="26">
        <v>24</v>
      </c>
      <c r="BP8" s="26">
        <v>24</v>
      </c>
      <c r="BQ8" s="26">
        <v>24</v>
      </c>
      <c r="BR8" s="26">
        <v>24</v>
      </c>
      <c r="BS8" s="26">
        <v>24</v>
      </c>
      <c r="BT8" s="26">
        <v>24</v>
      </c>
      <c r="BU8" s="26">
        <v>24</v>
      </c>
      <c r="BV8" s="26">
        <v>24</v>
      </c>
      <c r="BW8" s="26">
        <v>1</v>
      </c>
      <c r="BX8" s="26">
        <v>1</v>
      </c>
      <c r="BY8" s="26">
        <v>24</v>
      </c>
      <c r="BZ8" s="26">
        <v>1</v>
      </c>
      <c r="CA8" s="26">
        <v>24</v>
      </c>
      <c r="CB8" s="26">
        <v>24</v>
      </c>
      <c r="CC8" s="26">
        <v>24</v>
      </c>
      <c r="CD8" s="26">
        <v>24</v>
      </c>
      <c r="CE8" s="26">
        <v>24</v>
      </c>
      <c r="CF8" s="26">
        <v>1</v>
      </c>
      <c r="CG8" s="26">
        <v>24</v>
      </c>
      <c r="CH8" s="26">
        <v>1</v>
      </c>
      <c r="CI8" s="26">
        <v>24</v>
      </c>
      <c r="CJ8" s="26">
        <v>24</v>
      </c>
      <c r="CK8" s="26">
        <v>24</v>
      </c>
      <c r="CL8" s="26">
        <v>1</v>
      </c>
      <c r="CM8" s="26">
        <v>1</v>
      </c>
      <c r="CN8" s="26">
        <v>24</v>
      </c>
      <c r="CO8" s="26">
        <v>1000</v>
      </c>
      <c r="CR8">
        <f>24-BN8+1</f>
        <v>1</v>
      </c>
      <c r="CS8">
        <f t="shared" ref="CS8:DO19" si="2">24-BO8+1</f>
        <v>1</v>
      </c>
      <c r="CT8">
        <f t="shared" si="2"/>
        <v>1</v>
      </c>
      <c r="CU8">
        <f t="shared" si="2"/>
        <v>1</v>
      </c>
      <c r="CV8">
        <f t="shared" si="2"/>
        <v>1</v>
      </c>
      <c r="CW8">
        <f t="shared" si="2"/>
        <v>1</v>
      </c>
      <c r="CX8">
        <f t="shared" si="2"/>
        <v>1</v>
      </c>
      <c r="CY8">
        <f t="shared" si="2"/>
        <v>1</v>
      </c>
      <c r="CZ8">
        <f t="shared" si="2"/>
        <v>1</v>
      </c>
      <c r="DA8">
        <f t="shared" si="2"/>
        <v>24</v>
      </c>
      <c r="DB8">
        <f t="shared" si="2"/>
        <v>24</v>
      </c>
      <c r="DC8">
        <f t="shared" si="2"/>
        <v>1</v>
      </c>
      <c r="DD8">
        <f t="shared" si="2"/>
        <v>24</v>
      </c>
      <c r="DE8">
        <f t="shared" si="2"/>
        <v>1</v>
      </c>
      <c r="DF8">
        <f t="shared" si="2"/>
        <v>1</v>
      </c>
      <c r="DG8">
        <f t="shared" si="2"/>
        <v>1</v>
      </c>
      <c r="DH8">
        <f t="shared" si="2"/>
        <v>1</v>
      </c>
      <c r="DI8">
        <f t="shared" si="2"/>
        <v>1</v>
      </c>
      <c r="DJ8">
        <f t="shared" si="2"/>
        <v>24</v>
      </c>
      <c r="DK8">
        <f t="shared" si="2"/>
        <v>1</v>
      </c>
      <c r="DL8">
        <f t="shared" si="2"/>
        <v>24</v>
      </c>
      <c r="DM8">
        <f t="shared" si="2"/>
        <v>1</v>
      </c>
      <c r="DN8">
        <f t="shared" si="2"/>
        <v>1</v>
      </c>
      <c r="DO8">
        <f t="shared" si="2"/>
        <v>1</v>
      </c>
      <c r="DP8">
        <f>24-CL8+1</f>
        <v>24</v>
      </c>
      <c r="DQ8">
        <f t="shared" ref="DQ8:DR23" si="3">24-CM8+1</f>
        <v>24</v>
      </c>
      <c r="DR8">
        <f t="shared" si="3"/>
        <v>1</v>
      </c>
      <c r="DS8">
        <v>1000</v>
      </c>
      <c r="DU8" s="24" t="s">
        <v>137</v>
      </c>
      <c r="DV8" s="26">
        <v>1</v>
      </c>
      <c r="DW8" s="26">
        <v>1</v>
      </c>
      <c r="DX8" s="26">
        <v>1</v>
      </c>
      <c r="DY8" s="26">
        <v>1</v>
      </c>
      <c r="DZ8" s="26">
        <v>1</v>
      </c>
      <c r="EA8" s="26">
        <v>1</v>
      </c>
      <c r="EB8" s="26">
        <v>1</v>
      </c>
      <c r="EC8" s="26">
        <v>1</v>
      </c>
      <c r="ED8" s="26">
        <v>1</v>
      </c>
      <c r="EE8" s="26">
        <v>24</v>
      </c>
      <c r="EF8" s="26">
        <v>24</v>
      </c>
      <c r="EG8" s="26">
        <v>1</v>
      </c>
      <c r="EH8" s="26">
        <v>24</v>
      </c>
      <c r="EI8" s="26">
        <v>1</v>
      </c>
      <c r="EJ8" s="26">
        <v>1</v>
      </c>
      <c r="EK8" s="26">
        <v>1</v>
      </c>
      <c r="EL8" s="26">
        <v>1</v>
      </c>
      <c r="EM8" s="26">
        <v>1</v>
      </c>
      <c r="EN8" s="26">
        <v>24</v>
      </c>
      <c r="EO8" s="26">
        <v>1</v>
      </c>
      <c r="EP8" s="26">
        <v>24</v>
      </c>
      <c r="EQ8" s="26">
        <v>1</v>
      </c>
      <c r="ER8" s="26">
        <v>1</v>
      </c>
      <c r="ES8" s="26">
        <v>1</v>
      </c>
      <c r="ET8" s="26">
        <v>24</v>
      </c>
      <c r="EU8" s="26">
        <v>24</v>
      </c>
      <c r="EV8" s="26">
        <v>1</v>
      </c>
      <c r="EW8" s="26">
        <v>1000</v>
      </c>
    </row>
    <row r="9" spans="1:153" ht="15" thickBot="1" x14ac:dyDescent="0.35">
      <c r="A9" s="24" t="s">
        <v>138</v>
      </c>
      <c r="B9" s="26">
        <v>23</v>
      </c>
      <c r="C9" s="77">
        <v>23</v>
      </c>
      <c r="D9" s="77">
        <v>23</v>
      </c>
      <c r="E9" s="77">
        <v>23</v>
      </c>
      <c r="F9" s="77">
        <v>23</v>
      </c>
      <c r="G9" s="77">
        <v>23</v>
      </c>
      <c r="H9" s="77">
        <v>23</v>
      </c>
      <c r="I9" s="77">
        <v>23</v>
      </c>
      <c r="J9" s="77">
        <v>23</v>
      </c>
      <c r="K9" s="77">
        <v>23</v>
      </c>
      <c r="L9" s="26">
        <v>2</v>
      </c>
      <c r="M9" s="77">
        <v>2</v>
      </c>
      <c r="N9" s="77">
        <v>2</v>
      </c>
      <c r="O9" s="77">
        <v>23</v>
      </c>
      <c r="P9" s="77">
        <v>2</v>
      </c>
      <c r="Q9" s="77">
        <v>23</v>
      </c>
      <c r="R9" s="77">
        <v>23</v>
      </c>
      <c r="S9" s="77">
        <v>23</v>
      </c>
      <c r="T9" s="77">
        <v>23</v>
      </c>
      <c r="U9" s="77">
        <v>23</v>
      </c>
      <c r="V9" s="77">
        <v>2</v>
      </c>
      <c r="W9" s="77">
        <v>23</v>
      </c>
      <c r="X9" s="77">
        <v>2</v>
      </c>
      <c r="Y9" s="77">
        <v>23</v>
      </c>
      <c r="Z9" s="77">
        <v>23</v>
      </c>
      <c r="AA9" s="77">
        <v>23</v>
      </c>
      <c r="AB9" s="77">
        <v>2</v>
      </c>
      <c r="AC9" s="77">
        <v>2</v>
      </c>
      <c r="AD9" s="77">
        <v>23</v>
      </c>
      <c r="AE9" s="26">
        <v>1000</v>
      </c>
      <c r="AH9" s="6">
        <f t="shared" ref="AH9:AH31" si="4">C9</f>
        <v>23</v>
      </c>
      <c r="AI9" s="6">
        <f t="shared" ref="AI9:AI31" si="5">D9</f>
        <v>23</v>
      </c>
      <c r="AJ9" s="6">
        <f t="shared" ref="AJ9:AJ31" si="6">E9</f>
        <v>23</v>
      </c>
      <c r="AK9" s="6">
        <f t="shared" ref="AK9:AK31" si="7">F9</f>
        <v>23</v>
      </c>
      <c r="AL9" s="6">
        <f t="shared" ref="AL9:AL31" si="8">G9</f>
        <v>23</v>
      </c>
      <c r="AM9" s="6">
        <f t="shared" ref="AM9:AM31" si="9">H9</f>
        <v>23</v>
      </c>
      <c r="AN9" s="6">
        <f t="shared" ref="AN9:AN31" si="10">I9</f>
        <v>23</v>
      </c>
      <c r="AO9" s="6">
        <f t="shared" ref="AO9:AO31" si="11">J9</f>
        <v>23</v>
      </c>
      <c r="AP9" s="6">
        <f t="shared" ref="AP9:AP31" si="12">K9</f>
        <v>23</v>
      </c>
      <c r="AQ9" s="6">
        <f t="shared" ref="AQ9:AQ31" si="13">M9</f>
        <v>2</v>
      </c>
      <c r="AR9" s="6">
        <f t="shared" ref="AR9:AR31" si="14">N9</f>
        <v>2</v>
      </c>
      <c r="AS9" s="6">
        <f t="shared" ref="AS9:AS31" si="15">O9</f>
        <v>23</v>
      </c>
      <c r="AT9" s="6">
        <f t="shared" ref="AT9:AT31" si="16">P9</f>
        <v>2</v>
      </c>
      <c r="AU9" s="6">
        <f t="shared" ref="AU9:AU31" si="17">Q9</f>
        <v>23</v>
      </c>
      <c r="AV9" s="6">
        <f t="shared" ref="AV9:AV31" si="18">R9</f>
        <v>23</v>
      </c>
      <c r="AW9" s="6">
        <f t="shared" ref="AW9:AW31" si="19">S9</f>
        <v>23</v>
      </c>
      <c r="AX9" s="6">
        <f t="shared" ref="AX9:AX31" si="20">T9</f>
        <v>23</v>
      </c>
      <c r="AY9" s="6">
        <f t="shared" ref="AY9:AY31" si="21">U9</f>
        <v>23</v>
      </c>
      <c r="AZ9" s="6">
        <f t="shared" ref="AZ9:AZ31" si="22">V9</f>
        <v>2</v>
      </c>
      <c r="BA9" s="6">
        <f t="shared" ref="BA9:BA31" si="23">W9</f>
        <v>23</v>
      </c>
      <c r="BB9" s="6">
        <f t="shared" ref="BB9:BB31" si="24">X9</f>
        <v>2</v>
      </c>
      <c r="BC9" s="6">
        <f t="shared" ref="BC9:BC31" si="25">Y9</f>
        <v>23</v>
      </c>
      <c r="BD9" s="6">
        <f t="shared" ref="BD9:BD31" si="26">Z9</f>
        <v>23</v>
      </c>
      <c r="BE9" s="6">
        <f t="shared" ref="BE9:BE31" si="27">AA9</f>
        <v>23</v>
      </c>
      <c r="BF9" s="6">
        <f t="shared" ref="BF9:BF31" si="28">AB9</f>
        <v>2</v>
      </c>
      <c r="BG9" s="6">
        <f t="shared" ref="BG9:BG31" si="29">AC9</f>
        <v>2</v>
      </c>
      <c r="BH9" s="6">
        <f t="shared" ref="BH9:BH31" si="30">AD9</f>
        <v>23</v>
      </c>
      <c r="BI9" s="6">
        <f t="shared" ref="BI9:BI31" si="31">AE9</f>
        <v>1000</v>
      </c>
      <c r="BM9" s="24" t="s">
        <v>138</v>
      </c>
      <c r="BN9" s="26">
        <v>23</v>
      </c>
      <c r="BO9" s="26">
        <v>23</v>
      </c>
      <c r="BP9" s="26">
        <v>23</v>
      </c>
      <c r="BQ9" s="26">
        <v>23</v>
      </c>
      <c r="BR9" s="26">
        <v>23</v>
      </c>
      <c r="BS9" s="26">
        <v>23</v>
      </c>
      <c r="BT9" s="26">
        <v>23</v>
      </c>
      <c r="BU9" s="26">
        <v>23</v>
      </c>
      <c r="BV9" s="26">
        <v>23</v>
      </c>
      <c r="BW9" s="26">
        <v>2</v>
      </c>
      <c r="BX9" s="26">
        <v>2</v>
      </c>
      <c r="BY9" s="26">
        <v>23</v>
      </c>
      <c r="BZ9" s="26">
        <v>2</v>
      </c>
      <c r="CA9" s="26">
        <v>23</v>
      </c>
      <c r="CB9" s="26">
        <v>23</v>
      </c>
      <c r="CC9" s="26">
        <v>23</v>
      </c>
      <c r="CD9" s="26">
        <v>23</v>
      </c>
      <c r="CE9" s="26">
        <v>23</v>
      </c>
      <c r="CF9" s="26">
        <v>2</v>
      </c>
      <c r="CG9" s="26">
        <v>23</v>
      </c>
      <c r="CH9" s="26">
        <v>2</v>
      </c>
      <c r="CI9" s="26">
        <v>23</v>
      </c>
      <c r="CJ9" s="26">
        <v>23</v>
      </c>
      <c r="CK9" s="26">
        <v>23</v>
      </c>
      <c r="CL9" s="26">
        <v>2</v>
      </c>
      <c r="CM9" s="26">
        <v>2</v>
      </c>
      <c r="CN9" s="26">
        <v>23</v>
      </c>
      <c r="CO9" s="26">
        <v>1000</v>
      </c>
      <c r="CR9">
        <f t="shared" ref="CR9:CR30" si="32">24-BN9+1</f>
        <v>2</v>
      </c>
      <c r="CS9">
        <f t="shared" si="2"/>
        <v>2</v>
      </c>
      <c r="CT9">
        <f t="shared" si="2"/>
        <v>2</v>
      </c>
      <c r="CU9">
        <f t="shared" si="2"/>
        <v>2</v>
      </c>
      <c r="CV9">
        <f t="shared" si="2"/>
        <v>2</v>
      </c>
      <c r="CW9">
        <f t="shared" si="2"/>
        <v>2</v>
      </c>
      <c r="CX9">
        <f t="shared" si="2"/>
        <v>2</v>
      </c>
      <c r="CY9">
        <f t="shared" si="2"/>
        <v>2</v>
      </c>
      <c r="CZ9">
        <f t="shared" si="2"/>
        <v>2</v>
      </c>
      <c r="DA9">
        <f t="shared" si="2"/>
        <v>23</v>
      </c>
      <c r="DB9">
        <f t="shared" si="2"/>
        <v>23</v>
      </c>
      <c r="DC9">
        <f t="shared" si="2"/>
        <v>2</v>
      </c>
      <c r="DD9">
        <f t="shared" si="2"/>
        <v>23</v>
      </c>
      <c r="DE9">
        <f t="shared" si="2"/>
        <v>2</v>
      </c>
      <c r="DF9">
        <f t="shared" si="2"/>
        <v>2</v>
      </c>
      <c r="DG9">
        <f t="shared" si="2"/>
        <v>2</v>
      </c>
      <c r="DH9">
        <f t="shared" si="2"/>
        <v>2</v>
      </c>
      <c r="DI9">
        <f t="shared" si="2"/>
        <v>2</v>
      </c>
      <c r="DJ9">
        <f t="shared" si="2"/>
        <v>23</v>
      </c>
      <c r="DK9">
        <f t="shared" si="2"/>
        <v>2</v>
      </c>
      <c r="DL9">
        <f t="shared" si="2"/>
        <v>23</v>
      </c>
      <c r="DM9">
        <f t="shared" si="2"/>
        <v>2</v>
      </c>
      <c r="DN9">
        <f t="shared" si="2"/>
        <v>2</v>
      </c>
      <c r="DO9">
        <f t="shared" si="2"/>
        <v>2</v>
      </c>
      <c r="DP9">
        <f t="shared" ref="DP9:DP30" si="33">24-CL9+1</f>
        <v>23</v>
      </c>
      <c r="DQ9">
        <f t="shared" si="3"/>
        <v>23</v>
      </c>
      <c r="DR9">
        <f t="shared" si="3"/>
        <v>2</v>
      </c>
      <c r="DS9">
        <v>1000</v>
      </c>
      <c r="DU9" s="24" t="s">
        <v>138</v>
      </c>
      <c r="DV9" s="26">
        <v>2</v>
      </c>
      <c r="DW9" s="26">
        <v>2</v>
      </c>
      <c r="DX9" s="26">
        <v>2</v>
      </c>
      <c r="DY9" s="26">
        <v>2</v>
      </c>
      <c r="DZ9" s="26">
        <v>2</v>
      </c>
      <c r="EA9" s="26">
        <v>2</v>
      </c>
      <c r="EB9" s="26">
        <v>2</v>
      </c>
      <c r="EC9" s="26">
        <v>2</v>
      </c>
      <c r="ED9" s="26">
        <v>2</v>
      </c>
      <c r="EE9" s="26">
        <v>23</v>
      </c>
      <c r="EF9" s="26">
        <v>23</v>
      </c>
      <c r="EG9" s="26">
        <v>2</v>
      </c>
      <c r="EH9" s="26">
        <v>23</v>
      </c>
      <c r="EI9" s="26">
        <v>2</v>
      </c>
      <c r="EJ9" s="26">
        <v>2</v>
      </c>
      <c r="EK9" s="26">
        <v>2</v>
      </c>
      <c r="EL9" s="26">
        <v>2</v>
      </c>
      <c r="EM9" s="26">
        <v>2</v>
      </c>
      <c r="EN9" s="26">
        <v>23</v>
      </c>
      <c r="EO9" s="26">
        <v>2</v>
      </c>
      <c r="EP9" s="26">
        <v>23</v>
      </c>
      <c r="EQ9" s="26">
        <v>2</v>
      </c>
      <c r="ER9" s="26">
        <v>2</v>
      </c>
      <c r="ES9" s="26">
        <v>2</v>
      </c>
      <c r="ET9" s="26">
        <v>23</v>
      </c>
      <c r="EU9" s="26">
        <v>23</v>
      </c>
      <c r="EV9" s="26">
        <v>2</v>
      </c>
      <c r="EW9" s="26">
        <v>1000</v>
      </c>
    </row>
    <row r="10" spans="1:153" ht="15" thickBot="1" x14ac:dyDescent="0.35">
      <c r="A10" s="24" t="s">
        <v>139</v>
      </c>
      <c r="B10" s="26">
        <v>22</v>
      </c>
      <c r="C10" s="77">
        <v>22</v>
      </c>
      <c r="D10" s="77">
        <v>22</v>
      </c>
      <c r="E10" s="77">
        <v>22</v>
      </c>
      <c r="F10" s="77">
        <v>22</v>
      </c>
      <c r="G10" s="77">
        <v>22</v>
      </c>
      <c r="H10" s="77">
        <v>22</v>
      </c>
      <c r="I10" s="77">
        <v>22</v>
      </c>
      <c r="J10" s="77">
        <v>22</v>
      </c>
      <c r="K10" s="77">
        <v>22</v>
      </c>
      <c r="L10" s="26">
        <v>3</v>
      </c>
      <c r="M10" s="77">
        <v>3</v>
      </c>
      <c r="N10" s="77">
        <v>3</v>
      </c>
      <c r="O10" s="77">
        <v>22</v>
      </c>
      <c r="P10" s="77">
        <v>3</v>
      </c>
      <c r="Q10" s="77">
        <v>22</v>
      </c>
      <c r="R10" s="77">
        <v>22</v>
      </c>
      <c r="S10" s="77">
        <v>22</v>
      </c>
      <c r="T10" s="77">
        <v>22</v>
      </c>
      <c r="U10" s="77">
        <v>22</v>
      </c>
      <c r="V10" s="77">
        <v>3</v>
      </c>
      <c r="W10" s="77">
        <v>22</v>
      </c>
      <c r="X10" s="77">
        <v>3</v>
      </c>
      <c r="Y10" s="77">
        <v>22</v>
      </c>
      <c r="Z10" s="77">
        <v>22</v>
      </c>
      <c r="AA10" s="77">
        <v>22</v>
      </c>
      <c r="AB10" s="77">
        <v>3</v>
      </c>
      <c r="AC10" s="77">
        <v>3</v>
      </c>
      <c r="AD10" s="77">
        <v>22</v>
      </c>
      <c r="AE10" s="26">
        <v>1000</v>
      </c>
      <c r="AH10" s="6">
        <f t="shared" si="4"/>
        <v>22</v>
      </c>
      <c r="AI10" s="6">
        <f t="shared" si="5"/>
        <v>22</v>
      </c>
      <c r="AJ10" s="6">
        <f t="shared" si="6"/>
        <v>22</v>
      </c>
      <c r="AK10" s="6">
        <f t="shared" si="7"/>
        <v>22</v>
      </c>
      <c r="AL10" s="6">
        <f t="shared" si="8"/>
        <v>22</v>
      </c>
      <c r="AM10" s="6">
        <f t="shared" si="9"/>
        <v>22</v>
      </c>
      <c r="AN10" s="6">
        <f t="shared" si="10"/>
        <v>22</v>
      </c>
      <c r="AO10" s="6">
        <f t="shared" si="11"/>
        <v>22</v>
      </c>
      <c r="AP10" s="6">
        <f t="shared" si="12"/>
        <v>22</v>
      </c>
      <c r="AQ10" s="6">
        <f t="shared" si="13"/>
        <v>3</v>
      </c>
      <c r="AR10" s="6">
        <f t="shared" si="14"/>
        <v>3</v>
      </c>
      <c r="AS10" s="6">
        <f t="shared" si="15"/>
        <v>22</v>
      </c>
      <c r="AT10" s="6">
        <f t="shared" si="16"/>
        <v>3</v>
      </c>
      <c r="AU10" s="6">
        <f t="shared" si="17"/>
        <v>22</v>
      </c>
      <c r="AV10" s="6">
        <f t="shared" si="18"/>
        <v>22</v>
      </c>
      <c r="AW10" s="6">
        <f t="shared" si="19"/>
        <v>22</v>
      </c>
      <c r="AX10" s="6">
        <f t="shared" si="20"/>
        <v>22</v>
      </c>
      <c r="AY10" s="6">
        <f t="shared" si="21"/>
        <v>22</v>
      </c>
      <c r="AZ10" s="6">
        <f t="shared" si="22"/>
        <v>3</v>
      </c>
      <c r="BA10" s="6">
        <f t="shared" si="23"/>
        <v>22</v>
      </c>
      <c r="BB10" s="6">
        <f t="shared" si="24"/>
        <v>3</v>
      </c>
      <c r="BC10" s="6">
        <f t="shared" si="25"/>
        <v>22</v>
      </c>
      <c r="BD10" s="6">
        <f t="shared" si="26"/>
        <v>22</v>
      </c>
      <c r="BE10" s="6">
        <f t="shared" si="27"/>
        <v>22</v>
      </c>
      <c r="BF10" s="6">
        <f t="shared" si="28"/>
        <v>3</v>
      </c>
      <c r="BG10" s="6">
        <f t="shared" si="29"/>
        <v>3</v>
      </c>
      <c r="BH10" s="6">
        <f t="shared" si="30"/>
        <v>22</v>
      </c>
      <c r="BI10" s="6">
        <f t="shared" si="31"/>
        <v>1000</v>
      </c>
      <c r="BM10" s="24" t="s">
        <v>139</v>
      </c>
      <c r="BN10" s="26">
        <v>22</v>
      </c>
      <c r="BO10" s="26">
        <v>22</v>
      </c>
      <c r="BP10" s="26">
        <v>22</v>
      </c>
      <c r="BQ10" s="26">
        <v>22</v>
      </c>
      <c r="BR10" s="26">
        <v>22</v>
      </c>
      <c r="BS10" s="26">
        <v>22</v>
      </c>
      <c r="BT10" s="26">
        <v>22</v>
      </c>
      <c r="BU10" s="26">
        <v>22</v>
      </c>
      <c r="BV10" s="26">
        <v>22</v>
      </c>
      <c r="BW10" s="26">
        <v>3</v>
      </c>
      <c r="BX10" s="26">
        <v>3</v>
      </c>
      <c r="BY10" s="26">
        <v>22</v>
      </c>
      <c r="BZ10" s="26">
        <v>3</v>
      </c>
      <c r="CA10" s="26">
        <v>22</v>
      </c>
      <c r="CB10" s="26">
        <v>22</v>
      </c>
      <c r="CC10" s="26">
        <v>22</v>
      </c>
      <c r="CD10" s="26">
        <v>22</v>
      </c>
      <c r="CE10" s="26">
        <v>22</v>
      </c>
      <c r="CF10" s="26">
        <v>3</v>
      </c>
      <c r="CG10" s="26">
        <v>22</v>
      </c>
      <c r="CH10" s="26">
        <v>3</v>
      </c>
      <c r="CI10" s="26">
        <v>22</v>
      </c>
      <c r="CJ10" s="26">
        <v>22</v>
      </c>
      <c r="CK10" s="26">
        <v>22</v>
      </c>
      <c r="CL10" s="26">
        <v>3</v>
      </c>
      <c r="CM10" s="26">
        <v>3</v>
      </c>
      <c r="CN10" s="26">
        <v>22</v>
      </c>
      <c r="CO10" s="26">
        <v>1000</v>
      </c>
      <c r="CR10">
        <f t="shared" si="32"/>
        <v>3</v>
      </c>
      <c r="CS10">
        <f t="shared" si="2"/>
        <v>3</v>
      </c>
      <c r="CT10">
        <f t="shared" si="2"/>
        <v>3</v>
      </c>
      <c r="CU10">
        <f t="shared" si="2"/>
        <v>3</v>
      </c>
      <c r="CV10">
        <f t="shared" si="2"/>
        <v>3</v>
      </c>
      <c r="CW10">
        <f t="shared" si="2"/>
        <v>3</v>
      </c>
      <c r="CX10">
        <f t="shared" si="2"/>
        <v>3</v>
      </c>
      <c r="CY10">
        <f t="shared" si="2"/>
        <v>3</v>
      </c>
      <c r="CZ10">
        <f t="shared" si="2"/>
        <v>3</v>
      </c>
      <c r="DA10">
        <f t="shared" si="2"/>
        <v>22</v>
      </c>
      <c r="DB10">
        <f t="shared" si="2"/>
        <v>22</v>
      </c>
      <c r="DC10">
        <f t="shared" si="2"/>
        <v>3</v>
      </c>
      <c r="DD10">
        <f t="shared" si="2"/>
        <v>22</v>
      </c>
      <c r="DE10">
        <f t="shared" si="2"/>
        <v>3</v>
      </c>
      <c r="DF10">
        <f t="shared" si="2"/>
        <v>3</v>
      </c>
      <c r="DG10">
        <f t="shared" si="2"/>
        <v>3</v>
      </c>
      <c r="DH10">
        <f t="shared" si="2"/>
        <v>3</v>
      </c>
      <c r="DI10">
        <f t="shared" si="2"/>
        <v>3</v>
      </c>
      <c r="DJ10">
        <f t="shared" si="2"/>
        <v>22</v>
      </c>
      <c r="DK10">
        <f t="shared" si="2"/>
        <v>3</v>
      </c>
      <c r="DL10">
        <f t="shared" si="2"/>
        <v>22</v>
      </c>
      <c r="DM10">
        <f t="shared" si="2"/>
        <v>3</v>
      </c>
      <c r="DN10">
        <f t="shared" si="2"/>
        <v>3</v>
      </c>
      <c r="DO10">
        <f t="shared" si="2"/>
        <v>3</v>
      </c>
      <c r="DP10">
        <f t="shared" si="33"/>
        <v>22</v>
      </c>
      <c r="DQ10">
        <f t="shared" si="3"/>
        <v>22</v>
      </c>
      <c r="DR10">
        <f t="shared" si="3"/>
        <v>3</v>
      </c>
      <c r="DS10">
        <v>1000</v>
      </c>
      <c r="DU10" s="24" t="s">
        <v>139</v>
      </c>
      <c r="DV10" s="26">
        <v>3</v>
      </c>
      <c r="DW10" s="26">
        <v>3</v>
      </c>
      <c r="DX10" s="26">
        <v>3</v>
      </c>
      <c r="DY10" s="26">
        <v>3</v>
      </c>
      <c r="DZ10" s="26">
        <v>3</v>
      </c>
      <c r="EA10" s="26">
        <v>3</v>
      </c>
      <c r="EB10" s="26">
        <v>3</v>
      </c>
      <c r="EC10" s="26">
        <v>3</v>
      </c>
      <c r="ED10" s="26">
        <v>3</v>
      </c>
      <c r="EE10" s="26">
        <v>22</v>
      </c>
      <c r="EF10" s="26">
        <v>22</v>
      </c>
      <c r="EG10" s="26">
        <v>3</v>
      </c>
      <c r="EH10" s="26">
        <v>22</v>
      </c>
      <c r="EI10" s="26">
        <v>3</v>
      </c>
      <c r="EJ10" s="26">
        <v>3</v>
      </c>
      <c r="EK10" s="26">
        <v>3</v>
      </c>
      <c r="EL10" s="26">
        <v>3</v>
      </c>
      <c r="EM10" s="26">
        <v>3</v>
      </c>
      <c r="EN10" s="26">
        <v>22</v>
      </c>
      <c r="EO10" s="26">
        <v>3</v>
      </c>
      <c r="EP10" s="26">
        <v>22</v>
      </c>
      <c r="EQ10" s="26">
        <v>3</v>
      </c>
      <c r="ER10" s="26">
        <v>3</v>
      </c>
      <c r="ES10" s="26">
        <v>3</v>
      </c>
      <c r="ET10" s="26">
        <v>22</v>
      </c>
      <c r="EU10" s="26">
        <v>22</v>
      </c>
      <c r="EV10" s="26">
        <v>3</v>
      </c>
      <c r="EW10" s="26">
        <v>1000</v>
      </c>
    </row>
    <row r="11" spans="1:153" ht="15" thickBot="1" x14ac:dyDescent="0.35">
      <c r="A11" s="24" t="s">
        <v>140</v>
      </c>
      <c r="B11" s="26">
        <v>21</v>
      </c>
      <c r="C11" s="77">
        <v>21</v>
      </c>
      <c r="D11" s="77">
        <v>21</v>
      </c>
      <c r="E11" s="77">
        <v>21</v>
      </c>
      <c r="F11" s="77">
        <v>21</v>
      </c>
      <c r="G11" s="77">
        <v>21</v>
      </c>
      <c r="H11" s="77">
        <v>21</v>
      </c>
      <c r="I11" s="77">
        <v>21</v>
      </c>
      <c r="J11" s="77">
        <v>21</v>
      </c>
      <c r="K11" s="77">
        <v>21</v>
      </c>
      <c r="L11" s="26">
        <v>4</v>
      </c>
      <c r="M11" s="77">
        <v>4</v>
      </c>
      <c r="N11" s="77">
        <v>4</v>
      </c>
      <c r="O11" s="77">
        <v>21</v>
      </c>
      <c r="P11" s="77">
        <v>4</v>
      </c>
      <c r="Q11" s="77">
        <v>21</v>
      </c>
      <c r="R11" s="77">
        <v>21</v>
      </c>
      <c r="S11" s="77">
        <v>21</v>
      </c>
      <c r="T11" s="77">
        <v>21</v>
      </c>
      <c r="U11" s="77">
        <v>21</v>
      </c>
      <c r="V11" s="77">
        <v>4</v>
      </c>
      <c r="W11" s="77">
        <v>21</v>
      </c>
      <c r="X11" s="77">
        <v>4</v>
      </c>
      <c r="Y11" s="77">
        <v>21</v>
      </c>
      <c r="Z11" s="77">
        <v>21</v>
      </c>
      <c r="AA11" s="77">
        <v>21</v>
      </c>
      <c r="AB11" s="77">
        <v>4</v>
      </c>
      <c r="AC11" s="77">
        <v>4</v>
      </c>
      <c r="AD11" s="77">
        <v>21</v>
      </c>
      <c r="AE11" s="26">
        <v>1000</v>
      </c>
      <c r="AH11" s="6">
        <f t="shared" si="4"/>
        <v>21</v>
      </c>
      <c r="AI11" s="6">
        <f t="shared" si="5"/>
        <v>21</v>
      </c>
      <c r="AJ11" s="6">
        <f t="shared" si="6"/>
        <v>21</v>
      </c>
      <c r="AK11" s="6">
        <f t="shared" si="7"/>
        <v>21</v>
      </c>
      <c r="AL11" s="6">
        <f t="shared" si="8"/>
        <v>21</v>
      </c>
      <c r="AM11" s="6">
        <f t="shared" si="9"/>
        <v>21</v>
      </c>
      <c r="AN11" s="6">
        <f t="shared" si="10"/>
        <v>21</v>
      </c>
      <c r="AO11" s="6">
        <f t="shared" si="11"/>
        <v>21</v>
      </c>
      <c r="AP11" s="6">
        <f t="shared" si="12"/>
        <v>21</v>
      </c>
      <c r="AQ11" s="6">
        <f t="shared" si="13"/>
        <v>4</v>
      </c>
      <c r="AR11" s="6">
        <f t="shared" si="14"/>
        <v>4</v>
      </c>
      <c r="AS11" s="6">
        <f t="shared" si="15"/>
        <v>21</v>
      </c>
      <c r="AT11" s="6">
        <f t="shared" si="16"/>
        <v>4</v>
      </c>
      <c r="AU11" s="6">
        <f t="shared" si="17"/>
        <v>21</v>
      </c>
      <c r="AV11" s="6">
        <f t="shared" si="18"/>
        <v>21</v>
      </c>
      <c r="AW11" s="6">
        <f t="shared" si="19"/>
        <v>21</v>
      </c>
      <c r="AX11" s="6">
        <f t="shared" si="20"/>
        <v>21</v>
      </c>
      <c r="AY11" s="6">
        <f t="shared" si="21"/>
        <v>21</v>
      </c>
      <c r="AZ11" s="6">
        <f t="shared" si="22"/>
        <v>4</v>
      </c>
      <c r="BA11" s="6">
        <f t="shared" si="23"/>
        <v>21</v>
      </c>
      <c r="BB11" s="6">
        <f t="shared" si="24"/>
        <v>4</v>
      </c>
      <c r="BC11" s="6">
        <f t="shared" si="25"/>
        <v>21</v>
      </c>
      <c r="BD11" s="6">
        <f t="shared" si="26"/>
        <v>21</v>
      </c>
      <c r="BE11" s="6">
        <f t="shared" si="27"/>
        <v>21</v>
      </c>
      <c r="BF11" s="6">
        <f t="shared" si="28"/>
        <v>4</v>
      </c>
      <c r="BG11" s="6">
        <f t="shared" si="29"/>
        <v>4</v>
      </c>
      <c r="BH11" s="6">
        <f t="shared" si="30"/>
        <v>21</v>
      </c>
      <c r="BI11" s="6">
        <f t="shared" si="31"/>
        <v>1000</v>
      </c>
      <c r="BM11" s="24" t="s">
        <v>140</v>
      </c>
      <c r="BN11" s="26">
        <v>21</v>
      </c>
      <c r="BO11" s="26">
        <v>21</v>
      </c>
      <c r="BP11" s="26">
        <v>21</v>
      </c>
      <c r="BQ11" s="26">
        <v>21</v>
      </c>
      <c r="BR11" s="26">
        <v>21</v>
      </c>
      <c r="BS11" s="26">
        <v>21</v>
      </c>
      <c r="BT11" s="26">
        <v>21</v>
      </c>
      <c r="BU11" s="26">
        <v>21</v>
      </c>
      <c r="BV11" s="26">
        <v>21</v>
      </c>
      <c r="BW11" s="26">
        <v>4</v>
      </c>
      <c r="BX11" s="26">
        <v>4</v>
      </c>
      <c r="BY11" s="26">
        <v>21</v>
      </c>
      <c r="BZ11" s="26">
        <v>4</v>
      </c>
      <c r="CA11" s="26">
        <v>21</v>
      </c>
      <c r="CB11" s="26">
        <v>21</v>
      </c>
      <c r="CC11" s="26">
        <v>21</v>
      </c>
      <c r="CD11" s="26">
        <v>21</v>
      </c>
      <c r="CE11" s="26">
        <v>21</v>
      </c>
      <c r="CF11" s="26">
        <v>4</v>
      </c>
      <c r="CG11" s="26">
        <v>21</v>
      </c>
      <c r="CH11" s="26">
        <v>4</v>
      </c>
      <c r="CI11" s="26">
        <v>21</v>
      </c>
      <c r="CJ11" s="26">
        <v>21</v>
      </c>
      <c r="CK11" s="26">
        <v>21</v>
      </c>
      <c r="CL11" s="26">
        <v>4</v>
      </c>
      <c r="CM11" s="26">
        <v>4</v>
      </c>
      <c r="CN11" s="26">
        <v>21</v>
      </c>
      <c r="CO11" s="26">
        <v>1000</v>
      </c>
      <c r="CR11">
        <f t="shared" si="32"/>
        <v>4</v>
      </c>
      <c r="CS11">
        <f t="shared" si="2"/>
        <v>4</v>
      </c>
      <c r="CT11">
        <f t="shared" si="2"/>
        <v>4</v>
      </c>
      <c r="CU11">
        <f t="shared" si="2"/>
        <v>4</v>
      </c>
      <c r="CV11">
        <f t="shared" si="2"/>
        <v>4</v>
      </c>
      <c r="CW11">
        <f t="shared" si="2"/>
        <v>4</v>
      </c>
      <c r="CX11">
        <f t="shared" si="2"/>
        <v>4</v>
      </c>
      <c r="CY11">
        <f t="shared" si="2"/>
        <v>4</v>
      </c>
      <c r="CZ11">
        <f t="shared" si="2"/>
        <v>4</v>
      </c>
      <c r="DA11">
        <f t="shared" si="2"/>
        <v>21</v>
      </c>
      <c r="DB11">
        <f t="shared" si="2"/>
        <v>21</v>
      </c>
      <c r="DC11">
        <f t="shared" si="2"/>
        <v>4</v>
      </c>
      <c r="DD11">
        <f t="shared" si="2"/>
        <v>21</v>
      </c>
      <c r="DE11">
        <f t="shared" si="2"/>
        <v>4</v>
      </c>
      <c r="DF11">
        <f t="shared" si="2"/>
        <v>4</v>
      </c>
      <c r="DG11">
        <f t="shared" si="2"/>
        <v>4</v>
      </c>
      <c r="DH11">
        <f t="shared" si="2"/>
        <v>4</v>
      </c>
      <c r="DI11">
        <f t="shared" si="2"/>
        <v>4</v>
      </c>
      <c r="DJ11">
        <f t="shared" si="2"/>
        <v>21</v>
      </c>
      <c r="DK11">
        <f t="shared" si="2"/>
        <v>4</v>
      </c>
      <c r="DL11">
        <f t="shared" si="2"/>
        <v>21</v>
      </c>
      <c r="DM11">
        <f t="shared" si="2"/>
        <v>4</v>
      </c>
      <c r="DN11">
        <f t="shared" si="2"/>
        <v>4</v>
      </c>
      <c r="DO11">
        <f t="shared" si="2"/>
        <v>4</v>
      </c>
      <c r="DP11">
        <f t="shared" si="33"/>
        <v>21</v>
      </c>
      <c r="DQ11">
        <f t="shared" si="3"/>
        <v>21</v>
      </c>
      <c r="DR11">
        <f t="shared" si="3"/>
        <v>4</v>
      </c>
      <c r="DS11">
        <v>1000</v>
      </c>
      <c r="DU11" s="24" t="s">
        <v>140</v>
      </c>
      <c r="DV11" s="26">
        <v>4</v>
      </c>
      <c r="DW11" s="26">
        <v>4</v>
      </c>
      <c r="DX11" s="26">
        <v>4</v>
      </c>
      <c r="DY11" s="26">
        <v>4</v>
      </c>
      <c r="DZ11" s="26">
        <v>4</v>
      </c>
      <c r="EA11" s="26">
        <v>4</v>
      </c>
      <c r="EB11" s="26">
        <v>4</v>
      </c>
      <c r="EC11" s="26">
        <v>4</v>
      </c>
      <c r="ED11" s="26">
        <v>4</v>
      </c>
      <c r="EE11" s="26">
        <v>21</v>
      </c>
      <c r="EF11" s="26">
        <v>21</v>
      </c>
      <c r="EG11" s="26">
        <v>4</v>
      </c>
      <c r="EH11" s="26">
        <v>21</v>
      </c>
      <c r="EI11" s="26">
        <v>4</v>
      </c>
      <c r="EJ11" s="26">
        <v>4</v>
      </c>
      <c r="EK11" s="26">
        <v>4</v>
      </c>
      <c r="EL11" s="26">
        <v>4</v>
      </c>
      <c r="EM11" s="26">
        <v>4</v>
      </c>
      <c r="EN11" s="26">
        <v>21</v>
      </c>
      <c r="EO11" s="26">
        <v>4</v>
      </c>
      <c r="EP11" s="26">
        <v>21</v>
      </c>
      <c r="EQ11" s="26">
        <v>4</v>
      </c>
      <c r="ER11" s="26">
        <v>4</v>
      </c>
      <c r="ES11" s="26">
        <v>4</v>
      </c>
      <c r="ET11" s="26">
        <v>21</v>
      </c>
      <c r="EU11" s="26">
        <v>21</v>
      </c>
      <c r="EV11" s="26">
        <v>4</v>
      </c>
      <c r="EW11" s="26">
        <v>1000</v>
      </c>
    </row>
    <row r="12" spans="1:153" ht="15" thickBot="1" x14ac:dyDescent="0.35">
      <c r="A12" s="24" t="s">
        <v>141</v>
      </c>
      <c r="B12" s="26">
        <v>20</v>
      </c>
      <c r="C12" s="77">
        <v>20</v>
      </c>
      <c r="D12" s="77">
        <v>20</v>
      </c>
      <c r="E12" s="77">
        <v>20</v>
      </c>
      <c r="F12" s="77">
        <v>20</v>
      </c>
      <c r="G12" s="77">
        <v>20</v>
      </c>
      <c r="H12" s="77">
        <v>20</v>
      </c>
      <c r="I12" s="77">
        <v>20</v>
      </c>
      <c r="J12" s="77">
        <v>20</v>
      </c>
      <c r="K12" s="77">
        <v>20</v>
      </c>
      <c r="L12" s="26">
        <v>5</v>
      </c>
      <c r="M12" s="77">
        <v>5</v>
      </c>
      <c r="N12" s="77">
        <v>5</v>
      </c>
      <c r="O12" s="77">
        <v>20</v>
      </c>
      <c r="P12" s="77">
        <v>5</v>
      </c>
      <c r="Q12" s="77">
        <v>20</v>
      </c>
      <c r="R12" s="77">
        <v>20</v>
      </c>
      <c r="S12" s="77">
        <v>20</v>
      </c>
      <c r="T12" s="77">
        <v>20</v>
      </c>
      <c r="U12" s="77">
        <v>20</v>
      </c>
      <c r="V12" s="77">
        <v>5</v>
      </c>
      <c r="W12" s="77">
        <v>20</v>
      </c>
      <c r="X12" s="77">
        <v>5</v>
      </c>
      <c r="Y12" s="77">
        <v>20</v>
      </c>
      <c r="Z12" s="77">
        <v>20</v>
      </c>
      <c r="AA12" s="77">
        <v>20</v>
      </c>
      <c r="AB12" s="77">
        <v>5</v>
      </c>
      <c r="AC12" s="77">
        <v>5</v>
      </c>
      <c r="AD12" s="77">
        <v>20</v>
      </c>
      <c r="AE12" s="26">
        <v>1000</v>
      </c>
      <c r="AH12" s="6">
        <f t="shared" si="4"/>
        <v>20</v>
      </c>
      <c r="AI12" s="6">
        <f t="shared" si="5"/>
        <v>20</v>
      </c>
      <c r="AJ12" s="6">
        <f t="shared" si="6"/>
        <v>20</v>
      </c>
      <c r="AK12" s="6">
        <f t="shared" si="7"/>
        <v>20</v>
      </c>
      <c r="AL12" s="6">
        <f t="shared" si="8"/>
        <v>20</v>
      </c>
      <c r="AM12" s="6">
        <f t="shared" si="9"/>
        <v>20</v>
      </c>
      <c r="AN12" s="6">
        <f t="shared" si="10"/>
        <v>20</v>
      </c>
      <c r="AO12" s="6">
        <f t="shared" si="11"/>
        <v>20</v>
      </c>
      <c r="AP12" s="6">
        <f t="shared" si="12"/>
        <v>20</v>
      </c>
      <c r="AQ12" s="6">
        <f t="shared" si="13"/>
        <v>5</v>
      </c>
      <c r="AR12" s="6">
        <f t="shared" si="14"/>
        <v>5</v>
      </c>
      <c r="AS12" s="6">
        <f t="shared" si="15"/>
        <v>20</v>
      </c>
      <c r="AT12" s="6">
        <f t="shared" si="16"/>
        <v>5</v>
      </c>
      <c r="AU12" s="6">
        <f t="shared" si="17"/>
        <v>20</v>
      </c>
      <c r="AV12" s="6">
        <f t="shared" si="18"/>
        <v>20</v>
      </c>
      <c r="AW12" s="6">
        <f t="shared" si="19"/>
        <v>20</v>
      </c>
      <c r="AX12" s="6">
        <f t="shared" si="20"/>
        <v>20</v>
      </c>
      <c r="AY12" s="6">
        <f t="shared" si="21"/>
        <v>20</v>
      </c>
      <c r="AZ12" s="6">
        <f t="shared" si="22"/>
        <v>5</v>
      </c>
      <c r="BA12" s="6">
        <f t="shared" si="23"/>
        <v>20</v>
      </c>
      <c r="BB12" s="6">
        <f t="shared" si="24"/>
        <v>5</v>
      </c>
      <c r="BC12" s="6">
        <f t="shared" si="25"/>
        <v>20</v>
      </c>
      <c r="BD12" s="6">
        <f t="shared" si="26"/>
        <v>20</v>
      </c>
      <c r="BE12" s="6">
        <f t="shared" si="27"/>
        <v>20</v>
      </c>
      <c r="BF12" s="6">
        <f t="shared" si="28"/>
        <v>5</v>
      </c>
      <c r="BG12" s="6">
        <f t="shared" si="29"/>
        <v>5</v>
      </c>
      <c r="BH12" s="6">
        <f t="shared" si="30"/>
        <v>20</v>
      </c>
      <c r="BI12" s="6">
        <f t="shared" si="31"/>
        <v>1000</v>
      </c>
      <c r="BM12" s="24" t="s">
        <v>141</v>
      </c>
      <c r="BN12" s="26">
        <v>20</v>
      </c>
      <c r="BO12" s="26">
        <v>20</v>
      </c>
      <c r="BP12" s="26">
        <v>20</v>
      </c>
      <c r="BQ12" s="26">
        <v>20</v>
      </c>
      <c r="BR12" s="26">
        <v>20</v>
      </c>
      <c r="BS12" s="26">
        <v>20</v>
      </c>
      <c r="BT12" s="26">
        <v>20</v>
      </c>
      <c r="BU12" s="26">
        <v>20</v>
      </c>
      <c r="BV12" s="26">
        <v>20</v>
      </c>
      <c r="BW12" s="26">
        <v>5</v>
      </c>
      <c r="BX12" s="26">
        <v>5</v>
      </c>
      <c r="BY12" s="26">
        <v>20</v>
      </c>
      <c r="BZ12" s="26">
        <v>5</v>
      </c>
      <c r="CA12" s="26">
        <v>20</v>
      </c>
      <c r="CB12" s="26">
        <v>20</v>
      </c>
      <c r="CC12" s="26">
        <v>20</v>
      </c>
      <c r="CD12" s="26">
        <v>20</v>
      </c>
      <c r="CE12" s="26">
        <v>20</v>
      </c>
      <c r="CF12" s="26">
        <v>5</v>
      </c>
      <c r="CG12" s="26">
        <v>20</v>
      </c>
      <c r="CH12" s="26">
        <v>5</v>
      </c>
      <c r="CI12" s="26">
        <v>20</v>
      </c>
      <c r="CJ12" s="26">
        <v>20</v>
      </c>
      <c r="CK12" s="26">
        <v>20</v>
      </c>
      <c r="CL12" s="26">
        <v>5</v>
      </c>
      <c r="CM12" s="26">
        <v>5</v>
      </c>
      <c r="CN12" s="26">
        <v>20</v>
      </c>
      <c r="CO12" s="26">
        <v>1000</v>
      </c>
      <c r="CR12">
        <f t="shared" si="32"/>
        <v>5</v>
      </c>
      <c r="CS12">
        <f t="shared" si="2"/>
        <v>5</v>
      </c>
      <c r="CT12">
        <f t="shared" si="2"/>
        <v>5</v>
      </c>
      <c r="CU12">
        <f t="shared" si="2"/>
        <v>5</v>
      </c>
      <c r="CV12">
        <f t="shared" si="2"/>
        <v>5</v>
      </c>
      <c r="CW12">
        <f t="shared" si="2"/>
        <v>5</v>
      </c>
      <c r="CX12">
        <f t="shared" si="2"/>
        <v>5</v>
      </c>
      <c r="CY12">
        <f t="shared" si="2"/>
        <v>5</v>
      </c>
      <c r="CZ12">
        <f t="shared" si="2"/>
        <v>5</v>
      </c>
      <c r="DA12">
        <f t="shared" si="2"/>
        <v>20</v>
      </c>
      <c r="DB12">
        <f t="shared" si="2"/>
        <v>20</v>
      </c>
      <c r="DC12">
        <f t="shared" si="2"/>
        <v>5</v>
      </c>
      <c r="DD12">
        <f t="shared" si="2"/>
        <v>20</v>
      </c>
      <c r="DE12">
        <f t="shared" si="2"/>
        <v>5</v>
      </c>
      <c r="DF12">
        <f t="shared" si="2"/>
        <v>5</v>
      </c>
      <c r="DG12">
        <f t="shared" si="2"/>
        <v>5</v>
      </c>
      <c r="DH12">
        <f t="shared" si="2"/>
        <v>5</v>
      </c>
      <c r="DI12">
        <f t="shared" si="2"/>
        <v>5</v>
      </c>
      <c r="DJ12">
        <f t="shared" si="2"/>
        <v>20</v>
      </c>
      <c r="DK12">
        <f t="shared" si="2"/>
        <v>5</v>
      </c>
      <c r="DL12">
        <f t="shared" si="2"/>
        <v>20</v>
      </c>
      <c r="DM12">
        <f t="shared" si="2"/>
        <v>5</v>
      </c>
      <c r="DN12">
        <f t="shared" si="2"/>
        <v>5</v>
      </c>
      <c r="DO12">
        <f t="shared" si="2"/>
        <v>5</v>
      </c>
      <c r="DP12">
        <f t="shared" si="33"/>
        <v>20</v>
      </c>
      <c r="DQ12">
        <f t="shared" si="3"/>
        <v>20</v>
      </c>
      <c r="DR12">
        <f t="shared" si="3"/>
        <v>5</v>
      </c>
      <c r="DS12">
        <v>1000</v>
      </c>
      <c r="DU12" s="24" t="s">
        <v>141</v>
      </c>
      <c r="DV12" s="26">
        <v>5</v>
      </c>
      <c r="DW12" s="26">
        <v>5</v>
      </c>
      <c r="DX12" s="26">
        <v>5</v>
      </c>
      <c r="DY12" s="26">
        <v>5</v>
      </c>
      <c r="DZ12" s="26">
        <v>5</v>
      </c>
      <c r="EA12" s="26">
        <v>5</v>
      </c>
      <c r="EB12" s="26">
        <v>5</v>
      </c>
      <c r="EC12" s="26">
        <v>5</v>
      </c>
      <c r="ED12" s="26">
        <v>5</v>
      </c>
      <c r="EE12" s="26">
        <v>20</v>
      </c>
      <c r="EF12" s="26">
        <v>20</v>
      </c>
      <c r="EG12" s="26">
        <v>5</v>
      </c>
      <c r="EH12" s="26">
        <v>20</v>
      </c>
      <c r="EI12" s="26">
        <v>5</v>
      </c>
      <c r="EJ12" s="26">
        <v>5</v>
      </c>
      <c r="EK12" s="26">
        <v>5</v>
      </c>
      <c r="EL12" s="26">
        <v>5</v>
      </c>
      <c r="EM12" s="26">
        <v>5</v>
      </c>
      <c r="EN12" s="26">
        <v>20</v>
      </c>
      <c r="EO12" s="26">
        <v>5</v>
      </c>
      <c r="EP12" s="26">
        <v>20</v>
      </c>
      <c r="EQ12" s="26">
        <v>5</v>
      </c>
      <c r="ER12" s="26">
        <v>5</v>
      </c>
      <c r="ES12" s="26">
        <v>5</v>
      </c>
      <c r="ET12" s="26">
        <v>20</v>
      </c>
      <c r="EU12" s="26">
        <v>20</v>
      </c>
      <c r="EV12" s="26">
        <v>5</v>
      </c>
      <c r="EW12" s="26">
        <v>1000</v>
      </c>
    </row>
    <row r="13" spans="1:153" ht="15" thickBot="1" x14ac:dyDescent="0.35">
      <c r="A13" s="24" t="s">
        <v>142</v>
      </c>
      <c r="B13" s="26">
        <v>19</v>
      </c>
      <c r="C13" s="77">
        <v>19</v>
      </c>
      <c r="D13" s="77">
        <v>19</v>
      </c>
      <c r="E13" s="77">
        <v>19</v>
      </c>
      <c r="F13" s="77">
        <v>19</v>
      </c>
      <c r="G13" s="77">
        <v>19</v>
      </c>
      <c r="H13" s="77">
        <v>19</v>
      </c>
      <c r="I13" s="77">
        <v>19</v>
      </c>
      <c r="J13" s="77">
        <v>19</v>
      </c>
      <c r="K13" s="77">
        <v>19</v>
      </c>
      <c r="L13" s="26">
        <v>6</v>
      </c>
      <c r="M13" s="77">
        <v>6</v>
      </c>
      <c r="N13" s="77">
        <v>6</v>
      </c>
      <c r="O13" s="77">
        <v>19</v>
      </c>
      <c r="P13" s="77">
        <v>6</v>
      </c>
      <c r="Q13" s="77">
        <v>19</v>
      </c>
      <c r="R13" s="77">
        <v>19</v>
      </c>
      <c r="S13" s="77">
        <v>19</v>
      </c>
      <c r="T13" s="77">
        <v>19</v>
      </c>
      <c r="U13" s="77">
        <v>19</v>
      </c>
      <c r="V13" s="77">
        <v>6</v>
      </c>
      <c r="W13" s="77">
        <v>19</v>
      </c>
      <c r="X13" s="77">
        <v>6</v>
      </c>
      <c r="Y13" s="77">
        <v>19</v>
      </c>
      <c r="Z13" s="77">
        <v>19</v>
      </c>
      <c r="AA13" s="77">
        <v>19</v>
      </c>
      <c r="AB13" s="77">
        <v>6</v>
      </c>
      <c r="AC13" s="77">
        <v>6</v>
      </c>
      <c r="AD13" s="77">
        <v>19</v>
      </c>
      <c r="AE13" s="26">
        <v>1000</v>
      </c>
      <c r="AH13" s="6">
        <f t="shared" si="4"/>
        <v>19</v>
      </c>
      <c r="AI13" s="6">
        <f t="shared" si="5"/>
        <v>19</v>
      </c>
      <c r="AJ13" s="6">
        <f t="shared" si="6"/>
        <v>19</v>
      </c>
      <c r="AK13" s="6">
        <f t="shared" si="7"/>
        <v>19</v>
      </c>
      <c r="AL13" s="6">
        <f t="shared" si="8"/>
        <v>19</v>
      </c>
      <c r="AM13" s="6">
        <f t="shared" si="9"/>
        <v>19</v>
      </c>
      <c r="AN13" s="6">
        <f t="shared" si="10"/>
        <v>19</v>
      </c>
      <c r="AO13" s="6">
        <f t="shared" si="11"/>
        <v>19</v>
      </c>
      <c r="AP13" s="6">
        <f t="shared" si="12"/>
        <v>19</v>
      </c>
      <c r="AQ13" s="6">
        <f t="shared" si="13"/>
        <v>6</v>
      </c>
      <c r="AR13" s="6">
        <f t="shared" si="14"/>
        <v>6</v>
      </c>
      <c r="AS13" s="6">
        <f t="shared" si="15"/>
        <v>19</v>
      </c>
      <c r="AT13" s="6">
        <f t="shared" si="16"/>
        <v>6</v>
      </c>
      <c r="AU13" s="6">
        <f t="shared" si="17"/>
        <v>19</v>
      </c>
      <c r="AV13" s="6">
        <f t="shared" si="18"/>
        <v>19</v>
      </c>
      <c r="AW13" s="6">
        <f t="shared" si="19"/>
        <v>19</v>
      </c>
      <c r="AX13" s="6">
        <f t="shared" si="20"/>
        <v>19</v>
      </c>
      <c r="AY13" s="6">
        <f t="shared" si="21"/>
        <v>19</v>
      </c>
      <c r="AZ13" s="6">
        <f t="shared" si="22"/>
        <v>6</v>
      </c>
      <c r="BA13" s="6">
        <f t="shared" si="23"/>
        <v>19</v>
      </c>
      <c r="BB13" s="6">
        <f t="shared" si="24"/>
        <v>6</v>
      </c>
      <c r="BC13" s="6">
        <f t="shared" si="25"/>
        <v>19</v>
      </c>
      <c r="BD13" s="6">
        <f t="shared" si="26"/>
        <v>19</v>
      </c>
      <c r="BE13" s="6">
        <f t="shared" si="27"/>
        <v>19</v>
      </c>
      <c r="BF13" s="6">
        <f t="shared" si="28"/>
        <v>6</v>
      </c>
      <c r="BG13" s="6">
        <f t="shared" si="29"/>
        <v>6</v>
      </c>
      <c r="BH13" s="6">
        <f t="shared" si="30"/>
        <v>19</v>
      </c>
      <c r="BI13" s="6">
        <f t="shared" si="31"/>
        <v>1000</v>
      </c>
      <c r="BM13" s="24" t="s">
        <v>142</v>
      </c>
      <c r="BN13" s="26">
        <v>19</v>
      </c>
      <c r="BO13" s="26">
        <v>19</v>
      </c>
      <c r="BP13" s="26">
        <v>19</v>
      </c>
      <c r="BQ13" s="26">
        <v>19</v>
      </c>
      <c r="BR13" s="26">
        <v>19</v>
      </c>
      <c r="BS13" s="26">
        <v>19</v>
      </c>
      <c r="BT13" s="26">
        <v>19</v>
      </c>
      <c r="BU13" s="26">
        <v>19</v>
      </c>
      <c r="BV13" s="26">
        <v>19</v>
      </c>
      <c r="BW13" s="26">
        <v>6</v>
      </c>
      <c r="BX13" s="26">
        <v>6</v>
      </c>
      <c r="BY13" s="26">
        <v>19</v>
      </c>
      <c r="BZ13" s="26">
        <v>6</v>
      </c>
      <c r="CA13" s="26">
        <v>19</v>
      </c>
      <c r="CB13" s="26">
        <v>19</v>
      </c>
      <c r="CC13" s="26">
        <v>19</v>
      </c>
      <c r="CD13" s="26">
        <v>19</v>
      </c>
      <c r="CE13" s="26">
        <v>19</v>
      </c>
      <c r="CF13" s="26">
        <v>6</v>
      </c>
      <c r="CG13" s="26">
        <v>19</v>
      </c>
      <c r="CH13" s="26">
        <v>6</v>
      </c>
      <c r="CI13" s="26">
        <v>19</v>
      </c>
      <c r="CJ13" s="26">
        <v>19</v>
      </c>
      <c r="CK13" s="26">
        <v>19</v>
      </c>
      <c r="CL13" s="26">
        <v>6</v>
      </c>
      <c r="CM13" s="26">
        <v>6</v>
      </c>
      <c r="CN13" s="26">
        <v>19</v>
      </c>
      <c r="CO13" s="26">
        <v>1000</v>
      </c>
      <c r="CR13">
        <f t="shared" si="32"/>
        <v>6</v>
      </c>
      <c r="CS13">
        <f t="shared" si="2"/>
        <v>6</v>
      </c>
      <c r="CT13">
        <f t="shared" si="2"/>
        <v>6</v>
      </c>
      <c r="CU13">
        <f t="shared" si="2"/>
        <v>6</v>
      </c>
      <c r="CV13">
        <f t="shared" si="2"/>
        <v>6</v>
      </c>
      <c r="CW13">
        <f t="shared" si="2"/>
        <v>6</v>
      </c>
      <c r="CX13">
        <f t="shared" si="2"/>
        <v>6</v>
      </c>
      <c r="CY13">
        <f t="shared" si="2"/>
        <v>6</v>
      </c>
      <c r="CZ13">
        <f t="shared" si="2"/>
        <v>6</v>
      </c>
      <c r="DA13">
        <f t="shared" si="2"/>
        <v>19</v>
      </c>
      <c r="DB13">
        <f t="shared" si="2"/>
        <v>19</v>
      </c>
      <c r="DC13">
        <f t="shared" si="2"/>
        <v>6</v>
      </c>
      <c r="DD13">
        <f t="shared" si="2"/>
        <v>19</v>
      </c>
      <c r="DE13">
        <f t="shared" si="2"/>
        <v>6</v>
      </c>
      <c r="DF13">
        <f t="shared" si="2"/>
        <v>6</v>
      </c>
      <c r="DG13">
        <f t="shared" si="2"/>
        <v>6</v>
      </c>
      <c r="DH13">
        <f t="shared" si="2"/>
        <v>6</v>
      </c>
      <c r="DI13">
        <f t="shared" si="2"/>
        <v>6</v>
      </c>
      <c r="DJ13">
        <f t="shared" si="2"/>
        <v>19</v>
      </c>
      <c r="DK13">
        <f t="shared" si="2"/>
        <v>6</v>
      </c>
      <c r="DL13">
        <f t="shared" si="2"/>
        <v>19</v>
      </c>
      <c r="DM13">
        <f t="shared" si="2"/>
        <v>6</v>
      </c>
      <c r="DN13">
        <f t="shared" si="2"/>
        <v>6</v>
      </c>
      <c r="DO13">
        <f t="shared" si="2"/>
        <v>6</v>
      </c>
      <c r="DP13">
        <f t="shared" si="33"/>
        <v>19</v>
      </c>
      <c r="DQ13">
        <f t="shared" si="3"/>
        <v>19</v>
      </c>
      <c r="DR13">
        <f t="shared" si="3"/>
        <v>6</v>
      </c>
      <c r="DS13">
        <v>1000</v>
      </c>
      <c r="DU13" s="24" t="s">
        <v>142</v>
      </c>
      <c r="DV13" s="26">
        <v>6</v>
      </c>
      <c r="DW13" s="26">
        <v>6</v>
      </c>
      <c r="DX13" s="26">
        <v>6</v>
      </c>
      <c r="DY13" s="26">
        <v>6</v>
      </c>
      <c r="DZ13" s="26">
        <v>6</v>
      </c>
      <c r="EA13" s="26">
        <v>6</v>
      </c>
      <c r="EB13" s="26">
        <v>6</v>
      </c>
      <c r="EC13" s="26">
        <v>6</v>
      </c>
      <c r="ED13" s="26">
        <v>6</v>
      </c>
      <c r="EE13" s="26">
        <v>19</v>
      </c>
      <c r="EF13" s="26">
        <v>19</v>
      </c>
      <c r="EG13" s="26">
        <v>6</v>
      </c>
      <c r="EH13" s="26">
        <v>19</v>
      </c>
      <c r="EI13" s="26">
        <v>6</v>
      </c>
      <c r="EJ13" s="26">
        <v>6</v>
      </c>
      <c r="EK13" s="26">
        <v>6</v>
      </c>
      <c r="EL13" s="26">
        <v>6</v>
      </c>
      <c r="EM13" s="26">
        <v>6</v>
      </c>
      <c r="EN13" s="26">
        <v>19</v>
      </c>
      <c r="EO13" s="26">
        <v>6</v>
      </c>
      <c r="EP13" s="26">
        <v>19</v>
      </c>
      <c r="EQ13" s="26">
        <v>6</v>
      </c>
      <c r="ER13" s="26">
        <v>6</v>
      </c>
      <c r="ES13" s="26">
        <v>6</v>
      </c>
      <c r="ET13" s="26">
        <v>19</v>
      </c>
      <c r="EU13" s="26">
        <v>19</v>
      </c>
      <c r="EV13" s="26">
        <v>6</v>
      </c>
      <c r="EW13" s="26">
        <v>1000</v>
      </c>
    </row>
    <row r="14" spans="1:153" ht="15" thickBot="1" x14ac:dyDescent="0.35">
      <c r="A14" s="24" t="s">
        <v>143</v>
      </c>
      <c r="B14" s="26">
        <v>18</v>
      </c>
      <c r="C14" s="77">
        <v>18</v>
      </c>
      <c r="D14" s="77">
        <v>18</v>
      </c>
      <c r="E14" s="77">
        <v>18</v>
      </c>
      <c r="F14" s="77">
        <v>18</v>
      </c>
      <c r="G14" s="77">
        <v>18</v>
      </c>
      <c r="H14" s="77">
        <v>18</v>
      </c>
      <c r="I14" s="77">
        <v>18</v>
      </c>
      <c r="J14" s="77">
        <v>18</v>
      </c>
      <c r="K14" s="77">
        <v>18</v>
      </c>
      <c r="L14" s="26">
        <v>7</v>
      </c>
      <c r="M14" s="77">
        <v>7</v>
      </c>
      <c r="N14" s="77">
        <v>7</v>
      </c>
      <c r="O14" s="77">
        <v>18</v>
      </c>
      <c r="P14" s="77">
        <v>7</v>
      </c>
      <c r="Q14" s="77">
        <v>18</v>
      </c>
      <c r="R14" s="77">
        <v>18</v>
      </c>
      <c r="S14" s="77">
        <v>18</v>
      </c>
      <c r="T14" s="77">
        <v>18</v>
      </c>
      <c r="U14" s="77">
        <v>18</v>
      </c>
      <c r="V14" s="77">
        <v>7</v>
      </c>
      <c r="W14" s="77">
        <v>18</v>
      </c>
      <c r="X14" s="77">
        <v>7</v>
      </c>
      <c r="Y14" s="77">
        <v>18</v>
      </c>
      <c r="Z14" s="77">
        <v>18</v>
      </c>
      <c r="AA14" s="77">
        <v>18</v>
      </c>
      <c r="AB14" s="77">
        <v>7</v>
      </c>
      <c r="AC14" s="77">
        <v>7</v>
      </c>
      <c r="AD14" s="77">
        <v>18</v>
      </c>
      <c r="AE14" s="26">
        <v>1000</v>
      </c>
      <c r="AH14" s="6">
        <f t="shared" si="4"/>
        <v>18</v>
      </c>
      <c r="AI14" s="6">
        <f t="shared" si="5"/>
        <v>18</v>
      </c>
      <c r="AJ14" s="6">
        <f t="shared" si="6"/>
        <v>18</v>
      </c>
      <c r="AK14" s="6">
        <f t="shared" si="7"/>
        <v>18</v>
      </c>
      <c r="AL14" s="6">
        <f t="shared" si="8"/>
        <v>18</v>
      </c>
      <c r="AM14" s="6">
        <f t="shared" si="9"/>
        <v>18</v>
      </c>
      <c r="AN14" s="6">
        <f t="shared" si="10"/>
        <v>18</v>
      </c>
      <c r="AO14" s="6">
        <f t="shared" si="11"/>
        <v>18</v>
      </c>
      <c r="AP14" s="6">
        <f t="shared" si="12"/>
        <v>18</v>
      </c>
      <c r="AQ14" s="6">
        <f t="shared" si="13"/>
        <v>7</v>
      </c>
      <c r="AR14" s="6">
        <f t="shared" si="14"/>
        <v>7</v>
      </c>
      <c r="AS14" s="6">
        <f t="shared" si="15"/>
        <v>18</v>
      </c>
      <c r="AT14" s="6">
        <f t="shared" si="16"/>
        <v>7</v>
      </c>
      <c r="AU14" s="6">
        <f t="shared" si="17"/>
        <v>18</v>
      </c>
      <c r="AV14" s="6">
        <f t="shared" si="18"/>
        <v>18</v>
      </c>
      <c r="AW14" s="6">
        <f t="shared" si="19"/>
        <v>18</v>
      </c>
      <c r="AX14" s="6">
        <f t="shared" si="20"/>
        <v>18</v>
      </c>
      <c r="AY14" s="6">
        <f t="shared" si="21"/>
        <v>18</v>
      </c>
      <c r="AZ14" s="6">
        <f t="shared" si="22"/>
        <v>7</v>
      </c>
      <c r="BA14" s="6">
        <f t="shared" si="23"/>
        <v>18</v>
      </c>
      <c r="BB14" s="6">
        <f t="shared" si="24"/>
        <v>7</v>
      </c>
      <c r="BC14" s="6">
        <f t="shared" si="25"/>
        <v>18</v>
      </c>
      <c r="BD14" s="6">
        <f t="shared" si="26"/>
        <v>18</v>
      </c>
      <c r="BE14" s="6">
        <f t="shared" si="27"/>
        <v>18</v>
      </c>
      <c r="BF14" s="6">
        <f t="shared" si="28"/>
        <v>7</v>
      </c>
      <c r="BG14" s="6">
        <f t="shared" si="29"/>
        <v>7</v>
      </c>
      <c r="BH14" s="6">
        <f t="shared" si="30"/>
        <v>18</v>
      </c>
      <c r="BI14" s="6">
        <f t="shared" si="31"/>
        <v>1000</v>
      </c>
      <c r="BM14" s="24" t="s">
        <v>143</v>
      </c>
      <c r="BN14" s="26">
        <v>18</v>
      </c>
      <c r="BO14" s="26">
        <v>18</v>
      </c>
      <c r="BP14" s="26">
        <v>18</v>
      </c>
      <c r="BQ14" s="26">
        <v>18</v>
      </c>
      <c r="BR14" s="26">
        <v>18</v>
      </c>
      <c r="BS14" s="26">
        <v>18</v>
      </c>
      <c r="BT14" s="26">
        <v>18</v>
      </c>
      <c r="BU14" s="26">
        <v>18</v>
      </c>
      <c r="BV14" s="26">
        <v>18</v>
      </c>
      <c r="BW14" s="26">
        <v>7</v>
      </c>
      <c r="BX14" s="26">
        <v>7</v>
      </c>
      <c r="BY14" s="26">
        <v>18</v>
      </c>
      <c r="BZ14" s="26">
        <v>7</v>
      </c>
      <c r="CA14" s="26">
        <v>18</v>
      </c>
      <c r="CB14" s="26">
        <v>18</v>
      </c>
      <c r="CC14" s="26">
        <v>18</v>
      </c>
      <c r="CD14" s="26">
        <v>18</v>
      </c>
      <c r="CE14" s="26">
        <v>18</v>
      </c>
      <c r="CF14" s="26">
        <v>7</v>
      </c>
      <c r="CG14" s="26">
        <v>18</v>
      </c>
      <c r="CH14" s="26">
        <v>7</v>
      </c>
      <c r="CI14" s="26">
        <v>18</v>
      </c>
      <c r="CJ14" s="26">
        <v>18</v>
      </c>
      <c r="CK14" s="26">
        <v>18</v>
      </c>
      <c r="CL14" s="26">
        <v>7</v>
      </c>
      <c r="CM14" s="26">
        <v>7</v>
      </c>
      <c r="CN14" s="26">
        <v>18</v>
      </c>
      <c r="CO14" s="26">
        <v>1000</v>
      </c>
      <c r="CR14">
        <f t="shared" si="32"/>
        <v>7</v>
      </c>
      <c r="CS14">
        <f t="shared" si="2"/>
        <v>7</v>
      </c>
      <c r="CT14">
        <f t="shared" si="2"/>
        <v>7</v>
      </c>
      <c r="CU14">
        <f t="shared" si="2"/>
        <v>7</v>
      </c>
      <c r="CV14">
        <f t="shared" si="2"/>
        <v>7</v>
      </c>
      <c r="CW14">
        <f t="shared" si="2"/>
        <v>7</v>
      </c>
      <c r="CX14">
        <f t="shared" si="2"/>
        <v>7</v>
      </c>
      <c r="CY14">
        <f t="shared" si="2"/>
        <v>7</v>
      </c>
      <c r="CZ14">
        <f t="shared" si="2"/>
        <v>7</v>
      </c>
      <c r="DA14">
        <f t="shared" si="2"/>
        <v>18</v>
      </c>
      <c r="DB14">
        <f t="shared" si="2"/>
        <v>18</v>
      </c>
      <c r="DC14">
        <f t="shared" si="2"/>
        <v>7</v>
      </c>
      <c r="DD14">
        <f t="shared" si="2"/>
        <v>18</v>
      </c>
      <c r="DE14">
        <f t="shared" si="2"/>
        <v>7</v>
      </c>
      <c r="DF14">
        <f t="shared" si="2"/>
        <v>7</v>
      </c>
      <c r="DG14">
        <f t="shared" si="2"/>
        <v>7</v>
      </c>
      <c r="DH14">
        <f t="shared" si="2"/>
        <v>7</v>
      </c>
      <c r="DI14">
        <f t="shared" si="2"/>
        <v>7</v>
      </c>
      <c r="DJ14">
        <f t="shared" si="2"/>
        <v>18</v>
      </c>
      <c r="DK14">
        <f t="shared" si="2"/>
        <v>7</v>
      </c>
      <c r="DL14">
        <f t="shared" si="2"/>
        <v>18</v>
      </c>
      <c r="DM14">
        <f t="shared" si="2"/>
        <v>7</v>
      </c>
      <c r="DN14">
        <f t="shared" si="2"/>
        <v>7</v>
      </c>
      <c r="DO14">
        <f t="shared" si="2"/>
        <v>7</v>
      </c>
      <c r="DP14">
        <f t="shared" si="33"/>
        <v>18</v>
      </c>
      <c r="DQ14">
        <f t="shared" si="3"/>
        <v>18</v>
      </c>
      <c r="DR14">
        <f t="shared" si="3"/>
        <v>7</v>
      </c>
      <c r="DS14">
        <v>1000</v>
      </c>
      <c r="DU14" s="24" t="s">
        <v>143</v>
      </c>
      <c r="DV14" s="26">
        <v>7</v>
      </c>
      <c r="DW14" s="26">
        <v>7</v>
      </c>
      <c r="DX14" s="26">
        <v>7</v>
      </c>
      <c r="DY14" s="26">
        <v>7</v>
      </c>
      <c r="DZ14" s="26">
        <v>7</v>
      </c>
      <c r="EA14" s="26">
        <v>7</v>
      </c>
      <c r="EB14" s="26">
        <v>7</v>
      </c>
      <c r="EC14" s="26">
        <v>7</v>
      </c>
      <c r="ED14" s="26">
        <v>7</v>
      </c>
      <c r="EE14" s="26">
        <v>18</v>
      </c>
      <c r="EF14" s="26">
        <v>18</v>
      </c>
      <c r="EG14" s="26">
        <v>7</v>
      </c>
      <c r="EH14" s="26">
        <v>18</v>
      </c>
      <c r="EI14" s="26">
        <v>7</v>
      </c>
      <c r="EJ14" s="26">
        <v>7</v>
      </c>
      <c r="EK14" s="26">
        <v>7</v>
      </c>
      <c r="EL14" s="26">
        <v>7</v>
      </c>
      <c r="EM14" s="26">
        <v>7</v>
      </c>
      <c r="EN14" s="26">
        <v>18</v>
      </c>
      <c r="EO14" s="26">
        <v>7</v>
      </c>
      <c r="EP14" s="26">
        <v>18</v>
      </c>
      <c r="EQ14" s="26">
        <v>7</v>
      </c>
      <c r="ER14" s="26">
        <v>7</v>
      </c>
      <c r="ES14" s="26">
        <v>7</v>
      </c>
      <c r="ET14" s="26">
        <v>18</v>
      </c>
      <c r="EU14" s="26">
        <v>18</v>
      </c>
      <c r="EV14" s="26">
        <v>7</v>
      </c>
      <c r="EW14" s="26">
        <v>1000</v>
      </c>
    </row>
    <row r="15" spans="1:153" ht="15" thickBot="1" x14ac:dyDescent="0.35">
      <c r="A15" s="24" t="s">
        <v>144</v>
      </c>
      <c r="B15" s="26">
        <v>17</v>
      </c>
      <c r="C15" s="77">
        <v>17</v>
      </c>
      <c r="D15" s="77">
        <v>17</v>
      </c>
      <c r="E15" s="77">
        <v>17</v>
      </c>
      <c r="F15" s="77">
        <v>17</v>
      </c>
      <c r="G15" s="77">
        <v>17</v>
      </c>
      <c r="H15" s="77">
        <v>17</v>
      </c>
      <c r="I15" s="77">
        <v>17</v>
      </c>
      <c r="J15" s="77">
        <v>17</v>
      </c>
      <c r="K15" s="77">
        <v>17</v>
      </c>
      <c r="L15" s="26">
        <v>8</v>
      </c>
      <c r="M15" s="77">
        <v>8</v>
      </c>
      <c r="N15" s="77">
        <v>8</v>
      </c>
      <c r="O15" s="77">
        <v>17</v>
      </c>
      <c r="P15" s="77">
        <v>8</v>
      </c>
      <c r="Q15" s="77">
        <v>17</v>
      </c>
      <c r="R15" s="77">
        <v>17</v>
      </c>
      <c r="S15" s="77">
        <v>17</v>
      </c>
      <c r="T15" s="77">
        <v>17</v>
      </c>
      <c r="U15" s="77">
        <v>17</v>
      </c>
      <c r="V15" s="77">
        <v>8</v>
      </c>
      <c r="W15" s="77">
        <v>17</v>
      </c>
      <c r="X15" s="77">
        <v>8</v>
      </c>
      <c r="Y15" s="77">
        <v>17</v>
      </c>
      <c r="Z15" s="77">
        <v>17</v>
      </c>
      <c r="AA15" s="77">
        <v>17</v>
      </c>
      <c r="AB15" s="77">
        <v>8</v>
      </c>
      <c r="AC15" s="77">
        <v>8</v>
      </c>
      <c r="AD15" s="77">
        <v>17</v>
      </c>
      <c r="AE15" s="26">
        <v>1000</v>
      </c>
      <c r="AH15" s="6">
        <f t="shared" si="4"/>
        <v>17</v>
      </c>
      <c r="AI15" s="6">
        <f t="shared" si="5"/>
        <v>17</v>
      </c>
      <c r="AJ15" s="6">
        <f t="shared" si="6"/>
        <v>17</v>
      </c>
      <c r="AK15" s="6">
        <f t="shared" si="7"/>
        <v>17</v>
      </c>
      <c r="AL15" s="6">
        <f t="shared" si="8"/>
        <v>17</v>
      </c>
      <c r="AM15" s="6">
        <f t="shared" si="9"/>
        <v>17</v>
      </c>
      <c r="AN15" s="6">
        <f t="shared" si="10"/>
        <v>17</v>
      </c>
      <c r="AO15" s="6">
        <f t="shared" si="11"/>
        <v>17</v>
      </c>
      <c r="AP15" s="6">
        <f t="shared" si="12"/>
        <v>17</v>
      </c>
      <c r="AQ15" s="6">
        <f t="shared" si="13"/>
        <v>8</v>
      </c>
      <c r="AR15" s="6">
        <f t="shared" si="14"/>
        <v>8</v>
      </c>
      <c r="AS15" s="6">
        <f t="shared" si="15"/>
        <v>17</v>
      </c>
      <c r="AT15" s="6">
        <f t="shared" si="16"/>
        <v>8</v>
      </c>
      <c r="AU15" s="6">
        <f t="shared" si="17"/>
        <v>17</v>
      </c>
      <c r="AV15" s="6">
        <f t="shared" si="18"/>
        <v>17</v>
      </c>
      <c r="AW15" s="6">
        <f t="shared" si="19"/>
        <v>17</v>
      </c>
      <c r="AX15" s="6">
        <f t="shared" si="20"/>
        <v>17</v>
      </c>
      <c r="AY15" s="6">
        <f t="shared" si="21"/>
        <v>17</v>
      </c>
      <c r="AZ15" s="6">
        <f t="shared" si="22"/>
        <v>8</v>
      </c>
      <c r="BA15" s="6">
        <f t="shared" si="23"/>
        <v>17</v>
      </c>
      <c r="BB15" s="6">
        <f t="shared" si="24"/>
        <v>8</v>
      </c>
      <c r="BC15" s="6">
        <f t="shared" si="25"/>
        <v>17</v>
      </c>
      <c r="BD15" s="6">
        <f t="shared" si="26"/>
        <v>17</v>
      </c>
      <c r="BE15" s="6">
        <f t="shared" si="27"/>
        <v>17</v>
      </c>
      <c r="BF15" s="6">
        <f t="shared" si="28"/>
        <v>8</v>
      </c>
      <c r="BG15" s="6">
        <f t="shared" si="29"/>
        <v>8</v>
      </c>
      <c r="BH15" s="6">
        <f t="shared" si="30"/>
        <v>17</v>
      </c>
      <c r="BI15" s="6">
        <f t="shared" si="31"/>
        <v>1000</v>
      </c>
      <c r="BM15" s="24" t="s">
        <v>144</v>
      </c>
      <c r="BN15" s="26">
        <v>17</v>
      </c>
      <c r="BO15" s="26">
        <v>17</v>
      </c>
      <c r="BP15" s="26">
        <v>17</v>
      </c>
      <c r="BQ15" s="26">
        <v>17</v>
      </c>
      <c r="BR15" s="26">
        <v>17</v>
      </c>
      <c r="BS15" s="26">
        <v>17</v>
      </c>
      <c r="BT15" s="26">
        <v>17</v>
      </c>
      <c r="BU15" s="26">
        <v>17</v>
      </c>
      <c r="BV15" s="26">
        <v>17</v>
      </c>
      <c r="BW15" s="26">
        <v>8</v>
      </c>
      <c r="BX15" s="26">
        <v>8</v>
      </c>
      <c r="BY15" s="26">
        <v>17</v>
      </c>
      <c r="BZ15" s="26">
        <v>8</v>
      </c>
      <c r="CA15" s="26">
        <v>17</v>
      </c>
      <c r="CB15" s="26">
        <v>17</v>
      </c>
      <c r="CC15" s="26">
        <v>17</v>
      </c>
      <c r="CD15" s="26">
        <v>17</v>
      </c>
      <c r="CE15" s="26">
        <v>17</v>
      </c>
      <c r="CF15" s="26">
        <v>8</v>
      </c>
      <c r="CG15" s="26">
        <v>17</v>
      </c>
      <c r="CH15" s="26">
        <v>8</v>
      </c>
      <c r="CI15" s="26">
        <v>17</v>
      </c>
      <c r="CJ15" s="26">
        <v>17</v>
      </c>
      <c r="CK15" s="26">
        <v>17</v>
      </c>
      <c r="CL15" s="26">
        <v>8</v>
      </c>
      <c r="CM15" s="26">
        <v>8</v>
      </c>
      <c r="CN15" s="26">
        <v>17</v>
      </c>
      <c r="CO15" s="26">
        <v>1000</v>
      </c>
      <c r="CR15">
        <f t="shared" si="32"/>
        <v>8</v>
      </c>
      <c r="CS15">
        <f t="shared" si="2"/>
        <v>8</v>
      </c>
      <c r="CT15">
        <f t="shared" si="2"/>
        <v>8</v>
      </c>
      <c r="CU15">
        <f t="shared" si="2"/>
        <v>8</v>
      </c>
      <c r="CV15">
        <f t="shared" si="2"/>
        <v>8</v>
      </c>
      <c r="CW15">
        <f t="shared" si="2"/>
        <v>8</v>
      </c>
      <c r="CX15">
        <f t="shared" si="2"/>
        <v>8</v>
      </c>
      <c r="CY15">
        <f t="shared" si="2"/>
        <v>8</v>
      </c>
      <c r="CZ15">
        <f t="shared" si="2"/>
        <v>8</v>
      </c>
      <c r="DA15">
        <f t="shared" si="2"/>
        <v>17</v>
      </c>
      <c r="DB15">
        <f t="shared" si="2"/>
        <v>17</v>
      </c>
      <c r="DC15">
        <f t="shared" si="2"/>
        <v>8</v>
      </c>
      <c r="DD15">
        <f t="shared" si="2"/>
        <v>17</v>
      </c>
      <c r="DE15">
        <f t="shared" si="2"/>
        <v>8</v>
      </c>
      <c r="DF15">
        <f t="shared" si="2"/>
        <v>8</v>
      </c>
      <c r="DG15">
        <f t="shared" si="2"/>
        <v>8</v>
      </c>
      <c r="DH15">
        <f t="shared" si="2"/>
        <v>8</v>
      </c>
      <c r="DI15">
        <f t="shared" si="2"/>
        <v>8</v>
      </c>
      <c r="DJ15">
        <f t="shared" si="2"/>
        <v>17</v>
      </c>
      <c r="DK15">
        <f t="shared" si="2"/>
        <v>8</v>
      </c>
      <c r="DL15">
        <f t="shared" si="2"/>
        <v>17</v>
      </c>
      <c r="DM15">
        <f t="shared" si="2"/>
        <v>8</v>
      </c>
      <c r="DN15">
        <f t="shared" si="2"/>
        <v>8</v>
      </c>
      <c r="DO15">
        <f t="shared" si="2"/>
        <v>8</v>
      </c>
      <c r="DP15">
        <f t="shared" si="33"/>
        <v>17</v>
      </c>
      <c r="DQ15">
        <f t="shared" si="3"/>
        <v>17</v>
      </c>
      <c r="DR15">
        <f t="shared" si="3"/>
        <v>8</v>
      </c>
      <c r="DS15">
        <v>1000</v>
      </c>
      <c r="DU15" s="24" t="s">
        <v>144</v>
      </c>
      <c r="DV15" s="26">
        <v>8</v>
      </c>
      <c r="DW15" s="26">
        <v>8</v>
      </c>
      <c r="DX15" s="26">
        <v>8</v>
      </c>
      <c r="DY15" s="26">
        <v>8</v>
      </c>
      <c r="DZ15" s="26">
        <v>8</v>
      </c>
      <c r="EA15" s="26">
        <v>8</v>
      </c>
      <c r="EB15" s="26">
        <v>8</v>
      </c>
      <c r="EC15" s="26">
        <v>8</v>
      </c>
      <c r="ED15" s="26">
        <v>8</v>
      </c>
      <c r="EE15" s="26">
        <v>17</v>
      </c>
      <c r="EF15" s="26">
        <v>17</v>
      </c>
      <c r="EG15" s="26">
        <v>8</v>
      </c>
      <c r="EH15" s="26">
        <v>17</v>
      </c>
      <c r="EI15" s="26">
        <v>8</v>
      </c>
      <c r="EJ15" s="26">
        <v>8</v>
      </c>
      <c r="EK15" s="26">
        <v>8</v>
      </c>
      <c r="EL15" s="26">
        <v>8</v>
      </c>
      <c r="EM15" s="26">
        <v>8</v>
      </c>
      <c r="EN15" s="26">
        <v>17</v>
      </c>
      <c r="EO15" s="26">
        <v>8</v>
      </c>
      <c r="EP15" s="26">
        <v>17</v>
      </c>
      <c r="EQ15" s="26">
        <v>8</v>
      </c>
      <c r="ER15" s="26">
        <v>8</v>
      </c>
      <c r="ES15" s="26">
        <v>8</v>
      </c>
      <c r="ET15" s="26">
        <v>17</v>
      </c>
      <c r="EU15" s="26">
        <v>17</v>
      </c>
      <c r="EV15" s="26">
        <v>8</v>
      </c>
      <c r="EW15" s="26">
        <v>1000</v>
      </c>
    </row>
    <row r="16" spans="1:153" ht="15" thickBot="1" x14ac:dyDescent="0.35">
      <c r="A16" s="24" t="s">
        <v>145</v>
      </c>
      <c r="B16" s="26">
        <v>16</v>
      </c>
      <c r="C16" s="77">
        <v>16</v>
      </c>
      <c r="D16" s="77">
        <v>16</v>
      </c>
      <c r="E16" s="77">
        <v>16</v>
      </c>
      <c r="F16" s="77">
        <v>16</v>
      </c>
      <c r="G16" s="77">
        <v>16</v>
      </c>
      <c r="H16" s="77">
        <v>16</v>
      </c>
      <c r="I16" s="77">
        <v>16</v>
      </c>
      <c r="J16" s="77">
        <v>16</v>
      </c>
      <c r="K16" s="77">
        <v>16</v>
      </c>
      <c r="L16" s="26">
        <v>9</v>
      </c>
      <c r="M16" s="77">
        <v>9</v>
      </c>
      <c r="N16" s="77">
        <v>9</v>
      </c>
      <c r="O16" s="77">
        <v>16</v>
      </c>
      <c r="P16" s="77">
        <v>9</v>
      </c>
      <c r="Q16" s="77">
        <v>16</v>
      </c>
      <c r="R16" s="77">
        <v>16</v>
      </c>
      <c r="S16" s="77">
        <v>16</v>
      </c>
      <c r="T16" s="77">
        <v>16</v>
      </c>
      <c r="U16" s="77">
        <v>16</v>
      </c>
      <c r="V16" s="77">
        <v>9</v>
      </c>
      <c r="W16" s="77">
        <v>16</v>
      </c>
      <c r="X16" s="77">
        <v>9</v>
      </c>
      <c r="Y16" s="77">
        <v>16</v>
      </c>
      <c r="Z16" s="77">
        <v>16</v>
      </c>
      <c r="AA16" s="77">
        <v>16</v>
      </c>
      <c r="AB16" s="77">
        <v>9</v>
      </c>
      <c r="AC16" s="77">
        <v>9</v>
      </c>
      <c r="AD16" s="77">
        <v>16</v>
      </c>
      <c r="AE16" s="26">
        <v>1000</v>
      </c>
      <c r="AH16" s="6">
        <f t="shared" si="4"/>
        <v>16</v>
      </c>
      <c r="AI16" s="6">
        <f t="shared" si="5"/>
        <v>16</v>
      </c>
      <c r="AJ16" s="6">
        <f t="shared" si="6"/>
        <v>16</v>
      </c>
      <c r="AK16" s="6">
        <f t="shared" si="7"/>
        <v>16</v>
      </c>
      <c r="AL16" s="6">
        <f t="shared" si="8"/>
        <v>16</v>
      </c>
      <c r="AM16" s="6">
        <f t="shared" si="9"/>
        <v>16</v>
      </c>
      <c r="AN16" s="6">
        <f t="shared" si="10"/>
        <v>16</v>
      </c>
      <c r="AO16" s="6">
        <f t="shared" si="11"/>
        <v>16</v>
      </c>
      <c r="AP16" s="6">
        <f t="shared" si="12"/>
        <v>16</v>
      </c>
      <c r="AQ16" s="6">
        <f t="shared" si="13"/>
        <v>9</v>
      </c>
      <c r="AR16" s="6">
        <f t="shared" si="14"/>
        <v>9</v>
      </c>
      <c r="AS16" s="6">
        <f t="shared" si="15"/>
        <v>16</v>
      </c>
      <c r="AT16" s="6">
        <f t="shared" si="16"/>
        <v>9</v>
      </c>
      <c r="AU16" s="6">
        <f t="shared" si="17"/>
        <v>16</v>
      </c>
      <c r="AV16" s="6">
        <f t="shared" si="18"/>
        <v>16</v>
      </c>
      <c r="AW16" s="6">
        <f t="shared" si="19"/>
        <v>16</v>
      </c>
      <c r="AX16" s="6">
        <f t="shared" si="20"/>
        <v>16</v>
      </c>
      <c r="AY16" s="6">
        <f t="shared" si="21"/>
        <v>16</v>
      </c>
      <c r="AZ16" s="6">
        <f t="shared" si="22"/>
        <v>9</v>
      </c>
      <c r="BA16" s="6">
        <f t="shared" si="23"/>
        <v>16</v>
      </c>
      <c r="BB16" s="6">
        <f t="shared" si="24"/>
        <v>9</v>
      </c>
      <c r="BC16" s="6">
        <f t="shared" si="25"/>
        <v>16</v>
      </c>
      <c r="BD16" s="6">
        <f t="shared" si="26"/>
        <v>16</v>
      </c>
      <c r="BE16" s="6">
        <f t="shared" si="27"/>
        <v>16</v>
      </c>
      <c r="BF16" s="6">
        <f t="shared" si="28"/>
        <v>9</v>
      </c>
      <c r="BG16" s="6">
        <f t="shared" si="29"/>
        <v>9</v>
      </c>
      <c r="BH16" s="6">
        <f t="shared" si="30"/>
        <v>16</v>
      </c>
      <c r="BI16" s="6">
        <f t="shared" si="31"/>
        <v>1000</v>
      </c>
      <c r="BM16" s="24" t="s">
        <v>145</v>
      </c>
      <c r="BN16" s="26">
        <v>16</v>
      </c>
      <c r="BO16" s="26">
        <v>16</v>
      </c>
      <c r="BP16" s="26">
        <v>16</v>
      </c>
      <c r="BQ16" s="26">
        <v>16</v>
      </c>
      <c r="BR16" s="26">
        <v>16</v>
      </c>
      <c r="BS16" s="26">
        <v>16</v>
      </c>
      <c r="BT16" s="26">
        <v>16</v>
      </c>
      <c r="BU16" s="26">
        <v>16</v>
      </c>
      <c r="BV16" s="26">
        <v>16</v>
      </c>
      <c r="BW16" s="26">
        <v>9</v>
      </c>
      <c r="BX16" s="26">
        <v>9</v>
      </c>
      <c r="BY16" s="26">
        <v>16</v>
      </c>
      <c r="BZ16" s="26">
        <v>9</v>
      </c>
      <c r="CA16" s="26">
        <v>16</v>
      </c>
      <c r="CB16" s="26">
        <v>16</v>
      </c>
      <c r="CC16" s="26">
        <v>16</v>
      </c>
      <c r="CD16" s="26">
        <v>16</v>
      </c>
      <c r="CE16" s="26">
        <v>16</v>
      </c>
      <c r="CF16" s="26">
        <v>9</v>
      </c>
      <c r="CG16" s="26">
        <v>16</v>
      </c>
      <c r="CH16" s="26">
        <v>9</v>
      </c>
      <c r="CI16" s="26">
        <v>16</v>
      </c>
      <c r="CJ16" s="26">
        <v>16</v>
      </c>
      <c r="CK16" s="26">
        <v>16</v>
      </c>
      <c r="CL16" s="26">
        <v>9</v>
      </c>
      <c r="CM16" s="26">
        <v>9</v>
      </c>
      <c r="CN16" s="26">
        <v>16</v>
      </c>
      <c r="CO16" s="26">
        <v>1000</v>
      </c>
      <c r="CR16">
        <f t="shared" si="32"/>
        <v>9</v>
      </c>
      <c r="CS16">
        <f t="shared" si="2"/>
        <v>9</v>
      </c>
      <c r="CT16">
        <f t="shared" si="2"/>
        <v>9</v>
      </c>
      <c r="CU16">
        <f t="shared" si="2"/>
        <v>9</v>
      </c>
      <c r="CV16">
        <f t="shared" si="2"/>
        <v>9</v>
      </c>
      <c r="CW16">
        <f t="shared" si="2"/>
        <v>9</v>
      </c>
      <c r="CX16">
        <f t="shared" si="2"/>
        <v>9</v>
      </c>
      <c r="CY16">
        <f t="shared" si="2"/>
        <v>9</v>
      </c>
      <c r="CZ16">
        <f t="shared" si="2"/>
        <v>9</v>
      </c>
      <c r="DA16">
        <f t="shared" si="2"/>
        <v>16</v>
      </c>
      <c r="DB16">
        <f t="shared" si="2"/>
        <v>16</v>
      </c>
      <c r="DC16">
        <f t="shared" si="2"/>
        <v>9</v>
      </c>
      <c r="DD16">
        <f t="shared" si="2"/>
        <v>16</v>
      </c>
      <c r="DE16">
        <f t="shared" si="2"/>
        <v>9</v>
      </c>
      <c r="DF16">
        <f t="shared" si="2"/>
        <v>9</v>
      </c>
      <c r="DG16">
        <f t="shared" si="2"/>
        <v>9</v>
      </c>
      <c r="DH16">
        <f t="shared" si="2"/>
        <v>9</v>
      </c>
      <c r="DI16">
        <f t="shared" si="2"/>
        <v>9</v>
      </c>
      <c r="DJ16">
        <f t="shared" si="2"/>
        <v>16</v>
      </c>
      <c r="DK16">
        <f t="shared" si="2"/>
        <v>9</v>
      </c>
      <c r="DL16">
        <f t="shared" si="2"/>
        <v>16</v>
      </c>
      <c r="DM16">
        <f t="shared" si="2"/>
        <v>9</v>
      </c>
      <c r="DN16">
        <f t="shared" si="2"/>
        <v>9</v>
      </c>
      <c r="DO16">
        <f t="shared" si="2"/>
        <v>9</v>
      </c>
      <c r="DP16">
        <f t="shared" si="33"/>
        <v>16</v>
      </c>
      <c r="DQ16">
        <f t="shared" si="3"/>
        <v>16</v>
      </c>
      <c r="DR16">
        <f t="shared" si="3"/>
        <v>9</v>
      </c>
      <c r="DS16">
        <v>1000</v>
      </c>
      <c r="DU16" s="24" t="s">
        <v>145</v>
      </c>
      <c r="DV16" s="26">
        <v>9</v>
      </c>
      <c r="DW16" s="26">
        <v>9</v>
      </c>
      <c r="DX16" s="26">
        <v>9</v>
      </c>
      <c r="DY16" s="26">
        <v>9</v>
      </c>
      <c r="DZ16" s="26">
        <v>9</v>
      </c>
      <c r="EA16" s="26">
        <v>9</v>
      </c>
      <c r="EB16" s="26">
        <v>9</v>
      </c>
      <c r="EC16" s="26">
        <v>9</v>
      </c>
      <c r="ED16" s="26">
        <v>9</v>
      </c>
      <c r="EE16" s="26">
        <v>16</v>
      </c>
      <c r="EF16" s="26">
        <v>16</v>
      </c>
      <c r="EG16" s="26">
        <v>9</v>
      </c>
      <c r="EH16" s="26">
        <v>16</v>
      </c>
      <c r="EI16" s="26">
        <v>9</v>
      </c>
      <c r="EJ16" s="26">
        <v>9</v>
      </c>
      <c r="EK16" s="26">
        <v>9</v>
      </c>
      <c r="EL16" s="26">
        <v>9</v>
      </c>
      <c r="EM16" s="26">
        <v>9</v>
      </c>
      <c r="EN16" s="26">
        <v>16</v>
      </c>
      <c r="EO16" s="26">
        <v>9</v>
      </c>
      <c r="EP16" s="26">
        <v>16</v>
      </c>
      <c r="EQ16" s="26">
        <v>9</v>
      </c>
      <c r="ER16" s="26">
        <v>9</v>
      </c>
      <c r="ES16" s="26">
        <v>9</v>
      </c>
      <c r="ET16" s="26">
        <v>16</v>
      </c>
      <c r="EU16" s="26">
        <v>16</v>
      </c>
      <c r="EV16" s="26">
        <v>9</v>
      </c>
      <c r="EW16" s="26">
        <v>1000</v>
      </c>
    </row>
    <row r="17" spans="1:153" ht="15" thickBot="1" x14ac:dyDescent="0.35">
      <c r="A17" s="24" t="s">
        <v>146</v>
      </c>
      <c r="B17" s="26">
        <v>15</v>
      </c>
      <c r="C17" s="77">
        <v>15</v>
      </c>
      <c r="D17" s="77">
        <v>15</v>
      </c>
      <c r="E17" s="77">
        <v>15</v>
      </c>
      <c r="F17" s="77">
        <v>15</v>
      </c>
      <c r="G17" s="77">
        <v>15</v>
      </c>
      <c r="H17" s="77">
        <v>15</v>
      </c>
      <c r="I17" s="77">
        <v>15</v>
      </c>
      <c r="J17" s="77">
        <v>15</v>
      </c>
      <c r="K17" s="77">
        <v>15</v>
      </c>
      <c r="L17" s="26">
        <v>10</v>
      </c>
      <c r="M17" s="77">
        <v>10</v>
      </c>
      <c r="N17" s="77">
        <v>10</v>
      </c>
      <c r="O17" s="77">
        <v>15</v>
      </c>
      <c r="P17" s="77">
        <v>10</v>
      </c>
      <c r="Q17" s="77">
        <v>15</v>
      </c>
      <c r="R17" s="77">
        <v>15</v>
      </c>
      <c r="S17" s="77">
        <v>15</v>
      </c>
      <c r="T17" s="77">
        <v>15</v>
      </c>
      <c r="U17" s="77">
        <v>15</v>
      </c>
      <c r="V17" s="77">
        <v>10</v>
      </c>
      <c r="W17" s="77">
        <v>15</v>
      </c>
      <c r="X17" s="77">
        <v>10</v>
      </c>
      <c r="Y17" s="77">
        <v>15</v>
      </c>
      <c r="Z17" s="77">
        <v>15</v>
      </c>
      <c r="AA17" s="77">
        <v>15</v>
      </c>
      <c r="AB17" s="77">
        <v>10</v>
      </c>
      <c r="AC17" s="77">
        <v>10</v>
      </c>
      <c r="AD17" s="77">
        <v>15</v>
      </c>
      <c r="AE17" s="26">
        <v>1000</v>
      </c>
      <c r="AH17" s="6">
        <f t="shared" si="4"/>
        <v>15</v>
      </c>
      <c r="AI17" s="6">
        <f t="shared" si="5"/>
        <v>15</v>
      </c>
      <c r="AJ17" s="6">
        <f t="shared" si="6"/>
        <v>15</v>
      </c>
      <c r="AK17" s="6">
        <f t="shared" si="7"/>
        <v>15</v>
      </c>
      <c r="AL17" s="6">
        <f t="shared" si="8"/>
        <v>15</v>
      </c>
      <c r="AM17" s="6">
        <f t="shared" si="9"/>
        <v>15</v>
      </c>
      <c r="AN17" s="6">
        <f t="shared" si="10"/>
        <v>15</v>
      </c>
      <c r="AO17" s="6">
        <f t="shared" si="11"/>
        <v>15</v>
      </c>
      <c r="AP17" s="6">
        <f t="shared" si="12"/>
        <v>15</v>
      </c>
      <c r="AQ17" s="6">
        <f t="shared" si="13"/>
        <v>10</v>
      </c>
      <c r="AR17" s="6">
        <f t="shared" si="14"/>
        <v>10</v>
      </c>
      <c r="AS17" s="6">
        <f t="shared" si="15"/>
        <v>15</v>
      </c>
      <c r="AT17" s="6">
        <f t="shared" si="16"/>
        <v>10</v>
      </c>
      <c r="AU17" s="6">
        <f t="shared" si="17"/>
        <v>15</v>
      </c>
      <c r="AV17" s="6">
        <f t="shared" si="18"/>
        <v>15</v>
      </c>
      <c r="AW17" s="6">
        <f t="shared" si="19"/>
        <v>15</v>
      </c>
      <c r="AX17" s="6">
        <f t="shared" si="20"/>
        <v>15</v>
      </c>
      <c r="AY17" s="6">
        <f t="shared" si="21"/>
        <v>15</v>
      </c>
      <c r="AZ17" s="6">
        <f t="shared" si="22"/>
        <v>10</v>
      </c>
      <c r="BA17" s="6">
        <f t="shared" si="23"/>
        <v>15</v>
      </c>
      <c r="BB17" s="6">
        <f t="shared" si="24"/>
        <v>10</v>
      </c>
      <c r="BC17" s="6">
        <f t="shared" si="25"/>
        <v>15</v>
      </c>
      <c r="BD17" s="6">
        <f t="shared" si="26"/>
        <v>15</v>
      </c>
      <c r="BE17" s="6">
        <f t="shared" si="27"/>
        <v>15</v>
      </c>
      <c r="BF17" s="6">
        <f t="shared" si="28"/>
        <v>10</v>
      </c>
      <c r="BG17" s="6">
        <f t="shared" si="29"/>
        <v>10</v>
      </c>
      <c r="BH17" s="6">
        <f t="shared" si="30"/>
        <v>15</v>
      </c>
      <c r="BI17" s="6">
        <f t="shared" si="31"/>
        <v>1000</v>
      </c>
      <c r="BM17" s="24" t="s">
        <v>146</v>
      </c>
      <c r="BN17" s="26">
        <v>15</v>
      </c>
      <c r="BO17" s="26">
        <v>15</v>
      </c>
      <c r="BP17" s="26">
        <v>15</v>
      </c>
      <c r="BQ17" s="26">
        <v>15</v>
      </c>
      <c r="BR17" s="26">
        <v>15</v>
      </c>
      <c r="BS17" s="26">
        <v>15</v>
      </c>
      <c r="BT17" s="26">
        <v>15</v>
      </c>
      <c r="BU17" s="26">
        <v>15</v>
      </c>
      <c r="BV17" s="26">
        <v>15</v>
      </c>
      <c r="BW17" s="26">
        <v>10</v>
      </c>
      <c r="BX17" s="26">
        <v>10</v>
      </c>
      <c r="BY17" s="26">
        <v>15</v>
      </c>
      <c r="BZ17" s="26">
        <v>10</v>
      </c>
      <c r="CA17" s="26">
        <v>15</v>
      </c>
      <c r="CB17" s="26">
        <v>15</v>
      </c>
      <c r="CC17" s="26">
        <v>15</v>
      </c>
      <c r="CD17" s="26">
        <v>15</v>
      </c>
      <c r="CE17" s="26">
        <v>15</v>
      </c>
      <c r="CF17" s="26">
        <v>10</v>
      </c>
      <c r="CG17" s="26">
        <v>15</v>
      </c>
      <c r="CH17" s="26">
        <v>10</v>
      </c>
      <c r="CI17" s="26">
        <v>15</v>
      </c>
      <c r="CJ17" s="26">
        <v>15</v>
      </c>
      <c r="CK17" s="26">
        <v>15</v>
      </c>
      <c r="CL17" s="26">
        <v>10</v>
      </c>
      <c r="CM17" s="26">
        <v>10</v>
      </c>
      <c r="CN17" s="26">
        <v>15</v>
      </c>
      <c r="CO17" s="26">
        <v>1000</v>
      </c>
      <c r="CR17">
        <f t="shared" si="32"/>
        <v>10</v>
      </c>
      <c r="CS17">
        <f t="shared" si="2"/>
        <v>10</v>
      </c>
      <c r="CT17">
        <f t="shared" si="2"/>
        <v>10</v>
      </c>
      <c r="CU17">
        <f t="shared" si="2"/>
        <v>10</v>
      </c>
      <c r="CV17">
        <f t="shared" si="2"/>
        <v>10</v>
      </c>
      <c r="CW17">
        <f t="shared" si="2"/>
        <v>10</v>
      </c>
      <c r="CX17">
        <f t="shared" si="2"/>
        <v>10</v>
      </c>
      <c r="CY17">
        <f t="shared" si="2"/>
        <v>10</v>
      </c>
      <c r="CZ17">
        <f t="shared" si="2"/>
        <v>10</v>
      </c>
      <c r="DA17">
        <f t="shared" si="2"/>
        <v>15</v>
      </c>
      <c r="DB17">
        <f t="shared" si="2"/>
        <v>15</v>
      </c>
      <c r="DC17">
        <f t="shared" si="2"/>
        <v>10</v>
      </c>
      <c r="DD17">
        <f t="shared" si="2"/>
        <v>15</v>
      </c>
      <c r="DE17">
        <f t="shared" si="2"/>
        <v>10</v>
      </c>
      <c r="DF17">
        <f t="shared" si="2"/>
        <v>10</v>
      </c>
      <c r="DG17">
        <f t="shared" si="2"/>
        <v>10</v>
      </c>
      <c r="DH17">
        <f t="shared" si="2"/>
        <v>10</v>
      </c>
      <c r="DI17">
        <f t="shared" si="2"/>
        <v>10</v>
      </c>
      <c r="DJ17">
        <f t="shared" si="2"/>
        <v>15</v>
      </c>
      <c r="DK17">
        <f t="shared" si="2"/>
        <v>10</v>
      </c>
      <c r="DL17">
        <f t="shared" si="2"/>
        <v>15</v>
      </c>
      <c r="DM17">
        <f t="shared" si="2"/>
        <v>10</v>
      </c>
      <c r="DN17">
        <f t="shared" si="2"/>
        <v>10</v>
      </c>
      <c r="DO17">
        <f t="shared" si="2"/>
        <v>10</v>
      </c>
      <c r="DP17">
        <f t="shared" si="33"/>
        <v>15</v>
      </c>
      <c r="DQ17">
        <f t="shared" si="3"/>
        <v>15</v>
      </c>
      <c r="DR17">
        <f t="shared" si="3"/>
        <v>10</v>
      </c>
      <c r="DS17">
        <v>1000</v>
      </c>
      <c r="DU17" s="24" t="s">
        <v>146</v>
      </c>
      <c r="DV17" s="26">
        <v>10</v>
      </c>
      <c r="DW17" s="26">
        <v>10</v>
      </c>
      <c r="DX17" s="26">
        <v>10</v>
      </c>
      <c r="DY17" s="26">
        <v>10</v>
      </c>
      <c r="DZ17" s="26">
        <v>10</v>
      </c>
      <c r="EA17" s="26">
        <v>10</v>
      </c>
      <c r="EB17" s="26">
        <v>10</v>
      </c>
      <c r="EC17" s="26">
        <v>10</v>
      </c>
      <c r="ED17" s="26">
        <v>10</v>
      </c>
      <c r="EE17" s="26">
        <v>15</v>
      </c>
      <c r="EF17" s="26">
        <v>15</v>
      </c>
      <c r="EG17" s="26">
        <v>10</v>
      </c>
      <c r="EH17" s="26">
        <v>15</v>
      </c>
      <c r="EI17" s="26">
        <v>10</v>
      </c>
      <c r="EJ17" s="26">
        <v>10</v>
      </c>
      <c r="EK17" s="26">
        <v>10</v>
      </c>
      <c r="EL17" s="26">
        <v>10</v>
      </c>
      <c r="EM17" s="26">
        <v>10</v>
      </c>
      <c r="EN17" s="26">
        <v>15</v>
      </c>
      <c r="EO17" s="26">
        <v>10</v>
      </c>
      <c r="EP17" s="26">
        <v>15</v>
      </c>
      <c r="EQ17" s="26">
        <v>10</v>
      </c>
      <c r="ER17" s="26">
        <v>10</v>
      </c>
      <c r="ES17" s="26">
        <v>10</v>
      </c>
      <c r="ET17" s="26">
        <v>15</v>
      </c>
      <c r="EU17" s="26">
        <v>15</v>
      </c>
      <c r="EV17" s="26">
        <v>10</v>
      </c>
      <c r="EW17" s="26">
        <v>1000</v>
      </c>
    </row>
    <row r="18" spans="1:153" ht="15" thickBot="1" x14ac:dyDescent="0.35">
      <c r="A18" s="24" t="s">
        <v>147</v>
      </c>
      <c r="B18" s="26">
        <v>14</v>
      </c>
      <c r="C18" s="77">
        <v>14</v>
      </c>
      <c r="D18" s="77">
        <v>14</v>
      </c>
      <c r="E18" s="77">
        <v>14</v>
      </c>
      <c r="F18" s="77">
        <v>14</v>
      </c>
      <c r="G18" s="77">
        <v>14</v>
      </c>
      <c r="H18" s="77">
        <v>14</v>
      </c>
      <c r="I18" s="77">
        <v>14</v>
      </c>
      <c r="J18" s="77">
        <v>14</v>
      </c>
      <c r="K18" s="77">
        <v>14</v>
      </c>
      <c r="L18" s="26">
        <v>11</v>
      </c>
      <c r="M18" s="77">
        <v>11</v>
      </c>
      <c r="N18" s="77">
        <v>11</v>
      </c>
      <c r="O18" s="77">
        <v>14</v>
      </c>
      <c r="P18" s="77">
        <v>11</v>
      </c>
      <c r="Q18" s="77">
        <v>14</v>
      </c>
      <c r="R18" s="77">
        <v>14</v>
      </c>
      <c r="S18" s="77">
        <v>14</v>
      </c>
      <c r="T18" s="77">
        <v>14</v>
      </c>
      <c r="U18" s="77">
        <v>14</v>
      </c>
      <c r="V18" s="77">
        <v>11</v>
      </c>
      <c r="W18" s="77">
        <v>14</v>
      </c>
      <c r="X18" s="77">
        <v>11</v>
      </c>
      <c r="Y18" s="77">
        <v>14</v>
      </c>
      <c r="Z18" s="77">
        <v>14</v>
      </c>
      <c r="AA18" s="77">
        <v>14</v>
      </c>
      <c r="AB18" s="77">
        <v>11</v>
      </c>
      <c r="AC18" s="77">
        <v>11</v>
      </c>
      <c r="AD18" s="77">
        <v>14</v>
      </c>
      <c r="AE18" s="26">
        <v>1000</v>
      </c>
      <c r="AH18" s="6">
        <f t="shared" si="4"/>
        <v>14</v>
      </c>
      <c r="AI18" s="6">
        <f t="shared" si="5"/>
        <v>14</v>
      </c>
      <c r="AJ18" s="6">
        <f t="shared" si="6"/>
        <v>14</v>
      </c>
      <c r="AK18" s="6">
        <f t="shared" si="7"/>
        <v>14</v>
      </c>
      <c r="AL18" s="6">
        <f t="shared" si="8"/>
        <v>14</v>
      </c>
      <c r="AM18" s="6">
        <f t="shared" si="9"/>
        <v>14</v>
      </c>
      <c r="AN18" s="6">
        <f t="shared" si="10"/>
        <v>14</v>
      </c>
      <c r="AO18" s="6">
        <f t="shared" si="11"/>
        <v>14</v>
      </c>
      <c r="AP18" s="6">
        <f t="shared" si="12"/>
        <v>14</v>
      </c>
      <c r="AQ18" s="6">
        <f t="shared" si="13"/>
        <v>11</v>
      </c>
      <c r="AR18" s="6">
        <f t="shared" si="14"/>
        <v>11</v>
      </c>
      <c r="AS18" s="6">
        <f t="shared" si="15"/>
        <v>14</v>
      </c>
      <c r="AT18" s="6">
        <f t="shared" si="16"/>
        <v>11</v>
      </c>
      <c r="AU18" s="6">
        <f t="shared" si="17"/>
        <v>14</v>
      </c>
      <c r="AV18" s="6">
        <f t="shared" si="18"/>
        <v>14</v>
      </c>
      <c r="AW18" s="6">
        <f t="shared" si="19"/>
        <v>14</v>
      </c>
      <c r="AX18" s="6">
        <f t="shared" si="20"/>
        <v>14</v>
      </c>
      <c r="AY18" s="6">
        <f t="shared" si="21"/>
        <v>14</v>
      </c>
      <c r="AZ18" s="6">
        <f t="shared" si="22"/>
        <v>11</v>
      </c>
      <c r="BA18" s="6">
        <f t="shared" si="23"/>
        <v>14</v>
      </c>
      <c r="BB18" s="6">
        <f t="shared" si="24"/>
        <v>11</v>
      </c>
      <c r="BC18" s="6">
        <f t="shared" si="25"/>
        <v>14</v>
      </c>
      <c r="BD18" s="6">
        <f t="shared" si="26"/>
        <v>14</v>
      </c>
      <c r="BE18" s="6">
        <f t="shared" si="27"/>
        <v>14</v>
      </c>
      <c r="BF18" s="6">
        <f t="shared" si="28"/>
        <v>11</v>
      </c>
      <c r="BG18" s="6">
        <f t="shared" si="29"/>
        <v>11</v>
      </c>
      <c r="BH18" s="6">
        <f t="shared" si="30"/>
        <v>14</v>
      </c>
      <c r="BI18" s="6">
        <f t="shared" si="31"/>
        <v>1000</v>
      </c>
      <c r="BM18" s="24" t="s">
        <v>147</v>
      </c>
      <c r="BN18" s="26">
        <v>14</v>
      </c>
      <c r="BO18" s="26">
        <v>14</v>
      </c>
      <c r="BP18" s="26">
        <v>14</v>
      </c>
      <c r="BQ18" s="26">
        <v>14</v>
      </c>
      <c r="BR18" s="26">
        <v>14</v>
      </c>
      <c r="BS18" s="26">
        <v>14</v>
      </c>
      <c r="BT18" s="26">
        <v>14</v>
      </c>
      <c r="BU18" s="26">
        <v>14</v>
      </c>
      <c r="BV18" s="26">
        <v>14</v>
      </c>
      <c r="BW18" s="26">
        <v>11</v>
      </c>
      <c r="BX18" s="26">
        <v>11</v>
      </c>
      <c r="BY18" s="26">
        <v>14</v>
      </c>
      <c r="BZ18" s="26">
        <v>11</v>
      </c>
      <c r="CA18" s="26">
        <v>14</v>
      </c>
      <c r="CB18" s="26">
        <v>14</v>
      </c>
      <c r="CC18" s="26">
        <v>14</v>
      </c>
      <c r="CD18" s="26">
        <v>14</v>
      </c>
      <c r="CE18" s="26">
        <v>14</v>
      </c>
      <c r="CF18" s="26">
        <v>11</v>
      </c>
      <c r="CG18" s="26">
        <v>14</v>
      </c>
      <c r="CH18" s="26">
        <v>11</v>
      </c>
      <c r="CI18" s="26">
        <v>14</v>
      </c>
      <c r="CJ18" s="26">
        <v>14</v>
      </c>
      <c r="CK18" s="26">
        <v>14</v>
      </c>
      <c r="CL18" s="26">
        <v>11</v>
      </c>
      <c r="CM18" s="26">
        <v>11</v>
      </c>
      <c r="CN18" s="26">
        <v>14</v>
      </c>
      <c r="CO18" s="26">
        <v>1000</v>
      </c>
      <c r="CR18">
        <f t="shared" si="32"/>
        <v>11</v>
      </c>
      <c r="CS18">
        <f t="shared" si="2"/>
        <v>11</v>
      </c>
      <c r="CT18">
        <f t="shared" si="2"/>
        <v>11</v>
      </c>
      <c r="CU18">
        <f t="shared" si="2"/>
        <v>11</v>
      </c>
      <c r="CV18">
        <f t="shared" si="2"/>
        <v>11</v>
      </c>
      <c r="CW18">
        <f t="shared" si="2"/>
        <v>11</v>
      </c>
      <c r="CX18">
        <f t="shared" si="2"/>
        <v>11</v>
      </c>
      <c r="CY18">
        <f t="shared" si="2"/>
        <v>11</v>
      </c>
      <c r="CZ18">
        <f t="shared" si="2"/>
        <v>11</v>
      </c>
      <c r="DA18">
        <f t="shared" si="2"/>
        <v>14</v>
      </c>
      <c r="DB18">
        <f t="shared" si="2"/>
        <v>14</v>
      </c>
      <c r="DC18">
        <f t="shared" si="2"/>
        <v>11</v>
      </c>
      <c r="DD18">
        <f t="shared" si="2"/>
        <v>14</v>
      </c>
      <c r="DE18">
        <f t="shared" si="2"/>
        <v>11</v>
      </c>
      <c r="DF18">
        <f t="shared" si="2"/>
        <v>11</v>
      </c>
      <c r="DG18">
        <f t="shared" si="2"/>
        <v>11</v>
      </c>
      <c r="DH18">
        <f t="shared" si="2"/>
        <v>11</v>
      </c>
      <c r="DI18">
        <f t="shared" si="2"/>
        <v>11</v>
      </c>
      <c r="DJ18">
        <f t="shared" si="2"/>
        <v>14</v>
      </c>
      <c r="DK18">
        <f t="shared" si="2"/>
        <v>11</v>
      </c>
      <c r="DL18">
        <f t="shared" si="2"/>
        <v>14</v>
      </c>
      <c r="DM18">
        <f t="shared" si="2"/>
        <v>11</v>
      </c>
      <c r="DN18">
        <f t="shared" si="2"/>
        <v>11</v>
      </c>
      <c r="DO18">
        <f t="shared" si="2"/>
        <v>11</v>
      </c>
      <c r="DP18">
        <f t="shared" si="33"/>
        <v>14</v>
      </c>
      <c r="DQ18">
        <f t="shared" si="3"/>
        <v>14</v>
      </c>
      <c r="DR18">
        <f t="shared" si="3"/>
        <v>11</v>
      </c>
      <c r="DS18">
        <v>1000</v>
      </c>
      <c r="DU18" s="24" t="s">
        <v>147</v>
      </c>
      <c r="DV18" s="26">
        <v>11</v>
      </c>
      <c r="DW18" s="26">
        <v>11</v>
      </c>
      <c r="DX18" s="26">
        <v>11</v>
      </c>
      <c r="DY18" s="26">
        <v>11</v>
      </c>
      <c r="DZ18" s="26">
        <v>11</v>
      </c>
      <c r="EA18" s="26">
        <v>11</v>
      </c>
      <c r="EB18" s="26">
        <v>11</v>
      </c>
      <c r="EC18" s="26">
        <v>11</v>
      </c>
      <c r="ED18" s="26">
        <v>11</v>
      </c>
      <c r="EE18" s="26">
        <v>14</v>
      </c>
      <c r="EF18" s="26">
        <v>14</v>
      </c>
      <c r="EG18" s="26">
        <v>11</v>
      </c>
      <c r="EH18" s="26">
        <v>14</v>
      </c>
      <c r="EI18" s="26">
        <v>11</v>
      </c>
      <c r="EJ18" s="26">
        <v>11</v>
      </c>
      <c r="EK18" s="26">
        <v>11</v>
      </c>
      <c r="EL18" s="26">
        <v>11</v>
      </c>
      <c r="EM18" s="26">
        <v>11</v>
      </c>
      <c r="EN18" s="26">
        <v>14</v>
      </c>
      <c r="EO18" s="26">
        <v>11</v>
      </c>
      <c r="EP18" s="26">
        <v>14</v>
      </c>
      <c r="EQ18" s="26">
        <v>11</v>
      </c>
      <c r="ER18" s="26">
        <v>11</v>
      </c>
      <c r="ES18" s="26">
        <v>11</v>
      </c>
      <c r="ET18" s="26">
        <v>14</v>
      </c>
      <c r="EU18" s="26">
        <v>14</v>
      </c>
      <c r="EV18" s="26">
        <v>11</v>
      </c>
      <c r="EW18" s="26">
        <v>1000</v>
      </c>
    </row>
    <row r="19" spans="1:153" ht="15" thickBot="1" x14ac:dyDescent="0.35">
      <c r="A19" s="24" t="s">
        <v>148</v>
      </c>
      <c r="B19" s="26">
        <v>13</v>
      </c>
      <c r="C19" s="77">
        <v>13</v>
      </c>
      <c r="D19" s="77">
        <v>13</v>
      </c>
      <c r="E19" s="77">
        <v>13</v>
      </c>
      <c r="F19" s="77">
        <v>13</v>
      </c>
      <c r="G19" s="77">
        <v>13</v>
      </c>
      <c r="H19" s="77">
        <v>13</v>
      </c>
      <c r="I19" s="77">
        <v>13</v>
      </c>
      <c r="J19" s="77">
        <v>13</v>
      </c>
      <c r="K19" s="77">
        <v>13</v>
      </c>
      <c r="L19" s="26">
        <v>12</v>
      </c>
      <c r="M19" s="77">
        <v>12</v>
      </c>
      <c r="N19" s="77">
        <v>12</v>
      </c>
      <c r="O19" s="77">
        <v>13</v>
      </c>
      <c r="P19" s="77">
        <v>12</v>
      </c>
      <c r="Q19" s="77">
        <v>13</v>
      </c>
      <c r="R19" s="77">
        <v>13</v>
      </c>
      <c r="S19" s="77">
        <v>13</v>
      </c>
      <c r="T19" s="77">
        <v>13</v>
      </c>
      <c r="U19" s="77">
        <v>13</v>
      </c>
      <c r="V19" s="77">
        <v>12</v>
      </c>
      <c r="W19" s="77">
        <v>13</v>
      </c>
      <c r="X19" s="77">
        <v>12</v>
      </c>
      <c r="Y19" s="77">
        <v>13</v>
      </c>
      <c r="Z19" s="77">
        <v>13</v>
      </c>
      <c r="AA19" s="77">
        <v>13</v>
      </c>
      <c r="AB19" s="77">
        <v>12</v>
      </c>
      <c r="AC19" s="77">
        <v>12</v>
      </c>
      <c r="AD19" s="77">
        <v>13</v>
      </c>
      <c r="AE19" s="26">
        <v>1000</v>
      </c>
      <c r="AH19" s="6">
        <f t="shared" si="4"/>
        <v>13</v>
      </c>
      <c r="AI19" s="6">
        <f t="shared" si="5"/>
        <v>13</v>
      </c>
      <c r="AJ19" s="6">
        <f t="shared" si="6"/>
        <v>13</v>
      </c>
      <c r="AK19" s="6">
        <f t="shared" si="7"/>
        <v>13</v>
      </c>
      <c r="AL19" s="6">
        <f t="shared" si="8"/>
        <v>13</v>
      </c>
      <c r="AM19" s="6">
        <f t="shared" si="9"/>
        <v>13</v>
      </c>
      <c r="AN19" s="6">
        <f t="shared" si="10"/>
        <v>13</v>
      </c>
      <c r="AO19" s="6">
        <f t="shared" si="11"/>
        <v>13</v>
      </c>
      <c r="AP19" s="6">
        <f t="shared" si="12"/>
        <v>13</v>
      </c>
      <c r="AQ19" s="6">
        <f t="shared" si="13"/>
        <v>12</v>
      </c>
      <c r="AR19" s="6">
        <f t="shared" si="14"/>
        <v>12</v>
      </c>
      <c r="AS19" s="6">
        <f t="shared" si="15"/>
        <v>13</v>
      </c>
      <c r="AT19" s="6">
        <f t="shared" si="16"/>
        <v>12</v>
      </c>
      <c r="AU19" s="6">
        <f t="shared" si="17"/>
        <v>13</v>
      </c>
      <c r="AV19" s="6">
        <f t="shared" si="18"/>
        <v>13</v>
      </c>
      <c r="AW19" s="6">
        <f t="shared" si="19"/>
        <v>13</v>
      </c>
      <c r="AX19" s="6">
        <f t="shared" si="20"/>
        <v>13</v>
      </c>
      <c r="AY19" s="6">
        <f t="shared" si="21"/>
        <v>13</v>
      </c>
      <c r="AZ19" s="6">
        <f t="shared" si="22"/>
        <v>12</v>
      </c>
      <c r="BA19" s="6">
        <f t="shared" si="23"/>
        <v>13</v>
      </c>
      <c r="BB19" s="6">
        <f t="shared" si="24"/>
        <v>12</v>
      </c>
      <c r="BC19" s="6">
        <f t="shared" si="25"/>
        <v>13</v>
      </c>
      <c r="BD19" s="6">
        <f t="shared" si="26"/>
        <v>13</v>
      </c>
      <c r="BE19" s="6">
        <f t="shared" si="27"/>
        <v>13</v>
      </c>
      <c r="BF19" s="6">
        <f t="shared" si="28"/>
        <v>12</v>
      </c>
      <c r="BG19" s="6">
        <f t="shared" si="29"/>
        <v>12</v>
      </c>
      <c r="BH19" s="6">
        <f t="shared" si="30"/>
        <v>13</v>
      </c>
      <c r="BI19" s="6">
        <f t="shared" si="31"/>
        <v>1000</v>
      </c>
      <c r="BM19" s="24" t="s">
        <v>148</v>
      </c>
      <c r="BN19" s="26">
        <v>13</v>
      </c>
      <c r="BO19" s="26">
        <v>13</v>
      </c>
      <c r="BP19" s="26">
        <v>13</v>
      </c>
      <c r="BQ19" s="26">
        <v>13</v>
      </c>
      <c r="BR19" s="26">
        <v>13</v>
      </c>
      <c r="BS19" s="26">
        <v>13</v>
      </c>
      <c r="BT19" s="26">
        <v>13</v>
      </c>
      <c r="BU19" s="26">
        <v>13</v>
      </c>
      <c r="BV19" s="26">
        <v>13</v>
      </c>
      <c r="BW19" s="26">
        <v>12</v>
      </c>
      <c r="BX19" s="26">
        <v>12</v>
      </c>
      <c r="BY19" s="26">
        <v>13</v>
      </c>
      <c r="BZ19" s="26">
        <v>12</v>
      </c>
      <c r="CA19" s="26">
        <v>13</v>
      </c>
      <c r="CB19" s="26">
        <v>13</v>
      </c>
      <c r="CC19" s="26">
        <v>13</v>
      </c>
      <c r="CD19" s="26">
        <v>13</v>
      </c>
      <c r="CE19" s="26">
        <v>13</v>
      </c>
      <c r="CF19" s="26">
        <v>12</v>
      </c>
      <c r="CG19" s="26">
        <v>13</v>
      </c>
      <c r="CH19" s="26">
        <v>12</v>
      </c>
      <c r="CI19" s="26">
        <v>13</v>
      </c>
      <c r="CJ19" s="26">
        <v>13</v>
      </c>
      <c r="CK19" s="26">
        <v>13</v>
      </c>
      <c r="CL19" s="26">
        <v>12</v>
      </c>
      <c r="CM19" s="26">
        <v>12</v>
      </c>
      <c r="CN19" s="26">
        <v>13</v>
      </c>
      <c r="CO19" s="26">
        <v>1000</v>
      </c>
      <c r="CR19">
        <f t="shared" si="32"/>
        <v>12</v>
      </c>
      <c r="CS19">
        <f t="shared" si="2"/>
        <v>12</v>
      </c>
      <c r="CT19">
        <f t="shared" si="2"/>
        <v>12</v>
      </c>
      <c r="CU19">
        <f t="shared" ref="CU19:CU31" si="34">24-BQ19+1</f>
        <v>12</v>
      </c>
      <c r="CV19">
        <f t="shared" ref="CV19:CV31" si="35">24-BR19+1</f>
        <v>12</v>
      </c>
      <c r="CW19">
        <f t="shared" ref="CW19:CW31" si="36">24-BS19+1</f>
        <v>12</v>
      </c>
      <c r="CX19">
        <f t="shared" ref="CX19:CX31" si="37">24-BT19+1</f>
        <v>12</v>
      </c>
      <c r="CY19">
        <f t="shared" ref="CY19:CY31" si="38">24-BU19+1</f>
        <v>12</v>
      </c>
      <c r="CZ19">
        <f t="shared" ref="CZ19:CZ31" si="39">24-BV19+1</f>
        <v>12</v>
      </c>
      <c r="DA19">
        <f t="shared" ref="DA19:DA31" si="40">24-BW19+1</f>
        <v>13</v>
      </c>
      <c r="DB19">
        <f t="shared" ref="DB19:DB31" si="41">24-BX19+1</f>
        <v>13</v>
      </c>
      <c r="DC19">
        <f t="shared" ref="DC19:DC31" si="42">24-BY19+1</f>
        <v>12</v>
      </c>
      <c r="DD19">
        <f t="shared" ref="DD19:DD31" si="43">24-BZ19+1</f>
        <v>13</v>
      </c>
      <c r="DE19">
        <f t="shared" ref="DE19:DE31" si="44">24-CA19+1</f>
        <v>12</v>
      </c>
      <c r="DF19">
        <f t="shared" ref="DF19:DF31" si="45">24-CB19+1</f>
        <v>12</v>
      </c>
      <c r="DG19">
        <f t="shared" ref="DG19:DG31" si="46">24-CC19+1</f>
        <v>12</v>
      </c>
      <c r="DH19">
        <f t="shared" ref="DH19:DH31" si="47">24-CD19+1</f>
        <v>12</v>
      </c>
      <c r="DI19">
        <f t="shared" ref="DI19:DI31" si="48">24-CE19+1</f>
        <v>12</v>
      </c>
      <c r="DJ19">
        <f t="shared" ref="DJ19:DJ31" si="49">24-CF19+1</f>
        <v>13</v>
      </c>
      <c r="DK19">
        <f t="shared" ref="DK19:DK31" si="50">24-CG19+1</f>
        <v>12</v>
      </c>
      <c r="DL19">
        <f t="shared" ref="DL19:DL31" si="51">24-CH19+1</f>
        <v>13</v>
      </c>
      <c r="DM19">
        <f t="shared" ref="DM19:DM31" si="52">24-CI19+1</f>
        <v>12</v>
      </c>
      <c r="DN19">
        <f t="shared" ref="DN19:DN31" si="53">24-CJ19+1</f>
        <v>12</v>
      </c>
      <c r="DO19">
        <f t="shared" ref="DO19:DO31" si="54">24-CK19+1</f>
        <v>12</v>
      </c>
      <c r="DP19">
        <f t="shared" si="33"/>
        <v>13</v>
      </c>
      <c r="DQ19">
        <f t="shared" si="3"/>
        <v>13</v>
      </c>
      <c r="DR19">
        <f t="shared" si="3"/>
        <v>12</v>
      </c>
      <c r="DS19">
        <v>1000</v>
      </c>
      <c r="DU19" s="24" t="s">
        <v>148</v>
      </c>
      <c r="DV19" s="26">
        <v>12</v>
      </c>
      <c r="DW19" s="26">
        <v>12</v>
      </c>
      <c r="DX19" s="26">
        <v>12</v>
      </c>
      <c r="DY19" s="26">
        <v>12</v>
      </c>
      <c r="DZ19" s="26">
        <v>12</v>
      </c>
      <c r="EA19" s="26">
        <v>12</v>
      </c>
      <c r="EB19" s="26">
        <v>12</v>
      </c>
      <c r="EC19" s="26">
        <v>12</v>
      </c>
      <c r="ED19" s="26">
        <v>12</v>
      </c>
      <c r="EE19" s="26">
        <v>13</v>
      </c>
      <c r="EF19" s="26">
        <v>13</v>
      </c>
      <c r="EG19" s="26">
        <v>12</v>
      </c>
      <c r="EH19" s="26">
        <v>13</v>
      </c>
      <c r="EI19" s="26">
        <v>12</v>
      </c>
      <c r="EJ19" s="26">
        <v>12</v>
      </c>
      <c r="EK19" s="26">
        <v>12</v>
      </c>
      <c r="EL19" s="26">
        <v>12</v>
      </c>
      <c r="EM19" s="26">
        <v>12</v>
      </c>
      <c r="EN19" s="26">
        <v>13</v>
      </c>
      <c r="EO19" s="26">
        <v>12</v>
      </c>
      <c r="EP19" s="26">
        <v>13</v>
      </c>
      <c r="EQ19" s="26">
        <v>12</v>
      </c>
      <c r="ER19" s="26">
        <v>12</v>
      </c>
      <c r="ES19" s="26">
        <v>12</v>
      </c>
      <c r="ET19" s="26">
        <v>13</v>
      </c>
      <c r="EU19" s="26">
        <v>13</v>
      </c>
      <c r="EV19" s="26">
        <v>12</v>
      </c>
      <c r="EW19" s="26">
        <v>1000</v>
      </c>
    </row>
    <row r="20" spans="1:153" ht="15" thickBot="1" x14ac:dyDescent="0.35">
      <c r="A20" s="24" t="s">
        <v>149</v>
      </c>
      <c r="B20" s="26">
        <v>12</v>
      </c>
      <c r="C20" s="77">
        <v>12</v>
      </c>
      <c r="D20" s="77">
        <v>12</v>
      </c>
      <c r="E20" s="77">
        <v>12</v>
      </c>
      <c r="F20" s="77">
        <v>12</v>
      </c>
      <c r="G20" s="77">
        <v>12</v>
      </c>
      <c r="H20" s="77">
        <v>12</v>
      </c>
      <c r="I20" s="77">
        <v>12</v>
      </c>
      <c r="J20" s="77">
        <v>12</v>
      </c>
      <c r="K20" s="77">
        <v>12</v>
      </c>
      <c r="L20" s="26">
        <v>13</v>
      </c>
      <c r="M20" s="77">
        <v>13</v>
      </c>
      <c r="N20" s="77">
        <v>13</v>
      </c>
      <c r="O20" s="77">
        <v>12</v>
      </c>
      <c r="P20" s="77">
        <v>13</v>
      </c>
      <c r="Q20" s="77">
        <v>12</v>
      </c>
      <c r="R20" s="77">
        <v>12</v>
      </c>
      <c r="S20" s="77">
        <v>12</v>
      </c>
      <c r="T20" s="77">
        <v>12</v>
      </c>
      <c r="U20" s="77">
        <v>12</v>
      </c>
      <c r="V20" s="77">
        <v>13</v>
      </c>
      <c r="W20" s="77">
        <v>12</v>
      </c>
      <c r="X20" s="77">
        <v>13</v>
      </c>
      <c r="Y20" s="77">
        <v>12</v>
      </c>
      <c r="Z20" s="77">
        <v>12</v>
      </c>
      <c r="AA20" s="77">
        <v>12</v>
      </c>
      <c r="AB20" s="77">
        <v>13</v>
      </c>
      <c r="AC20" s="77">
        <v>13</v>
      </c>
      <c r="AD20" s="77">
        <v>12</v>
      </c>
      <c r="AE20" s="26">
        <v>1000</v>
      </c>
      <c r="AH20" s="6">
        <f t="shared" si="4"/>
        <v>12</v>
      </c>
      <c r="AI20" s="6">
        <f t="shared" si="5"/>
        <v>12</v>
      </c>
      <c r="AJ20" s="6">
        <f t="shared" si="6"/>
        <v>12</v>
      </c>
      <c r="AK20" s="6">
        <f t="shared" si="7"/>
        <v>12</v>
      </c>
      <c r="AL20" s="6">
        <f t="shared" si="8"/>
        <v>12</v>
      </c>
      <c r="AM20" s="6">
        <f t="shared" si="9"/>
        <v>12</v>
      </c>
      <c r="AN20" s="6">
        <f t="shared" si="10"/>
        <v>12</v>
      </c>
      <c r="AO20" s="6">
        <f t="shared" si="11"/>
        <v>12</v>
      </c>
      <c r="AP20" s="6">
        <f t="shared" si="12"/>
        <v>12</v>
      </c>
      <c r="AQ20" s="6">
        <f t="shared" si="13"/>
        <v>13</v>
      </c>
      <c r="AR20" s="6">
        <f t="shared" si="14"/>
        <v>13</v>
      </c>
      <c r="AS20" s="6">
        <f t="shared" si="15"/>
        <v>12</v>
      </c>
      <c r="AT20" s="6">
        <f t="shared" si="16"/>
        <v>13</v>
      </c>
      <c r="AU20" s="6">
        <f t="shared" si="17"/>
        <v>12</v>
      </c>
      <c r="AV20" s="6">
        <f t="shared" si="18"/>
        <v>12</v>
      </c>
      <c r="AW20" s="6">
        <f t="shared" si="19"/>
        <v>12</v>
      </c>
      <c r="AX20" s="6">
        <f t="shared" si="20"/>
        <v>12</v>
      </c>
      <c r="AY20" s="6">
        <f t="shared" si="21"/>
        <v>12</v>
      </c>
      <c r="AZ20" s="6">
        <f t="shared" si="22"/>
        <v>13</v>
      </c>
      <c r="BA20" s="6">
        <f t="shared" si="23"/>
        <v>12</v>
      </c>
      <c r="BB20" s="6">
        <f t="shared" si="24"/>
        <v>13</v>
      </c>
      <c r="BC20" s="6">
        <f t="shared" si="25"/>
        <v>12</v>
      </c>
      <c r="BD20" s="6">
        <f t="shared" si="26"/>
        <v>12</v>
      </c>
      <c r="BE20" s="6">
        <f t="shared" si="27"/>
        <v>12</v>
      </c>
      <c r="BF20" s="6">
        <f t="shared" si="28"/>
        <v>13</v>
      </c>
      <c r="BG20" s="6">
        <f t="shared" si="29"/>
        <v>13</v>
      </c>
      <c r="BH20" s="6">
        <f t="shared" si="30"/>
        <v>12</v>
      </c>
      <c r="BI20" s="6">
        <f t="shared" si="31"/>
        <v>1000</v>
      </c>
      <c r="BM20" s="24" t="s">
        <v>149</v>
      </c>
      <c r="BN20" s="26">
        <v>12</v>
      </c>
      <c r="BO20" s="26">
        <v>12</v>
      </c>
      <c r="BP20" s="26">
        <v>12</v>
      </c>
      <c r="BQ20" s="26">
        <v>12</v>
      </c>
      <c r="BR20" s="26">
        <v>12</v>
      </c>
      <c r="BS20" s="26">
        <v>12</v>
      </c>
      <c r="BT20" s="26">
        <v>12</v>
      </c>
      <c r="BU20" s="26">
        <v>12</v>
      </c>
      <c r="BV20" s="26">
        <v>12</v>
      </c>
      <c r="BW20" s="26">
        <v>13</v>
      </c>
      <c r="BX20" s="26">
        <v>13</v>
      </c>
      <c r="BY20" s="26">
        <v>12</v>
      </c>
      <c r="BZ20" s="26">
        <v>13</v>
      </c>
      <c r="CA20" s="26">
        <v>12</v>
      </c>
      <c r="CB20" s="26">
        <v>12</v>
      </c>
      <c r="CC20" s="26">
        <v>12</v>
      </c>
      <c r="CD20" s="26">
        <v>12</v>
      </c>
      <c r="CE20" s="26">
        <v>12</v>
      </c>
      <c r="CF20" s="26">
        <v>13</v>
      </c>
      <c r="CG20" s="26">
        <v>12</v>
      </c>
      <c r="CH20" s="26">
        <v>13</v>
      </c>
      <c r="CI20" s="26">
        <v>12</v>
      </c>
      <c r="CJ20" s="26">
        <v>12</v>
      </c>
      <c r="CK20" s="26">
        <v>12</v>
      </c>
      <c r="CL20" s="26">
        <v>13</v>
      </c>
      <c r="CM20" s="26">
        <v>13</v>
      </c>
      <c r="CN20" s="26">
        <v>12</v>
      </c>
      <c r="CO20" s="26">
        <v>1000</v>
      </c>
      <c r="CR20">
        <f t="shared" si="32"/>
        <v>13</v>
      </c>
      <c r="CS20">
        <f t="shared" ref="CS20:CS31" si="55">24-BO20+1</f>
        <v>13</v>
      </c>
      <c r="CT20">
        <f t="shared" ref="CT20:CT31" si="56">24-BP20+1</f>
        <v>13</v>
      </c>
      <c r="CU20">
        <f t="shared" si="34"/>
        <v>13</v>
      </c>
      <c r="CV20">
        <f t="shared" si="35"/>
        <v>13</v>
      </c>
      <c r="CW20">
        <f t="shared" si="36"/>
        <v>13</v>
      </c>
      <c r="CX20">
        <f t="shared" si="37"/>
        <v>13</v>
      </c>
      <c r="CY20">
        <f t="shared" si="38"/>
        <v>13</v>
      </c>
      <c r="CZ20">
        <f t="shared" si="39"/>
        <v>13</v>
      </c>
      <c r="DA20">
        <f t="shared" si="40"/>
        <v>12</v>
      </c>
      <c r="DB20">
        <f t="shared" si="41"/>
        <v>12</v>
      </c>
      <c r="DC20">
        <f t="shared" si="42"/>
        <v>13</v>
      </c>
      <c r="DD20">
        <f t="shared" si="43"/>
        <v>12</v>
      </c>
      <c r="DE20">
        <f t="shared" si="44"/>
        <v>13</v>
      </c>
      <c r="DF20">
        <f t="shared" si="45"/>
        <v>13</v>
      </c>
      <c r="DG20">
        <f t="shared" si="46"/>
        <v>13</v>
      </c>
      <c r="DH20">
        <f t="shared" si="47"/>
        <v>13</v>
      </c>
      <c r="DI20">
        <f t="shared" si="48"/>
        <v>13</v>
      </c>
      <c r="DJ20">
        <f t="shared" si="49"/>
        <v>12</v>
      </c>
      <c r="DK20">
        <f t="shared" si="50"/>
        <v>13</v>
      </c>
      <c r="DL20">
        <f t="shared" si="51"/>
        <v>12</v>
      </c>
      <c r="DM20">
        <f t="shared" si="52"/>
        <v>13</v>
      </c>
      <c r="DN20">
        <f t="shared" si="53"/>
        <v>13</v>
      </c>
      <c r="DO20">
        <f t="shared" si="54"/>
        <v>13</v>
      </c>
      <c r="DP20">
        <f t="shared" si="33"/>
        <v>12</v>
      </c>
      <c r="DQ20">
        <f t="shared" si="3"/>
        <v>12</v>
      </c>
      <c r="DR20">
        <f t="shared" si="3"/>
        <v>13</v>
      </c>
      <c r="DS20">
        <v>1000</v>
      </c>
      <c r="DU20" s="24" t="s">
        <v>149</v>
      </c>
      <c r="DV20" s="26">
        <v>13</v>
      </c>
      <c r="DW20" s="26">
        <v>13</v>
      </c>
      <c r="DX20" s="26">
        <v>13</v>
      </c>
      <c r="DY20" s="26">
        <v>13</v>
      </c>
      <c r="DZ20" s="26">
        <v>13</v>
      </c>
      <c r="EA20" s="26">
        <v>13</v>
      </c>
      <c r="EB20" s="26">
        <v>13</v>
      </c>
      <c r="EC20" s="26">
        <v>13</v>
      </c>
      <c r="ED20" s="26">
        <v>13</v>
      </c>
      <c r="EE20" s="26">
        <v>12</v>
      </c>
      <c r="EF20" s="26">
        <v>12</v>
      </c>
      <c r="EG20" s="26">
        <v>13</v>
      </c>
      <c r="EH20" s="26">
        <v>12</v>
      </c>
      <c r="EI20" s="26">
        <v>13</v>
      </c>
      <c r="EJ20" s="26">
        <v>13</v>
      </c>
      <c r="EK20" s="26">
        <v>13</v>
      </c>
      <c r="EL20" s="26">
        <v>13</v>
      </c>
      <c r="EM20" s="26">
        <v>13</v>
      </c>
      <c r="EN20" s="26">
        <v>12</v>
      </c>
      <c r="EO20" s="26">
        <v>13</v>
      </c>
      <c r="EP20" s="26">
        <v>12</v>
      </c>
      <c r="EQ20" s="26">
        <v>13</v>
      </c>
      <c r="ER20" s="26">
        <v>13</v>
      </c>
      <c r="ES20" s="26">
        <v>13</v>
      </c>
      <c r="ET20" s="26">
        <v>12</v>
      </c>
      <c r="EU20" s="26">
        <v>12</v>
      </c>
      <c r="EV20" s="26">
        <v>13</v>
      </c>
      <c r="EW20" s="26">
        <v>1000</v>
      </c>
    </row>
    <row r="21" spans="1:153" ht="15" thickBot="1" x14ac:dyDescent="0.35">
      <c r="A21" s="24" t="s">
        <v>150</v>
      </c>
      <c r="B21" s="26">
        <v>11</v>
      </c>
      <c r="C21" s="77">
        <v>11</v>
      </c>
      <c r="D21" s="77">
        <v>11</v>
      </c>
      <c r="E21" s="77">
        <v>11</v>
      </c>
      <c r="F21" s="77">
        <v>11</v>
      </c>
      <c r="G21" s="77">
        <v>11</v>
      </c>
      <c r="H21" s="77">
        <v>11</v>
      </c>
      <c r="I21" s="77">
        <v>11</v>
      </c>
      <c r="J21" s="77">
        <v>11</v>
      </c>
      <c r="K21" s="77">
        <v>11</v>
      </c>
      <c r="L21" s="26">
        <v>14</v>
      </c>
      <c r="M21" s="77">
        <v>14</v>
      </c>
      <c r="N21" s="77">
        <v>14</v>
      </c>
      <c r="O21" s="77">
        <v>11</v>
      </c>
      <c r="P21" s="77">
        <v>14</v>
      </c>
      <c r="Q21" s="77">
        <v>11</v>
      </c>
      <c r="R21" s="77">
        <v>11</v>
      </c>
      <c r="S21" s="77">
        <v>11</v>
      </c>
      <c r="T21" s="77">
        <v>11</v>
      </c>
      <c r="U21" s="77">
        <v>11</v>
      </c>
      <c r="V21" s="77">
        <v>14</v>
      </c>
      <c r="W21" s="77">
        <v>11</v>
      </c>
      <c r="X21" s="77">
        <v>14</v>
      </c>
      <c r="Y21" s="77">
        <v>11</v>
      </c>
      <c r="Z21" s="77">
        <v>11</v>
      </c>
      <c r="AA21" s="77">
        <v>11</v>
      </c>
      <c r="AB21" s="77">
        <v>14</v>
      </c>
      <c r="AC21" s="77">
        <v>14</v>
      </c>
      <c r="AD21" s="77">
        <v>11</v>
      </c>
      <c r="AE21" s="26">
        <v>1000</v>
      </c>
      <c r="AH21" s="6">
        <f t="shared" si="4"/>
        <v>11</v>
      </c>
      <c r="AI21" s="6">
        <f t="shared" si="5"/>
        <v>11</v>
      </c>
      <c r="AJ21" s="6">
        <f t="shared" si="6"/>
        <v>11</v>
      </c>
      <c r="AK21" s="6">
        <f t="shared" si="7"/>
        <v>11</v>
      </c>
      <c r="AL21" s="6">
        <f t="shared" si="8"/>
        <v>11</v>
      </c>
      <c r="AM21" s="6">
        <f t="shared" si="9"/>
        <v>11</v>
      </c>
      <c r="AN21" s="6">
        <f t="shared" si="10"/>
        <v>11</v>
      </c>
      <c r="AO21" s="6">
        <f t="shared" si="11"/>
        <v>11</v>
      </c>
      <c r="AP21" s="6">
        <f t="shared" si="12"/>
        <v>11</v>
      </c>
      <c r="AQ21" s="6">
        <f t="shared" si="13"/>
        <v>14</v>
      </c>
      <c r="AR21" s="6">
        <f t="shared" si="14"/>
        <v>14</v>
      </c>
      <c r="AS21" s="6">
        <f t="shared" si="15"/>
        <v>11</v>
      </c>
      <c r="AT21" s="6">
        <f t="shared" si="16"/>
        <v>14</v>
      </c>
      <c r="AU21" s="6">
        <f t="shared" si="17"/>
        <v>11</v>
      </c>
      <c r="AV21" s="6">
        <f t="shared" si="18"/>
        <v>11</v>
      </c>
      <c r="AW21" s="6">
        <f t="shared" si="19"/>
        <v>11</v>
      </c>
      <c r="AX21" s="6">
        <f t="shared" si="20"/>
        <v>11</v>
      </c>
      <c r="AY21" s="6">
        <f t="shared" si="21"/>
        <v>11</v>
      </c>
      <c r="AZ21" s="6">
        <f t="shared" si="22"/>
        <v>14</v>
      </c>
      <c r="BA21" s="6">
        <f t="shared" si="23"/>
        <v>11</v>
      </c>
      <c r="BB21" s="6">
        <f t="shared" si="24"/>
        <v>14</v>
      </c>
      <c r="BC21" s="6">
        <f t="shared" si="25"/>
        <v>11</v>
      </c>
      <c r="BD21" s="6">
        <f t="shared" si="26"/>
        <v>11</v>
      </c>
      <c r="BE21" s="6">
        <f t="shared" si="27"/>
        <v>11</v>
      </c>
      <c r="BF21" s="6">
        <f t="shared" si="28"/>
        <v>14</v>
      </c>
      <c r="BG21" s="6">
        <f t="shared" si="29"/>
        <v>14</v>
      </c>
      <c r="BH21" s="6">
        <f t="shared" si="30"/>
        <v>11</v>
      </c>
      <c r="BI21" s="6">
        <f t="shared" si="31"/>
        <v>1000</v>
      </c>
      <c r="BM21" s="24" t="s">
        <v>150</v>
      </c>
      <c r="BN21" s="26">
        <v>11</v>
      </c>
      <c r="BO21" s="26">
        <v>11</v>
      </c>
      <c r="BP21" s="26">
        <v>11</v>
      </c>
      <c r="BQ21" s="26">
        <v>11</v>
      </c>
      <c r="BR21" s="26">
        <v>11</v>
      </c>
      <c r="BS21" s="26">
        <v>11</v>
      </c>
      <c r="BT21" s="26">
        <v>11</v>
      </c>
      <c r="BU21" s="26">
        <v>11</v>
      </c>
      <c r="BV21" s="26">
        <v>11</v>
      </c>
      <c r="BW21" s="26">
        <v>14</v>
      </c>
      <c r="BX21" s="26">
        <v>14</v>
      </c>
      <c r="BY21" s="26">
        <v>11</v>
      </c>
      <c r="BZ21" s="26">
        <v>14</v>
      </c>
      <c r="CA21" s="26">
        <v>11</v>
      </c>
      <c r="CB21" s="26">
        <v>11</v>
      </c>
      <c r="CC21" s="26">
        <v>11</v>
      </c>
      <c r="CD21" s="26">
        <v>11</v>
      </c>
      <c r="CE21" s="26">
        <v>11</v>
      </c>
      <c r="CF21" s="26">
        <v>14</v>
      </c>
      <c r="CG21" s="26">
        <v>11</v>
      </c>
      <c r="CH21" s="26">
        <v>14</v>
      </c>
      <c r="CI21" s="26">
        <v>11</v>
      </c>
      <c r="CJ21" s="26">
        <v>11</v>
      </c>
      <c r="CK21" s="26">
        <v>11</v>
      </c>
      <c r="CL21" s="26">
        <v>14</v>
      </c>
      <c r="CM21" s="26">
        <v>14</v>
      </c>
      <c r="CN21" s="26">
        <v>11</v>
      </c>
      <c r="CO21" s="26">
        <v>1000</v>
      </c>
      <c r="CR21">
        <f t="shared" si="32"/>
        <v>14</v>
      </c>
      <c r="CS21">
        <f t="shared" si="55"/>
        <v>14</v>
      </c>
      <c r="CT21">
        <f t="shared" si="56"/>
        <v>14</v>
      </c>
      <c r="CU21">
        <f t="shared" si="34"/>
        <v>14</v>
      </c>
      <c r="CV21">
        <f t="shared" si="35"/>
        <v>14</v>
      </c>
      <c r="CW21">
        <f t="shared" si="36"/>
        <v>14</v>
      </c>
      <c r="CX21">
        <f t="shared" si="37"/>
        <v>14</v>
      </c>
      <c r="CY21">
        <f t="shared" si="38"/>
        <v>14</v>
      </c>
      <c r="CZ21">
        <f t="shared" si="39"/>
        <v>14</v>
      </c>
      <c r="DA21">
        <f t="shared" si="40"/>
        <v>11</v>
      </c>
      <c r="DB21">
        <f t="shared" si="41"/>
        <v>11</v>
      </c>
      <c r="DC21">
        <f t="shared" si="42"/>
        <v>14</v>
      </c>
      <c r="DD21">
        <f t="shared" si="43"/>
        <v>11</v>
      </c>
      <c r="DE21">
        <f t="shared" si="44"/>
        <v>14</v>
      </c>
      <c r="DF21">
        <f t="shared" si="45"/>
        <v>14</v>
      </c>
      <c r="DG21">
        <f t="shared" si="46"/>
        <v>14</v>
      </c>
      <c r="DH21">
        <f t="shared" si="47"/>
        <v>14</v>
      </c>
      <c r="DI21">
        <f t="shared" si="48"/>
        <v>14</v>
      </c>
      <c r="DJ21">
        <f t="shared" si="49"/>
        <v>11</v>
      </c>
      <c r="DK21">
        <f t="shared" si="50"/>
        <v>14</v>
      </c>
      <c r="DL21">
        <f t="shared" si="51"/>
        <v>11</v>
      </c>
      <c r="DM21">
        <f t="shared" si="52"/>
        <v>14</v>
      </c>
      <c r="DN21">
        <f t="shared" si="53"/>
        <v>14</v>
      </c>
      <c r="DO21">
        <f t="shared" si="54"/>
        <v>14</v>
      </c>
      <c r="DP21">
        <f t="shared" si="33"/>
        <v>11</v>
      </c>
      <c r="DQ21">
        <f t="shared" si="3"/>
        <v>11</v>
      </c>
      <c r="DR21">
        <f t="shared" si="3"/>
        <v>14</v>
      </c>
      <c r="DS21">
        <v>1000</v>
      </c>
      <c r="DU21" s="24" t="s">
        <v>150</v>
      </c>
      <c r="DV21" s="26">
        <v>14</v>
      </c>
      <c r="DW21" s="26">
        <v>14</v>
      </c>
      <c r="DX21" s="26">
        <v>14</v>
      </c>
      <c r="DY21" s="26">
        <v>14</v>
      </c>
      <c r="DZ21" s="26">
        <v>14</v>
      </c>
      <c r="EA21" s="26">
        <v>14</v>
      </c>
      <c r="EB21" s="26">
        <v>14</v>
      </c>
      <c r="EC21" s="26">
        <v>14</v>
      </c>
      <c r="ED21" s="26">
        <v>14</v>
      </c>
      <c r="EE21" s="26">
        <v>11</v>
      </c>
      <c r="EF21" s="26">
        <v>11</v>
      </c>
      <c r="EG21" s="26">
        <v>14</v>
      </c>
      <c r="EH21" s="26">
        <v>11</v>
      </c>
      <c r="EI21" s="26">
        <v>14</v>
      </c>
      <c r="EJ21" s="26">
        <v>14</v>
      </c>
      <c r="EK21" s="26">
        <v>14</v>
      </c>
      <c r="EL21" s="26">
        <v>14</v>
      </c>
      <c r="EM21" s="26">
        <v>14</v>
      </c>
      <c r="EN21" s="26">
        <v>11</v>
      </c>
      <c r="EO21" s="26">
        <v>14</v>
      </c>
      <c r="EP21" s="26">
        <v>11</v>
      </c>
      <c r="EQ21" s="26">
        <v>14</v>
      </c>
      <c r="ER21" s="26">
        <v>14</v>
      </c>
      <c r="ES21" s="26">
        <v>14</v>
      </c>
      <c r="ET21" s="26">
        <v>11</v>
      </c>
      <c r="EU21" s="26">
        <v>11</v>
      </c>
      <c r="EV21" s="26">
        <v>14</v>
      </c>
      <c r="EW21" s="26">
        <v>1000</v>
      </c>
    </row>
    <row r="22" spans="1:153" ht="15" thickBot="1" x14ac:dyDescent="0.35">
      <c r="A22" s="24" t="s">
        <v>151</v>
      </c>
      <c r="B22" s="26">
        <v>10</v>
      </c>
      <c r="C22" s="77">
        <v>10</v>
      </c>
      <c r="D22" s="77">
        <v>10</v>
      </c>
      <c r="E22" s="77">
        <v>10</v>
      </c>
      <c r="F22" s="77">
        <v>10</v>
      </c>
      <c r="G22" s="77">
        <v>10</v>
      </c>
      <c r="H22" s="77">
        <v>10</v>
      </c>
      <c r="I22" s="77">
        <v>10</v>
      </c>
      <c r="J22" s="77">
        <v>10</v>
      </c>
      <c r="K22" s="77">
        <v>10</v>
      </c>
      <c r="L22" s="26">
        <v>15</v>
      </c>
      <c r="M22" s="77">
        <v>15</v>
      </c>
      <c r="N22" s="77">
        <v>15</v>
      </c>
      <c r="O22" s="77">
        <v>10</v>
      </c>
      <c r="P22" s="77">
        <v>15</v>
      </c>
      <c r="Q22" s="77">
        <v>10</v>
      </c>
      <c r="R22" s="77">
        <v>10</v>
      </c>
      <c r="S22" s="77">
        <v>10</v>
      </c>
      <c r="T22" s="77">
        <v>10</v>
      </c>
      <c r="U22" s="77">
        <v>10</v>
      </c>
      <c r="V22" s="77">
        <v>15</v>
      </c>
      <c r="W22" s="77">
        <v>10</v>
      </c>
      <c r="X22" s="77">
        <v>15</v>
      </c>
      <c r="Y22" s="77">
        <v>10</v>
      </c>
      <c r="Z22" s="77">
        <v>10</v>
      </c>
      <c r="AA22" s="77">
        <v>10</v>
      </c>
      <c r="AB22" s="77">
        <v>15</v>
      </c>
      <c r="AC22" s="77">
        <v>15</v>
      </c>
      <c r="AD22" s="77">
        <v>10</v>
      </c>
      <c r="AE22" s="26">
        <v>1000</v>
      </c>
      <c r="AH22" s="6">
        <f t="shared" si="4"/>
        <v>10</v>
      </c>
      <c r="AI22" s="6">
        <f t="shared" si="5"/>
        <v>10</v>
      </c>
      <c r="AJ22" s="6">
        <f t="shared" si="6"/>
        <v>10</v>
      </c>
      <c r="AK22" s="6">
        <f t="shared" si="7"/>
        <v>10</v>
      </c>
      <c r="AL22" s="6">
        <f t="shared" si="8"/>
        <v>10</v>
      </c>
      <c r="AM22" s="6">
        <f t="shared" si="9"/>
        <v>10</v>
      </c>
      <c r="AN22" s="6">
        <f t="shared" si="10"/>
        <v>10</v>
      </c>
      <c r="AO22" s="6">
        <f t="shared" si="11"/>
        <v>10</v>
      </c>
      <c r="AP22" s="6">
        <f t="shared" si="12"/>
        <v>10</v>
      </c>
      <c r="AQ22" s="6">
        <f t="shared" si="13"/>
        <v>15</v>
      </c>
      <c r="AR22" s="6">
        <f t="shared" si="14"/>
        <v>15</v>
      </c>
      <c r="AS22" s="6">
        <f t="shared" si="15"/>
        <v>10</v>
      </c>
      <c r="AT22" s="6">
        <f t="shared" si="16"/>
        <v>15</v>
      </c>
      <c r="AU22" s="6">
        <f t="shared" si="17"/>
        <v>10</v>
      </c>
      <c r="AV22" s="6">
        <f t="shared" si="18"/>
        <v>10</v>
      </c>
      <c r="AW22" s="6">
        <f t="shared" si="19"/>
        <v>10</v>
      </c>
      <c r="AX22" s="6">
        <f t="shared" si="20"/>
        <v>10</v>
      </c>
      <c r="AY22" s="6">
        <f t="shared" si="21"/>
        <v>10</v>
      </c>
      <c r="AZ22" s="6">
        <f t="shared" si="22"/>
        <v>15</v>
      </c>
      <c r="BA22" s="6">
        <f t="shared" si="23"/>
        <v>10</v>
      </c>
      <c r="BB22" s="6">
        <f t="shared" si="24"/>
        <v>15</v>
      </c>
      <c r="BC22" s="6">
        <f t="shared" si="25"/>
        <v>10</v>
      </c>
      <c r="BD22" s="6">
        <f t="shared" si="26"/>
        <v>10</v>
      </c>
      <c r="BE22" s="6">
        <f t="shared" si="27"/>
        <v>10</v>
      </c>
      <c r="BF22" s="6">
        <f t="shared" si="28"/>
        <v>15</v>
      </c>
      <c r="BG22" s="6">
        <f t="shared" si="29"/>
        <v>15</v>
      </c>
      <c r="BH22" s="6">
        <f t="shared" si="30"/>
        <v>10</v>
      </c>
      <c r="BI22" s="6">
        <f t="shared" si="31"/>
        <v>1000</v>
      </c>
      <c r="BM22" s="24" t="s">
        <v>151</v>
      </c>
      <c r="BN22" s="26">
        <v>10</v>
      </c>
      <c r="BO22" s="26">
        <v>10</v>
      </c>
      <c r="BP22" s="26">
        <v>10</v>
      </c>
      <c r="BQ22" s="26">
        <v>10</v>
      </c>
      <c r="BR22" s="26">
        <v>10</v>
      </c>
      <c r="BS22" s="26">
        <v>10</v>
      </c>
      <c r="BT22" s="26">
        <v>10</v>
      </c>
      <c r="BU22" s="26">
        <v>10</v>
      </c>
      <c r="BV22" s="26">
        <v>10</v>
      </c>
      <c r="BW22" s="26">
        <v>15</v>
      </c>
      <c r="BX22" s="26">
        <v>15</v>
      </c>
      <c r="BY22" s="26">
        <v>10</v>
      </c>
      <c r="BZ22" s="26">
        <v>15</v>
      </c>
      <c r="CA22" s="26">
        <v>10</v>
      </c>
      <c r="CB22" s="26">
        <v>10</v>
      </c>
      <c r="CC22" s="26">
        <v>10</v>
      </c>
      <c r="CD22" s="26">
        <v>10</v>
      </c>
      <c r="CE22" s="26">
        <v>10</v>
      </c>
      <c r="CF22" s="26">
        <v>15</v>
      </c>
      <c r="CG22" s="26">
        <v>10</v>
      </c>
      <c r="CH22" s="26">
        <v>15</v>
      </c>
      <c r="CI22" s="26">
        <v>10</v>
      </c>
      <c r="CJ22" s="26">
        <v>10</v>
      </c>
      <c r="CK22" s="26">
        <v>10</v>
      </c>
      <c r="CL22" s="26">
        <v>15</v>
      </c>
      <c r="CM22" s="26">
        <v>15</v>
      </c>
      <c r="CN22" s="26">
        <v>10</v>
      </c>
      <c r="CO22" s="26">
        <v>1000</v>
      </c>
      <c r="CR22">
        <f t="shared" si="32"/>
        <v>15</v>
      </c>
      <c r="CS22">
        <f t="shared" si="55"/>
        <v>15</v>
      </c>
      <c r="CT22">
        <f t="shared" si="56"/>
        <v>15</v>
      </c>
      <c r="CU22">
        <f t="shared" si="34"/>
        <v>15</v>
      </c>
      <c r="CV22">
        <f t="shared" si="35"/>
        <v>15</v>
      </c>
      <c r="CW22">
        <f t="shared" si="36"/>
        <v>15</v>
      </c>
      <c r="CX22">
        <f t="shared" si="37"/>
        <v>15</v>
      </c>
      <c r="CY22">
        <f t="shared" si="38"/>
        <v>15</v>
      </c>
      <c r="CZ22">
        <f t="shared" si="39"/>
        <v>15</v>
      </c>
      <c r="DA22">
        <f t="shared" si="40"/>
        <v>10</v>
      </c>
      <c r="DB22">
        <f t="shared" si="41"/>
        <v>10</v>
      </c>
      <c r="DC22">
        <f t="shared" si="42"/>
        <v>15</v>
      </c>
      <c r="DD22">
        <f t="shared" si="43"/>
        <v>10</v>
      </c>
      <c r="DE22">
        <f t="shared" si="44"/>
        <v>15</v>
      </c>
      <c r="DF22">
        <f t="shared" si="45"/>
        <v>15</v>
      </c>
      <c r="DG22">
        <f t="shared" si="46"/>
        <v>15</v>
      </c>
      <c r="DH22">
        <f t="shared" si="47"/>
        <v>15</v>
      </c>
      <c r="DI22">
        <f t="shared" si="48"/>
        <v>15</v>
      </c>
      <c r="DJ22">
        <f t="shared" si="49"/>
        <v>10</v>
      </c>
      <c r="DK22">
        <f t="shared" si="50"/>
        <v>15</v>
      </c>
      <c r="DL22">
        <f t="shared" si="51"/>
        <v>10</v>
      </c>
      <c r="DM22">
        <f t="shared" si="52"/>
        <v>15</v>
      </c>
      <c r="DN22">
        <f t="shared" si="53"/>
        <v>15</v>
      </c>
      <c r="DO22">
        <f t="shared" si="54"/>
        <v>15</v>
      </c>
      <c r="DP22">
        <f t="shared" si="33"/>
        <v>10</v>
      </c>
      <c r="DQ22">
        <f t="shared" si="3"/>
        <v>10</v>
      </c>
      <c r="DR22">
        <f t="shared" si="3"/>
        <v>15</v>
      </c>
      <c r="DS22">
        <v>1000</v>
      </c>
      <c r="DU22" s="24" t="s">
        <v>151</v>
      </c>
      <c r="DV22" s="26">
        <v>15</v>
      </c>
      <c r="DW22" s="26">
        <v>15</v>
      </c>
      <c r="DX22" s="26">
        <v>15</v>
      </c>
      <c r="DY22" s="26">
        <v>15</v>
      </c>
      <c r="DZ22" s="26">
        <v>15</v>
      </c>
      <c r="EA22" s="26">
        <v>15</v>
      </c>
      <c r="EB22" s="26">
        <v>15</v>
      </c>
      <c r="EC22" s="26">
        <v>15</v>
      </c>
      <c r="ED22" s="26">
        <v>15</v>
      </c>
      <c r="EE22" s="26">
        <v>10</v>
      </c>
      <c r="EF22" s="26">
        <v>10</v>
      </c>
      <c r="EG22" s="26">
        <v>15</v>
      </c>
      <c r="EH22" s="26">
        <v>10</v>
      </c>
      <c r="EI22" s="26">
        <v>15</v>
      </c>
      <c r="EJ22" s="26">
        <v>15</v>
      </c>
      <c r="EK22" s="26">
        <v>15</v>
      </c>
      <c r="EL22" s="26">
        <v>15</v>
      </c>
      <c r="EM22" s="26">
        <v>15</v>
      </c>
      <c r="EN22" s="26">
        <v>10</v>
      </c>
      <c r="EO22" s="26">
        <v>15</v>
      </c>
      <c r="EP22" s="26">
        <v>10</v>
      </c>
      <c r="EQ22" s="26">
        <v>15</v>
      </c>
      <c r="ER22" s="26">
        <v>15</v>
      </c>
      <c r="ES22" s="26">
        <v>15</v>
      </c>
      <c r="ET22" s="26">
        <v>10</v>
      </c>
      <c r="EU22" s="26">
        <v>10</v>
      </c>
      <c r="EV22" s="26">
        <v>15</v>
      </c>
      <c r="EW22" s="26">
        <v>1000</v>
      </c>
    </row>
    <row r="23" spans="1:153" ht="15" thickBot="1" x14ac:dyDescent="0.35">
      <c r="A23" s="24" t="s">
        <v>152</v>
      </c>
      <c r="B23" s="26">
        <v>9</v>
      </c>
      <c r="C23" s="77">
        <v>9</v>
      </c>
      <c r="D23" s="77">
        <v>9</v>
      </c>
      <c r="E23" s="77">
        <v>9</v>
      </c>
      <c r="F23" s="77">
        <v>9</v>
      </c>
      <c r="G23" s="77">
        <v>9</v>
      </c>
      <c r="H23" s="77">
        <v>9</v>
      </c>
      <c r="I23" s="77">
        <v>9</v>
      </c>
      <c r="J23" s="77">
        <v>9</v>
      </c>
      <c r="K23" s="77">
        <v>9</v>
      </c>
      <c r="L23" s="26">
        <v>16</v>
      </c>
      <c r="M23" s="77">
        <v>16</v>
      </c>
      <c r="N23" s="77">
        <v>16</v>
      </c>
      <c r="O23" s="77">
        <v>9</v>
      </c>
      <c r="P23" s="77">
        <v>16</v>
      </c>
      <c r="Q23" s="77">
        <v>9</v>
      </c>
      <c r="R23" s="77">
        <v>9</v>
      </c>
      <c r="S23" s="77">
        <v>9</v>
      </c>
      <c r="T23" s="77">
        <v>9</v>
      </c>
      <c r="U23" s="77">
        <v>9</v>
      </c>
      <c r="V23" s="77">
        <v>16</v>
      </c>
      <c r="W23" s="77">
        <v>9</v>
      </c>
      <c r="X23" s="77">
        <v>16</v>
      </c>
      <c r="Y23" s="77">
        <v>9</v>
      </c>
      <c r="Z23" s="77">
        <v>9</v>
      </c>
      <c r="AA23" s="77">
        <v>9</v>
      </c>
      <c r="AB23" s="77">
        <v>16</v>
      </c>
      <c r="AC23" s="77">
        <v>16</v>
      </c>
      <c r="AD23" s="77">
        <v>9</v>
      </c>
      <c r="AE23" s="26">
        <v>1000</v>
      </c>
      <c r="AH23" s="6">
        <f t="shared" si="4"/>
        <v>9</v>
      </c>
      <c r="AI23" s="6">
        <f t="shared" si="5"/>
        <v>9</v>
      </c>
      <c r="AJ23" s="6">
        <f t="shared" si="6"/>
        <v>9</v>
      </c>
      <c r="AK23" s="6">
        <f t="shared" si="7"/>
        <v>9</v>
      </c>
      <c r="AL23" s="6">
        <f t="shared" si="8"/>
        <v>9</v>
      </c>
      <c r="AM23" s="6">
        <f t="shared" si="9"/>
        <v>9</v>
      </c>
      <c r="AN23" s="6">
        <f t="shared" si="10"/>
        <v>9</v>
      </c>
      <c r="AO23" s="6">
        <f t="shared" si="11"/>
        <v>9</v>
      </c>
      <c r="AP23" s="6">
        <f t="shared" si="12"/>
        <v>9</v>
      </c>
      <c r="AQ23" s="6">
        <f t="shared" si="13"/>
        <v>16</v>
      </c>
      <c r="AR23" s="6">
        <f t="shared" si="14"/>
        <v>16</v>
      </c>
      <c r="AS23" s="6">
        <f t="shared" si="15"/>
        <v>9</v>
      </c>
      <c r="AT23" s="6">
        <f t="shared" si="16"/>
        <v>16</v>
      </c>
      <c r="AU23" s="6">
        <f t="shared" si="17"/>
        <v>9</v>
      </c>
      <c r="AV23" s="6">
        <f t="shared" si="18"/>
        <v>9</v>
      </c>
      <c r="AW23" s="6">
        <f t="shared" si="19"/>
        <v>9</v>
      </c>
      <c r="AX23" s="6">
        <f t="shared" si="20"/>
        <v>9</v>
      </c>
      <c r="AY23" s="6">
        <f t="shared" si="21"/>
        <v>9</v>
      </c>
      <c r="AZ23" s="6">
        <f t="shared" si="22"/>
        <v>16</v>
      </c>
      <c r="BA23" s="6">
        <f t="shared" si="23"/>
        <v>9</v>
      </c>
      <c r="BB23" s="6">
        <f t="shared" si="24"/>
        <v>16</v>
      </c>
      <c r="BC23" s="6">
        <f t="shared" si="25"/>
        <v>9</v>
      </c>
      <c r="BD23" s="6">
        <f t="shared" si="26"/>
        <v>9</v>
      </c>
      <c r="BE23" s="6">
        <f t="shared" si="27"/>
        <v>9</v>
      </c>
      <c r="BF23" s="6">
        <f t="shared" si="28"/>
        <v>16</v>
      </c>
      <c r="BG23" s="6">
        <f t="shared" si="29"/>
        <v>16</v>
      </c>
      <c r="BH23" s="6">
        <f t="shared" si="30"/>
        <v>9</v>
      </c>
      <c r="BI23" s="6">
        <f t="shared" si="31"/>
        <v>1000</v>
      </c>
      <c r="BM23" s="24" t="s">
        <v>152</v>
      </c>
      <c r="BN23" s="26">
        <v>9</v>
      </c>
      <c r="BO23" s="26">
        <v>9</v>
      </c>
      <c r="BP23" s="26">
        <v>9</v>
      </c>
      <c r="BQ23" s="26">
        <v>9</v>
      </c>
      <c r="BR23" s="26">
        <v>9</v>
      </c>
      <c r="BS23" s="26">
        <v>9</v>
      </c>
      <c r="BT23" s="26">
        <v>9</v>
      </c>
      <c r="BU23" s="26">
        <v>9</v>
      </c>
      <c r="BV23" s="26">
        <v>9</v>
      </c>
      <c r="BW23" s="26">
        <v>16</v>
      </c>
      <c r="BX23" s="26">
        <v>16</v>
      </c>
      <c r="BY23" s="26">
        <v>9</v>
      </c>
      <c r="BZ23" s="26">
        <v>16</v>
      </c>
      <c r="CA23" s="26">
        <v>9</v>
      </c>
      <c r="CB23" s="26">
        <v>9</v>
      </c>
      <c r="CC23" s="26">
        <v>9</v>
      </c>
      <c r="CD23" s="26">
        <v>9</v>
      </c>
      <c r="CE23" s="26">
        <v>9</v>
      </c>
      <c r="CF23" s="26">
        <v>16</v>
      </c>
      <c r="CG23" s="26">
        <v>9</v>
      </c>
      <c r="CH23" s="26">
        <v>16</v>
      </c>
      <c r="CI23" s="26">
        <v>9</v>
      </c>
      <c r="CJ23" s="26">
        <v>9</v>
      </c>
      <c r="CK23" s="26">
        <v>9</v>
      </c>
      <c r="CL23" s="26">
        <v>16</v>
      </c>
      <c r="CM23" s="26">
        <v>16</v>
      </c>
      <c r="CN23" s="26">
        <v>9</v>
      </c>
      <c r="CO23" s="26">
        <v>1000</v>
      </c>
      <c r="CR23">
        <f t="shared" si="32"/>
        <v>16</v>
      </c>
      <c r="CS23">
        <f t="shared" si="55"/>
        <v>16</v>
      </c>
      <c r="CT23">
        <f t="shared" si="56"/>
        <v>16</v>
      </c>
      <c r="CU23">
        <f t="shared" si="34"/>
        <v>16</v>
      </c>
      <c r="CV23">
        <f t="shared" si="35"/>
        <v>16</v>
      </c>
      <c r="CW23">
        <f t="shared" si="36"/>
        <v>16</v>
      </c>
      <c r="CX23">
        <f t="shared" si="37"/>
        <v>16</v>
      </c>
      <c r="CY23">
        <f t="shared" si="38"/>
        <v>16</v>
      </c>
      <c r="CZ23">
        <f t="shared" si="39"/>
        <v>16</v>
      </c>
      <c r="DA23">
        <f t="shared" si="40"/>
        <v>9</v>
      </c>
      <c r="DB23">
        <f t="shared" si="41"/>
        <v>9</v>
      </c>
      <c r="DC23">
        <f t="shared" si="42"/>
        <v>16</v>
      </c>
      <c r="DD23">
        <f t="shared" si="43"/>
        <v>9</v>
      </c>
      <c r="DE23">
        <f t="shared" si="44"/>
        <v>16</v>
      </c>
      <c r="DF23">
        <f t="shared" si="45"/>
        <v>16</v>
      </c>
      <c r="DG23">
        <f t="shared" si="46"/>
        <v>16</v>
      </c>
      <c r="DH23">
        <f t="shared" si="47"/>
        <v>16</v>
      </c>
      <c r="DI23">
        <f t="shared" si="48"/>
        <v>16</v>
      </c>
      <c r="DJ23">
        <f t="shared" si="49"/>
        <v>9</v>
      </c>
      <c r="DK23">
        <f t="shared" si="50"/>
        <v>16</v>
      </c>
      <c r="DL23">
        <f t="shared" si="51"/>
        <v>9</v>
      </c>
      <c r="DM23">
        <f t="shared" si="52"/>
        <v>16</v>
      </c>
      <c r="DN23">
        <f t="shared" si="53"/>
        <v>16</v>
      </c>
      <c r="DO23">
        <f t="shared" si="54"/>
        <v>16</v>
      </c>
      <c r="DP23">
        <f t="shared" si="33"/>
        <v>9</v>
      </c>
      <c r="DQ23">
        <f t="shared" si="3"/>
        <v>9</v>
      </c>
      <c r="DR23">
        <f t="shared" si="3"/>
        <v>16</v>
      </c>
      <c r="DS23">
        <v>1000</v>
      </c>
      <c r="DU23" s="24" t="s">
        <v>152</v>
      </c>
      <c r="DV23" s="26">
        <v>16</v>
      </c>
      <c r="DW23" s="26">
        <v>16</v>
      </c>
      <c r="DX23" s="26">
        <v>16</v>
      </c>
      <c r="DY23" s="26">
        <v>16</v>
      </c>
      <c r="DZ23" s="26">
        <v>16</v>
      </c>
      <c r="EA23" s="26">
        <v>16</v>
      </c>
      <c r="EB23" s="26">
        <v>16</v>
      </c>
      <c r="EC23" s="26">
        <v>16</v>
      </c>
      <c r="ED23" s="26">
        <v>16</v>
      </c>
      <c r="EE23" s="26">
        <v>9</v>
      </c>
      <c r="EF23" s="26">
        <v>9</v>
      </c>
      <c r="EG23" s="26">
        <v>16</v>
      </c>
      <c r="EH23" s="26">
        <v>9</v>
      </c>
      <c r="EI23" s="26">
        <v>16</v>
      </c>
      <c r="EJ23" s="26">
        <v>16</v>
      </c>
      <c r="EK23" s="26">
        <v>16</v>
      </c>
      <c r="EL23" s="26">
        <v>16</v>
      </c>
      <c r="EM23" s="26">
        <v>16</v>
      </c>
      <c r="EN23" s="26">
        <v>9</v>
      </c>
      <c r="EO23" s="26">
        <v>16</v>
      </c>
      <c r="EP23" s="26">
        <v>9</v>
      </c>
      <c r="EQ23" s="26">
        <v>16</v>
      </c>
      <c r="ER23" s="26">
        <v>16</v>
      </c>
      <c r="ES23" s="26">
        <v>16</v>
      </c>
      <c r="ET23" s="26">
        <v>9</v>
      </c>
      <c r="EU23" s="26">
        <v>9</v>
      </c>
      <c r="EV23" s="26">
        <v>16</v>
      </c>
      <c r="EW23" s="26">
        <v>1000</v>
      </c>
    </row>
    <row r="24" spans="1:153" ht="15" thickBot="1" x14ac:dyDescent="0.35">
      <c r="A24" s="24" t="s">
        <v>153</v>
      </c>
      <c r="B24" s="26">
        <v>8</v>
      </c>
      <c r="C24" s="77">
        <v>8</v>
      </c>
      <c r="D24" s="77">
        <v>8</v>
      </c>
      <c r="E24" s="77">
        <v>8</v>
      </c>
      <c r="F24" s="77">
        <v>8</v>
      </c>
      <c r="G24" s="77">
        <v>8</v>
      </c>
      <c r="H24" s="77">
        <v>8</v>
      </c>
      <c r="I24" s="77">
        <v>8</v>
      </c>
      <c r="J24" s="77">
        <v>8</v>
      </c>
      <c r="K24" s="77">
        <v>8</v>
      </c>
      <c r="L24" s="26">
        <v>17</v>
      </c>
      <c r="M24" s="77">
        <v>17</v>
      </c>
      <c r="N24" s="77">
        <v>17</v>
      </c>
      <c r="O24" s="77">
        <v>8</v>
      </c>
      <c r="P24" s="77">
        <v>17</v>
      </c>
      <c r="Q24" s="77">
        <v>8</v>
      </c>
      <c r="R24" s="77">
        <v>8</v>
      </c>
      <c r="S24" s="77">
        <v>8</v>
      </c>
      <c r="T24" s="77">
        <v>8</v>
      </c>
      <c r="U24" s="77">
        <v>8</v>
      </c>
      <c r="V24" s="77">
        <v>17</v>
      </c>
      <c r="W24" s="77">
        <v>8</v>
      </c>
      <c r="X24" s="77">
        <v>17</v>
      </c>
      <c r="Y24" s="77">
        <v>8</v>
      </c>
      <c r="Z24" s="77">
        <v>8</v>
      </c>
      <c r="AA24" s="77">
        <v>8</v>
      </c>
      <c r="AB24" s="77">
        <v>17</v>
      </c>
      <c r="AC24" s="77">
        <v>17</v>
      </c>
      <c r="AD24" s="77">
        <v>8</v>
      </c>
      <c r="AE24" s="26">
        <v>1000</v>
      </c>
      <c r="AH24" s="6">
        <f t="shared" si="4"/>
        <v>8</v>
      </c>
      <c r="AI24" s="6">
        <f t="shared" si="5"/>
        <v>8</v>
      </c>
      <c r="AJ24" s="6">
        <f t="shared" si="6"/>
        <v>8</v>
      </c>
      <c r="AK24" s="6">
        <f t="shared" si="7"/>
        <v>8</v>
      </c>
      <c r="AL24" s="6">
        <f t="shared" si="8"/>
        <v>8</v>
      </c>
      <c r="AM24" s="6">
        <f t="shared" si="9"/>
        <v>8</v>
      </c>
      <c r="AN24" s="6">
        <f t="shared" si="10"/>
        <v>8</v>
      </c>
      <c r="AO24" s="6">
        <f t="shared" si="11"/>
        <v>8</v>
      </c>
      <c r="AP24" s="6">
        <f t="shared" si="12"/>
        <v>8</v>
      </c>
      <c r="AQ24" s="6">
        <f t="shared" si="13"/>
        <v>17</v>
      </c>
      <c r="AR24" s="6">
        <f t="shared" si="14"/>
        <v>17</v>
      </c>
      <c r="AS24" s="6">
        <f t="shared" si="15"/>
        <v>8</v>
      </c>
      <c r="AT24" s="6">
        <f t="shared" si="16"/>
        <v>17</v>
      </c>
      <c r="AU24" s="6">
        <f t="shared" si="17"/>
        <v>8</v>
      </c>
      <c r="AV24" s="6">
        <f t="shared" si="18"/>
        <v>8</v>
      </c>
      <c r="AW24" s="6">
        <f t="shared" si="19"/>
        <v>8</v>
      </c>
      <c r="AX24" s="6">
        <f t="shared" si="20"/>
        <v>8</v>
      </c>
      <c r="AY24" s="6">
        <f t="shared" si="21"/>
        <v>8</v>
      </c>
      <c r="AZ24" s="6">
        <f t="shared" si="22"/>
        <v>17</v>
      </c>
      <c r="BA24" s="6">
        <f t="shared" si="23"/>
        <v>8</v>
      </c>
      <c r="BB24" s="6">
        <f t="shared" si="24"/>
        <v>17</v>
      </c>
      <c r="BC24" s="6">
        <f t="shared" si="25"/>
        <v>8</v>
      </c>
      <c r="BD24" s="6">
        <f t="shared" si="26"/>
        <v>8</v>
      </c>
      <c r="BE24" s="6">
        <f t="shared" si="27"/>
        <v>8</v>
      </c>
      <c r="BF24" s="6">
        <f t="shared" si="28"/>
        <v>17</v>
      </c>
      <c r="BG24" s="6">
        <f t="shared" si="29"/>
        <v>17</v>
      </c>
      <c r="BH24" s="6">
        <f t="shared" si="30"/>
        <v>8</v>
      </c>
      <c r="BI24" s="6">
        <f t="shared" si="31"/>
        <v>1000</v>
      </c>
      <c r="BM24" s="24" t="s">
        <v>153</v>
      </c>
      <c r="BN24" s="26">
        <v>8</v>
      </c>
      <c r="BO24" s="26">
        <v>8</v>
      </c>
      <c r="BP24" s="26">
        <v>8</v>
      </c>
      <c r="BQ24" s="26">
        <v>8</v>
      </c>
      <c r="BR24" s="26">
        <v>8</v>
      </c>
      <c r="BS24" s="26">
        <v>8</v>
      </c>
      <c r="BT24" s="26">
        <v>8</v>
      </c>
      <c r="BU24" s="26">
        <v>8</v>
      </c>
      <c r="BV24" s="26">
        <v>8</v>
      </c>
      <c r="BW24" s="26">
        <v>17</v>
      </c>
      <c r="BX24" s="26">
        <v>17</v>
      </c>
      <c r="BY24" s="26">
        <v>8</v>
      </c>
      <c r="BZ24" s="26">
        <v>17</v>
      </c>
      <c r="CA24" s="26">
        <v>8</v>
      </c>
      <c r="CB24" s="26">
        <v>8</v>
      </c>
      <c r="CC24" s="26">
        <v>8</v>
      </c>
      <c r="CD24" s="26">
        <v>8</v>
      </c>
      <c r="CE24" s="26">
        <v>8</v>
      </c>
      <c r="CF24" s="26">
        <v>17</v>
      </c>
      <c r="CG24" s="26">
        <v>8</v>
      </c>
      <c r="CH24" s="26">
        <v>17</v>
      </c>
      <c r="CI24" s="26">
        <v>8</v>
      </c>
      <c r="CJ24" s="26">
        <v>8</v>
      </c>
      <c r="CK24" s="26">
        <v>8</v>
      </c>
      <c r="CL24" s="26">
        <v>17</v>
      </c>
      <c r="CM24" s="26">
        <v>17</v>
      </c>
      <c r="CN24" s="26">
        <v>8</v>
      </c>
      <c r="CO24" s="26">
        <v>1000</v>
      </c>
      <c r="CR24">
        <f t="shared" si="32"/>
        <v>17</v>
      </c>
      <c r="CS24">
        <f t="shared" si="55"/>
        <v>17</v>
      </c>
      <c r="CT24">
        <f t="shared" si="56"/>
        <v>17</v>
      </c>
      <c r="CU24">
        <f t="shared" si="34"/>
        <v>17</v>
      </c>
      <c r="CV24">
        <f t="shared" si="35"/>
        <v>17</v>
      </c>
      <c r="CW24">
        <f t="shared" si="36"/>
        <v>17</v>
      </c>
      <c r="CX24">
        <f t="shared" si="37"/>
        <v>17</v>
      </c>
      <c r="CY24">
        <f t="shared" si="38"/>
        <v>17</v>
      </c>
      <c r="CZ24">
        <f t="shared" si="39"/>
        <v>17</v>
      </c>
      <c r="DA24">
        <f t="shared" si="40"/>
        <v>8</v>
      </c>
      <c r="DB24">
        <f t="shared" si="41"/>
        <v>8</v>
      </c>
      <c r="DC24">
        <f t="shared" si="42"/>
        <v>17</v>
      </c>
      <c r="DD24">
        <f t="shared" si="43"/>
        <v>8</v>
      </c>
      <c r="DE24">
        <f t="shared" si="44"/>
        <v>17</v>
      </c>
      <c r="DF24">
        <f t="shared" si="45"/>
        <v>17</v>
      </c>
      <c r="DG24">
        <f t="shared" si="46"/>
        <v>17</v>
      </c>
      <c r="DH24">
        <f t="shared" si="47"/>
        <v>17</v>
      </c>
      <c r="DI24">
        <f t="shared" si="48"/>
        <v>17</v>
      </c>
      <c r="DJ24">
        <f t="shared" si="49"/>
        <v>8</v>
      </c>
      <c r="DK24">
        <f t="shared" si="50"/>
        <v>17</v>
      </c>
      <c r="DL24">
        <f t="shared" si="51"/>
        <v>8</v>
      </c>
      <c r="DM24">
        <f t="shared" si="52"/>
        <v>17</v>
      </c>
      <c r="DN24">
        <f t="shared" si="53"/>
        <v>17</v>
      </c>
      <c r="DO24">
        <f t="shared" si="54"/>
        <v>17</v>
      </c>
      <c r="DP24">
        <f t="shared" si="33"/>
        <v>8</v>
      </c>
      <c r="DQ24">
        <f t="shared" ref="DQ24:DQ31" si="57">24-CM24+1</f>
        <v>8</v>
      </c>
      <c r="DR24">
        <f t="shared" ref="DR24:DR31" si="58">24-CN24+1</f>
        <v>17</v>
      </c>
      <c r="DS24">
        <v>1000</v>
      </c>
      <c r="DU24" s="24" t="s">
        <v>153</v>
      </c>
      <c r="DV24" s="26">
        <v>17</v>
      </c>
      <c r="DW24" s="26">
        <v>17</v>
      </c>
      <c r="DX24" s="26">
        <v>17</v>
      </c>
      <c r="DY24" s="26">
        <v>17</v>
      </c>
      <c r="DZ24" s="26">
        <v>17</v>
      </c>
      <c r="EA24" s="26">
        <v>17</v>
      </c>
      <c r="EB24" s="26">
        <v>17</v>
      </c>
      <c r="EC24" s="26">
        <v>17</v>
      </c>
      <c r="ED24" s="26">
        <v>17</v>
      </c>
      <c r="EE24" s="26">
        <v>8</v>
      </c>
      <c r="EF24" s="26">
        <v>8</v>
      </c>
      <c r="EG24" s="26">
        <v>17</v>
      </c>
      <c r="EH24" s="26">
        <v>8</v>
      </c>
      <c r="EI24" s="26">
        <v>17</v>
      </c>
      <c r="EJ24" s="26">
        <v>17</v>
      </c>
      <c r="EK24" s="26">
        <v>17</v>
      </c>
      <c r="EL24" s="26">
        <v>17</v>
      </c>
      <c r="EM24" s="26">
        <v>17</v>
      </c>
      <c r="EN24" s="26">
        <v>8</v>
      </c>
      <c r="EO24" s="26">
        <v>17</v>
      </c>
      <c r="EP24" s="26">
        <v>8</v>
      </c>
      <c r="EQ24" s="26">
        <v>17</v>
      </c>
      <c r="ER24" s="26">
        <v>17</v>
      </c>
      <c r="ES24" s="26">
        <v>17</v>
      </c>
      <c r="ET24" s="26">
        <v>8</v>
      </c>
      <c r="EU24" s="26">
        <v>8</v>
      </c>
      <c r="EV24" s="26">
        <v>17</v>
      </c>
      <c r="EW24" s="26">
        <v>1000</v>
      </c>
    </row>
    <row r="25" spans="1:153" ht="15" thickBot="1" x14ac:dyDescent="0.35">
      <c r="A25" s="24" t="s">
        <v>154</v>
      </c>
      <c r="B25" s="26">
        <v>7</v>
      </c>
      <c r="C25" s="77">
        <v>7</v>
      </c>
      <c r="D25" s="77">
        <v>7</v>
      </c>
      <c r="E25" s="77">
        <v>7</v>
      </c>
      <c r="F25" s="77">
        <v>7</v>
      </c>
      <c r="G25" s="77">
        <v>7</v>
      </c>
      <c r="H25" s="77">
        <v>7</v>
      </c>
      <c r="I25" s="77">
        <v>7</v>
      </c>
      <c r="J25" s="77">
        <v>7</v>
      </c>
      <c r="K25" s="77">
        <v>7</v>
      </c>
      <c r="L25" s="26">
        <v>18</v>
      </c>
      <c r="M25" s="77">
        <v>18</v>
      </c>
      <c r="N25" s="77">
        <v>18</v>
      </c>
      <c r="O25" s="77">
        <v>7</v>
      </c>
      <c r="P25" s="77">
        <v>18</v>
      </c>
      <c r="Q25" s="77">
        <v>7</v>
      </c>
      <c r="R25" s="77">
        <v>7</v>
      </c>
      <c r="S25" s="77">
        <v>7</v>
      </c>
      <c r="T25" s="77">
        <v>7</v>
      </c>
      <c r="U25" s="77">
        <v>7</v>
      </c>
      <c r="V25" s="77">
        <v>18</v>
      </c>
      <c r="W25" s="77">
        <v>7</v>
      </c>
      <c r="X25" s="77">
        <v>18</v>
      </c>
      <c r="Y25" s="77">
        <v>7</v>
      </c>
      <c r="Z25" s="77">
        <v>7</v>
      </c>
      <c r="AA25" s="77">
        <v>7</v>
      </c>
      <c r="AB25" s="77">
        <v>18</v>
      </c>
      <c r="AC25" s="77">
        <v>18</v>
      </c>
      <c r="AD25" s="77">
        <v>7</v>
      </c>
      <c r="AE25" s="26">
        <v>1000</v>
      </c>
      <c r="AH25" s="6">
        <f t="shared" si="4"/>
        <v>7</v>
      </c>
      <c r="AI25" s="6">
        <f t="shared" si="5"/>
        <v>7</v>
      </c>
      <c r="AJ25" s="6">
        <f t="shared" si="6"/>
        <v>7</v>
      </c>
      <c r="AK25" s="6">
        <f t="shared" si="7"/>
        <v>7</v>
      </c>
      <c r="AL25" s="6">
        <f t="shared" si="8"/>
        <v>7</v>
      </c>
      <c r="AM25" s="6">
        <f t="shared" si="9"/>
        <v>7</v>
      </c>
      <c r="AN25" s="6">
        <f t="shared" si="10"/>
        <v>7</v>
      </c>
      <c r="AO25" s="6">
        <f t="shared" si="11"/>
        <v>7</v>
      </c>
      <c r="AP25" s="6">
        <f t="shared" si="12"/>
        <v>7</v>
      </c>
      <c r="AQ25" s="6">
        <f t="shared" si="13"/>
        <v>18</v>
      </c>
      <c r="AR25" s="6">
        <f t="shared" si="14"/>
        <v>18</v>
      </c>
      <c r="AS25" s="6">
        <f t="shared" si="15"/>
        <v>7</v>
      </c>
      <c r="AT25" s="6">
        <f t="shared" si="16"/>
        <v>18</v>
      </c>
      <c r="AU25" s="6">
        <f t="shared" si="17"/>
        <v>7</v>
      </c>
      <c r="AV25" s="6">
        <f t="shared" si="18"/>
        <v>7</v>
      </c>
      <c r="AW25" s="6">
        <f t="shared" si="19"/>
        <v>7</v>
      </c>
      <c r="AX25" s="6">
        <f t="shared" si="20"/>
        <v>7</v>
      </c>
      <c r="AY25" s="6">
        <f t="shared" si="21"/>
        <v>7</v>
      </c>
      <c r="AZ25" s="6">
        <f t="shared" si="22"/>
        <v>18</v>
      </c>
      <c r="BA25" s="6">
        <f t="shared" si="23"/>
        <v>7</v>
      </c>
      <c r="BB25" s="6">
        <f t="shared" si="24"/>
        <v>18</v>
      </c>
      <c r="BC25" s="6">
        <f t="shared" si="25"/>
        <v>7</v>
      </c>
      <c r="BD25" s="6">
        <f t="shared" si="26"/>
        <v>7</v>
      </c>
      <c r="BE25" s="6">
        <f t="shared" si="27"/>
        <v>7</v>
      </c>
      <c r="BF25" s="6">
        <f t="shared" si="28"/>
        <v>18</v>
      </c>
      <c r="BG25" s="6">
        <f t="shared" si="29"/>
        <v>18</v>
      </c>
      <c r="BH25" s="6">
        <f t="shared" si="30"/>
        <v>7</v>
      </c>
      <c r="BI25" s="6">
        <f t="shared" si="31"/>
        <v>1000</v>
      </c>
      <c r="BM25" s="24" t="s">
        <v>154</v>
      </c>
      <c r="BN25" s="26">
        <v>7</v>
      </c>
      <c r="BO25" s="26">
        <v>7</v>
      </c>
      <c r="BP25" s="26">
        <v>7</v>
      </c>
      <c r="BQ25" s="26">
        <v>7</v>
      </c>
      <c r="BR25" s="26">
        <v>7</v>
      </c>
      <c r="BS25" s="26">
        <v>7</v>
      </c>
      <c r="BT25" s="26">
        <v>7</v>
      </c>
      <c r="BU25" s="26">
        <v>7</v>
      </c>
      <c r="BV25" s="26">
        <v>7</v>
      </c>
      <c r="BW25" s="26">
        <v>18</v>
      </c>
      <c r="BX25" s="26">
        <v>18</v>
      </c>
      <c r="BY25" s="26">
        <v>7</v>
      </c>
      <c r="BZ25" s="26">
        <v>18</v>
      </c>
      <c r="CA25" s="26">
        <v>7</v>
      </c>
      <c r="CB25" s="26">
        <v>7</v>
      </c>
      <c r="CC25" s="26">
        <v>7</v>
      </c>
      <c r="CD25" s="26">
        <v>7</v>
      </c>
      <c r="CE25" s="26">
        <v>7</v>
      </c>
      <c r="CF25" s="26">
        <v>18</v>
      </c>
      <c r="CG25" s="26">
        <v>7</v>
      </c>
      <c r="CH25" s="26">
        <v>18</v>
      </c>
      <c r="CI25" s="26">
        <v>7</v>
      </c>
      <c r="CJ25" s="26">
        <v>7</v>
      </c>
      <c r="CK25" s="26">
        <v>7</v>
      </c>
      <c r="CL25" s="26">
        <v>18</v>
      </c>
      <c r="CM25" s="26">
        <v>18</v>
      </c>
      <c r="CN25" s="26">
        <v>7</v>
      </c>
      <c r="CO25" s="26">
        <v>1000</v>
      </c>
      <c r="CR25">
        <f t="shared" si="32"/>
        <v>18</v>
      </c>
      <c r="CS25">
        <f t="shared" si="55"/>
        <v>18</v>
      </c>
      <c r="CT25">
        <f t="shared" si="56"/>
        <v>18</v>
      </c>
      <c r="CU25">
        <f t="shared" si="34"/>
        <v>18</v>
      </c>
      <c r="CV25">
        <f t="shared" si="35"/>
        <v>18</v>
      </c>
      <c r="CW25">
        <f t="shared" si="36"/>
        <v>18</v>
      </c>
      <c r="CX25">
        <f t="shared" si="37"/>
        <v>18</v>
      </c>
      <c r="CY25">
        <f t="shared" si="38"/>
        <v>18</v>
      </c>
      <c r="CZ25">
        <f t="shared" si="39"/>
        <v>18</v>
      </c>
      <c r="DA25">
        <f t="shared" si="40"/>
        <v>7</v>
      </c>
      <c r="DB25">
        <f t="shared" si="41"/>
        <v>7</v>
      </c>
      <c r="DC25">
        <f t="shared" si="42"/>
        <v>18</v>
      </c>
      <c r="DD25">
        <f t="shared" si="43"/>
        <v>7</v>
      </c>
      <c r="DE25">
        <f t="shared" si="44"/>
        <v>18</v>
      </c>
      <c r="DF25">
        <f t="shared" si="45"/>
        <v>18</v>
      </c>
      <c r="DG25">
        <f t="shared" si="46"/>
        <v>18</v>
      </c>
      <c r="DH25">
        <f t="shared" si="47"/>
        <v>18</v>
      </c>
      <c r="DI25">
        <f t="shared" si="48"/>
        <v>18</v>
      </c>
      <c r="DJ25">
        <f t="shared" si="49"/>
        <v>7</v>
      </c>
      <c r="DK25">
        <f t="shared" si="50"/>
        <v>18</v>
      </c>
      <c r="DL25">
        <f t="shared" si="51"/>
        <v>7</v>
      </c>
      <c r="DM25">
        <f t="shared" si="52"/>
        <v>18</v>
      </c>
      <c r="DN25">
        <f t="shared" si="53"/>
        <v>18</v>
      </c>
      <c r="DO25">
        <f t="shared" si="54"/>
        <v>18</v>
      </c>
      <c r="DP25">
        <f t="shared" si="33"/>
        <v>7</v>
      </c>
      <c r="DQ25">
        <f t="shared" si="57"/>
        <v>7</v>
      </c>
      <c r="DR25">
        <f t="shared" si="58"/>
        <v>18</v>
      </c>
      <c r="DS25">
        <v>1000</v>
      </c>
      <c r="DU25" s="24" t="s">
        <v>154</v>
      </c>
      <c r="DV25" s="26">
        <v>18</v>
      </c>
      <c r="DW25" s="26">
        <v>18</v>
      </c>
      <c r="DX25" s="26">
        <v>18</v>
      </c>
      <c r="DY25" s="26">
        <v>18</v>
      </c>
      <c r="DZ25" s="26">
        <v>18</v>
      </c>
      <c r="EA25" s="26">
        <v>18</v>
      </c>
      <c r="EB25" s="26">
        <v>18</v>
      </c>
      <c r="EC25" s="26">
        <v>18</v>
      </c>
      <c r="ED25" s="26">
        <v>18</v>
      </c>
      <c r="EE25" s="26">
        <v>7</v>
      </c>
      <c r="EF25" s="26">
        <v>7</v>
      </c>
      <c r="EG25" s="26">
        <v>18</v>
      </c>
      <c r="EH25" s="26">
        <v>7</v>
      </c>
      <c r="EI25" s="26">
        <v>18</v>
      </c>
      <c r="EJ25" s="26">
        <v>18</v>
      </c>
      <c r="EK25" s="26">
        <v>18</v>
      </c>
      <c r="EL25" s="26">
        <v>18</v>
      </c>
      <c r="EM25" s="26">
        <v>18</v>
      </c>
      <c r="EN25" s="26">
        <v>7</v>
      </c>
      <c r="EO25" s="26">
        <v>18</v>
      </c>
      <c r="EP25" s="26">
        <v>7</v>
      </c>
      <c r="EQ25" s="26">
        <v>18</v>
      </c>
      <c r="ER25" s="26">
        <v>18</v>
      </c>
      <c r="ES25" s="26">
        <v>18</v>
      </c>
      <c r="ET25" s="26">
        <v>7</v>
      </c>
      <c r="EU25" s="26">
        <v>7</v>
      </c>
      <c r="EV25" s="26">
        <v>18</v>
      </c>
      <c r="EW25" s="26">
        <v>1000</v>
      </c>
    </row>
    <row r="26" spans="1:153" ht="15" thickBot="1" x14ac:dyDescent="0.35">
      <c r="A26" s="24" t="s">
        <v>155</v>
      </c>
      <c r="B26" s="26">
        <v>6</v>
      </c>
      <c r="C26" s="77">
        <v>6</v>
      </c>
      <c r="D26" s="77">
        <v>6</v>
      </c>
      <c r="E26" s="77">
        <v>6</v>
      </c>
      <c r="F26" s="77">
        <v>6</v>
      </c>
      <c r="G26" s="77">
        <v>6</v>
      </c>
      <c r="H26" s="77">
        <v>6</v>
      </c>
      <c r="I26" s="77">
        <v>6</v>
      </c>
      <c r="J26" s="77">
        <v>6</v>
      </c>
      <c r="K26" s="77">
        <v>6</v>
      </c>
      <c r="L26" s="26">
        <v>19</v>
      </c>
      <c r="M26" s="77">
        <v>19</v>
      </c>
      <c r="N26" s="77">
        <v>19</v>
      </c>
      <c r="O26" s="77">
        <v>6</v>
      </c>
      <c r="P26" s="77">
        <v>19</v>
      </c>
      <c r="Q26" s="77">
        <v>6</v>
      </c>
      <c r="R26" s="77">
        <v>6</v>
      </c>
      <c r="S26" s="77">
        <v>6</v>
      </c>
      <c r="T26" s="77">
        <v>6</v>
      </c>
      <c r="U26" s="77">
        <v>6</v>
      </c>
      <c r="V26" s="77">
        <v>19</v>
      </c>
      <c r="W26" s="77">
        <v>6</v>
      </c>
      <c r="X26" s="77">
        <v>19</v>
      </c>
      <c r="Y26" s="77">
        <v>6</v>
      </c>
      <c r="Z26" s="77">
        <v>6</v>
      </c>
      <c r="AA26" s="77">
        <v>6</v>
      </c>
      <c r="AB26" s="77">
        <v>19</v>
      </c>
      <c r="AC26" s="77">
        <v>19</v>
      </c>
      <c r="AD26" s="77">
        <v>6</v>
      </c>
      <c r="AE26" s="26">
        <v>1000</v>
      </c>
      <c r="AH26" s="6">
        <f t="shared" si="4"/>
        <v>6</v>
      </c>
      <c r="AI26" s="6">
        <f t="shared" si="5"/>
        <v>6</v>
      </c>
      <c r="AJ26" s="6">
        <f t="shared" si="6"/>
        <v>6</v>
      </c>
      <c r="AK26" s="6">
        <f t="shared" si="7"/>
        <v>6</v>
      </c>
      <c r="AL26" s="6">
        <f t="shared" si="8"/>
        <v>6</v>
      </c>
      <c r="AM26" s="6">
        <f t="shared" si="9"/>
        <v>6</v>
      </c>
      <c r="AN26" s="6">
        <f t="shared" si="10"/>
        <v>6</v>
      </c>
      <c r="AO26" s="6">
        <f t="shared" si="11"/>
        <v>6</v>
      </c>
      <c r="AP26" s="6">
        <f t="shared" si="12"/>
        <v>6</v>
      </c>
      <c r="AQ26" s="6">
        <f t="shared" si="13"/>
        <v>19</v>
      </c>
      <c r="AR26" s="6">
        <f t="shared" si="14"/>
        <v>19</v>
      </c>
      <c r="AS26" s="6">
        <f t="shared" si="15"/>
        <v>6</v>
      </c>
      <c r="AT26" s="6">
        <f t="shared" si="16"/>
        <v>19</v>
      </c>
      <c r="AU26" s="6">
        <f t="shared" si="17"/>
        <v>6</v>
      </c>
      <c r="AV26" s="6">
        <f t="shared" si="18"/>
        <v>6</v>
      </c>
      <c r="AW26" s="6">
        <f t="shared" si="19"/>
        <v>6</v>
      </c>
      <c r="AX26" s="6">
        <f t="shared" si="20"/>
        <v>6</v>
      </c>
      <c r="AY26" s="6">
        <f t="shared" si="21"/>
        <v>6</v>
      </c>
      <c r="AZ26" s="6">
        <f t="shared" si="22"/>
        <v>19</v>
      </c>
      <c r="BA26" s="6">
        <f t="shared" si="23"/>
        <v>6</v>
      </c>
      <c r="BB26" s="6">
        <f t="shared" si="24"/>
        <v>19</v>
      </c>
      <c r="BC26" s="6">
        <f t="shared" si="25"/>
        <v>6</v>
      </c>
      <c r="BD26" s="6">
        <f t="shared" si="26"/>
        <v>6</v>
      </c>
      <c r="BE26" s="6">
        <f t="shared" si="27"/>
        <v>6</v>
      </c>
      <c r="BF26" s="6">
        <f t="shared" si="28"/>
        <v>19</v>
      </c>
      <c r="BG26" s="6">
        <f t="shared" si="29"/>
        <v>19</v>
      </c>
      <c r="BH26" s="6">
        <f t="shared" si="30"/>
        <v>6</v>
      </c>
      <c r="BI26" s="6">
        <f t="shared" si="31"/>
        <v>1000</v>
      </c>
      <c r="BM26" s="24" t="s">
        <v>155</v>
      </c>
      <c r="BN26" s="26">
        <v>6</v>
      </c>
      <c r="BO26" s="26">
        <v>6</v>
      </c>
      <c r="BP26" s="26">
        <v>6</v>
      </c>
      <c r="BQ26" s="26">
        <v>6</v>
      </c>
      <c r="BR26" s="26">
        <v>6</v>
      </c>
      <c r="BS26" s="26">
        <v>6</v>
      </c>
      <c r="BT26" s="26">
        <v>6</v>
      </c>
      <c r="BU26" s="26">
        <v>6</v>
      </c>
      <c r="BV26" s="26">
        <v>6</v>
      </c>
      <c r="BW26" s="26">
        <v>19</v>
      </c>
      <c r="BX26" s="26">
        <v>19</v>
      </c>
      <c r="BY26" s="26">
        <v>6</v>
      </c>
      <c r="BZ26" s="26">
        <v>19</v>
      </c>
      <c r="CA26" s="26">
        <v>6</v>
      </c>
      <c r="CB26" s="26">
        <v>6</v>
      </c>
      <c r="CC26" s="26">
        <v>6</v>
      </c>
      <c r="CD26" s="26">
        <v>6</v>
      </c>
      <c r="CE26" s="26">
        <v>6</v>
      </c>
      <c r="CF26" s="26">
        <v>19</v>
      </c>
      <c r="CG26" s="26">
        <v>6</v>
      </c>
      <c r="CH26" s="26">
        <v>19</v>
      </c>
      <c r="CI26" s="26">
        <v>6</v>
      </c>
      <c r="CJ26" s="26">
        <v>6</v>
      </c>
      <c r="CK26" s="26">
        <v>6</v>
      </c>
      <c r="CL26" s="26">
        <v>19</v>
      </c>
      <c r="CM26" s="26">
        <v>19</v>
      </c>
      <c r="CN26" s="26">
        <v>6</v>
      </c>
      <c r="CO26" s="26">
        <v>1000</v>
      </c>
      <c r="CR26">
        <f t="shared" si="32"/>
        <v>19</v>
      </c>
      <c r="CS26">
        <f t="shared" si="55"/>
        <v>19</v>
      </c>
      <c r="CT26">
        <f t="shared" si="56"/>
        <v>19</v>
      </c>
      <c r="CU26">
        <f t="shared" si="34"/>
        <v>19</v>
      </c>
      <c r="CV26">
        <f t="shared" si="35"/>
        <v>19</v>
      </c>
      <c r="CW26">
        <f t="shared" si="36"/>
        <v>19</v>
      </c>
      <c r="CX26">
        <f t="shared" si="37"/>
        <v>19</v>
      </c>
      <c r="CY26">
        <f t="shared" si="38"/>
        <v>19</v>
      </c>
      <c r="CZ26">
        <f t="shared" si="39"/>
        <v>19</v>
      </c>
      <c r="DA26">
        <f t="shared" si="40"/>
        <v>6</v>
      </c>
      <c r="DB26">
        <f t="shared" si="41"/>
        <v>6</v>
      </c>
      <c r="DC26">
        <f t="shared" si="42"/>
        <v>19</v>
      </c>
      <c r="DD26">
        <f t="shared" si="43"/>
        <v>6</v>
      </c>
      <c r="DE26">
        <f t="shared" si="44"/>
        <v>19</v>
      </c>
      <c r="DF26">
        <f t="shared" si="45"/>
        <v>19</v>
      </c>
      <c r="DG26">
        <f t="shared" si="46"/>
        <v>19</v>
      </c>
      <c r="DH26">
        <f t="shared" si="47"/>
        <v>19</v>
      </c>
      <c r="DI26">
        <f t="shared" si="48"/>
        <v>19</v>
      </c>
      <c r="DJ26">
        <f t="shared" si="49"/>
        <v>6</v>
      </c>
      <c r="DK26">
        <f t="shared" si="50"/>
        <v>19</v>
      </c>
      <c r="DL26">
        <f t="shared" si="51"/>
        <v>6</v>
      </c>
      <c r="DM26">
        <f t="shared" si="52"/>
        <v>19</v>
      </c>
      <c r="DN26">
        <f t="shared" si="53"/>
        <v>19</v>
      </c>
      <c r="DO26">
        <f t="shared" si="54"/>
        <v>19</v>
      </c>
      <c r="DP26">
        <f t="shared" si="33"/>
        <v>6</v>
      </c>
      <c r="DQ26">
        <f t="shared" si="57"/>
        <v>6</v>
      </c>
      <c r="DR26">
        <f t="shared" si="58"/>
        <v>19</v>
      </c>
      <c r="DS26">
        <v>1000</v>
      </c>
      <c r="DU26" s="24" t="s">
        <v>155</v>
      </c>
      <c r="DV26" s="26">
        <v>19</v>
      </c>
      <c r="DW26" s="26">
        <v>19</v>
      </c>
      <c r="DX26" s="26">
        <v>19</v>
      </c>
      <c r="DY26" s="26">
        <v>19</v>
      </c>
      <c r="DZ26" s="26">
        <v>19</v>
      </c>
      <c r="EA26" s="26">
        <v>19</v>
      </c>
      <c r="EB26" s="26">
        <v>19</v>
      </c>
      <c r="EC26" s="26">
        <v>19</v>
      </c>
      <c r="ED26" s="26">
        <v>19</v>
      </c>
      <c r="EE26" s="26">
        <v>6</v>
      </c>
      <c r="EF26" s="26">
        <v>6</v>
      </c>
      <c r="EG26" s="26">
        <v>19</v>
      </c>
      <c r="EH26" s="26">
        <v>6</v>
      </c>
      <c r="EI26" s="26">
        <v>19</v>
      </c>
      <c r="EJ26" s="26">
        <v>19</v>
      </c>
      <c r="EK26" s="26">
        <v>19</v>
      </c>
      <c r="EL26" s="26">
        <v>19</v>
      </c>
      <c r="EM26" s="26">
        <v>19</v>
      </c>
      <c r="EN26" s="26">
        <v>6</v>
      </c>
      <c r="EO26" s="26">
        <v>19</v>
      </c>
      <c r="EP26" s="26">
        <v>6</v>
      </c>
      <c r="EQ26" s="26">
        <v>19</v>
      </c>
      <c r="ER26" s="26">
        <v>19</v>
      </c>
      <c r="ES26" s="26">
        <v>19</v>
      </c>
      <c r="ET26" s="26">
        <v>6</v>
      </c>
      <c r="EU26" s="26">
        <v>6</v>
      </c>
      <c r="EV26" s="26">
        <v>19</v>
      </c>
      <c r="EW26" s="26">
        <v>1000</v>
      </c>
    </row>
    <row r="27" spans="1:153" ht="15" thickBot="1" x14ac:dyDescent="0.35">
      <c r="A27" s="24" t="s">
        <v>156</v>
      </c>
      <c r="B27" s="26">
        <v>5</v>
      </c>
      <c r="C27" s="77">
        <v>5</v>
      </c>
      <c r="D27" s="77">
        <v>5</v>
      </c>
      <c r="E27" s="77">
        <v>5</v>
      </c>
      <c r="F27" s="77">
        <v>5</v>
      </c>
      <c r="G27" s="77">
        <v>5</v>
      </c>
      <c r="H27" s="77">
        <v>5</v>
      </c>
      <c r="I27" s="77">
        <v>5</v>
      </c>
      <c r="J27" s="77">
        <v>5</v>
      </c>
      <c r="K27" s="77">
        <v>5</v>
      </c>
      <c r="L27" s="26">
        <v>20</v>
      </c>
      <c r="M27" s="77">
        <v>20</v>
      </c>
      <c r="N27" s="77">
        <v>20</v>
      </c>
      <c r="O27" s="77">
        <v>5</v>
      </c>
      <c r="P27" s="77">
        <v>20</v>
      </c>
      <c r="Q27" s="77">
        <v>5</v>
      </c>
      <c r="R27" s="77">
        <v>5</v>
      </c>
      <c r="S27" s="77">
        <v>5</v>
      </c>
      <c r="T27" s="77">
        <v>5</v>
      </c>
      <c r="U27" s="77">
        <v>5</v>
      </c>
      <c r="V27" s="77">
        <v>20</v>
      </c>
      <c r="W27" s="77">
        <v>5</v>
      </c>
      <c r="X27" s="77">
        <v>20</v>
      </c>
      <c r="Y27" s="77">
        <v>5</v>
      </c>
      <c r="Z27" s="77">
        <v>5</v>
      </c>
      <c r="AA27" s="77">
        <v>5</v>
      </c>
      <c r="AB27" s="77">
        <v>20</v>
      </c>
      <c r="AC27" s="77">
        <v>20</v>
      </c>
      <c r="AD27" s="77">
        <v>5</v>
      </c>
      <c r="AE27" s="26">
        <v>1000</v>
      </c>
      <c r="AH27" s="6">
        <f t="shared" si="4"/>
        <v>5</v>
      </c>
      <c r="AI27" s="6">
        <f t="shared" si="5"/>
        <v>5</v>
      </c>
      <c r="AJ27" s="6">
        <f t="shared" si="6"/>
        <v>5</v>
      </c>
      <c r="AK27" s="6">
        <f t="shared" si="7"/>
        <v>5</v>
      </c>
      <c r="AL27" s="6">
        <f t="shared" si="8"/>
        <v>5</v>
      </c>
      <c r="AM27" s="6">
        <f t="shared" si="9"/>
        <v>5</v>
      </c>
      <c r="AN27" s="6">
        <f t="shared" si="10"/>
        <v>5</v>
      </c>
      <c r="AO27" s="6">
        <f t="shared" si="11"/>
        <v>5</v>
      </c>
      <c r="AP27" s="6">
        <f t="shared" si="12"/>
        <v>5</v>
      </c>
      <c r="AQ27" s="6">
        <f t="shared" si="13"/>
        <v>20</v>
      </c>
      <c r="AR27" s="6">
        <f t="shared" si="14"/>
        <v>20</v>
      </c>
      <c r="AS27" s="6">
        <f t="shared" si="15"/>
        <v>5</v>
      </c>
      <c r="AT27" s="6">
        <f t="shared" si="16"/>
        <v>20</v>
      </c>
      <c r="AU27" s="6">
        <f t="shared" si="17"/>
        <v>5</v>
      </c>
      <c r="AV27" s="6">
        <f t="shared" si="18"/>
        <v>5</v>
      </c>
      <c r="AW27" s="6">
        <f t="shared" si="19"/>
        <v>5</v>
      </c>
      <c r="AX27" s="6">
        <f t="shared" si="20"/>
        <v>5</v>
      </c>
      <c r="AY27" s="6">
        <f t="shared" si="21"/>
        <v>5</v>
      </c>
      <c r="AZ27" s="6">
        <f t="shared" si="22"/>
        <v>20</v>
      </c>
      <c r="BA27" s="6">
        <f t="shared" si="23"/>
        <v>5</v>
      </c>
      <c r="BB27" s="6">
        <f t="shared" si="24"/>
        <v>20</v>
      </c>
      <c r="BC27" s="6">
        <f t="shared" si="25"/>
        <v>5</v>
      </c>
      <c r="BD27" s="6">
        <f t="shared" si="26"/>
        <v>5</v>
      </c>
      <c r="BE27" s="6">
        <f t="shared" si="27"/>
        <v>5</v>
      </c>
      <c r="BF27" s="6">
        <f t="shared" si="28"/>
        <v>20</v>
      </c>
      <c r="BG27" s="6">
        <f t="shared" si="29"/>
        <v>20</v>
      </c>
      <c r="BH27" s="6">
        <f t="shared" si="30"/>
        <v>5</v>
      </c>
      <c r="BI27" s="6">
        <f t="shared" si="31"/>
        <v>1000</v>
      </c>
      <c r="BM27" s="24" t="s">
        <v>156</v>
      </c>
      <c r="BN27" s="26">
        <v>5</v>
      </c>
      <c r="BO27" s="26">
        <v>5</v>
      </c>
      <c r="BP27" s="26">
        <v>5</v>
      </c>
      <c r="BQ27" s="26">
        <v>5</v>
      </c>
      <c r="BR27" s="26">
        <v>5</v>
      </c>
      <c r="BS27" s="26">
        <v>5</v>
      </c>
      <c r="BT27" s="26">
        <v>5</v>
      </c>
      <c r="BU27" s="26">
        <v>5</v>
      </c>
      <c r="BV27" s="26">
        <v>5</v>
      </c>
      <c r="BW27" s="26">
        <v>20</v>
      </c>
      <c r="BX27" s="26">
        <v>20</v>
      </c>
      <c r="BY27" s="26">
        <v>5</v>
      </c>
      <c r="BZ27" s="26">
        <v>20</v>
      </c>
      <c r="CA27" s="26">
        <v>5</v>
      </c>
      <c r="CB27" s="26">
        <v>5</v>
      </c>
      <c r="CC27" s="26">
        <v>5</v>
      </c>
      <c r="CD27" s="26">
        <v>5</v>
      </c>
      <c r="CE27" s="26">
        <v>5</v>
      </c>
      <c r="CF27" s="26">
        <v>20</v>
      </c>
      <c r="CG27" s="26">
        <v>5</v>
      </c>
      <c r="CH27" s="26">
        <v>20</v>
      </c>
      <c r="CI27" s="26">
        <v>5</v>
      </c>
      <c r="CJ27" s="26">
        <v>5</v>
      </c>
      <c r="CK27" s="26">
        <v>5</v>
      </c>
      <c r="CL27" s="26">
        <v>20</v>
      </c>
      <c r="CM27" s="26">
        <v>20</v>
      </c>
      <c r="CN27" s="26">
        <v>5</v>
      </c>
      <c r="CO27" s="26">
        <v>1000</v>
      </c>
      <c r="CR27">
        <f t="shared" si="32"/>
        <v>20</v>
      </c>
      <c r="CS27">
        <f t="shared" si="55"/>
        <v>20</v>
      </c>
      <c r="CT27">
        <f t="shared" si="56"/>
        <v>20</v>
      </c>
      <c r="CU27">
        <f t="shared" si="34"/>
        <v>20</v>
      </c>
      <c r="CV27">
        <f t="shared" si="35"/>
        <v>20</v>
      </c>
      <c r="CW27">
        <f t="shared" si="36"/>
        <v>20</v>
      </c>
      <c r="CX27">
        <f t="shared" si="37"/>
        <v>20</v>
      </c>
      <c r="CY27">
        <f t="shared" si="38"/>
        <v>20</v>
      </c>
      <c r="CZ27">
        <f t="shared" si="39"/>
        <v>20</v>
      </c>
      <c r="DA27">
        <f t="shared" si="40"/>
        <v>5</v>
      </c>
      <c r="DB27">
        <f t="shared" si="41"/>
        <v>5</v>
      </c>
      <c r="DC27">
        <f t="shared" si="42"/>
        <v>20</v>
      </c>
      <c r="DD27">
        <f t="shared" si="43"/>
        <v>5</v>
      </c>
      <c r="DE27">
        <f t="shared" si="44"/>
        <v>20</v>
      </c>
      <c r="DF27">
        <f t="shared" si="45"/>
        <v>20</v>
      </c>
      <c r="DG27">
        <f t="shared" si="46"/>
        <v>20</v>
      </c>
      <c r="DH27">
        <f t="shared" si="47"/>
        <v>20</v>
      </c>
      <c r="DI27">
        <f t="shared" si="48"/>
        <v>20</v>
      </c>
      <c r="DJ27">
        <f t="shared" si="49"/>
        <v>5</v>
      </c>
      <c r="DK27">
        <f t="shared" si="50"/>
        <v>20</v>
      </c>
      <c r="DL27">
        <f t="shared" si="51"/>
        <v>5</v>
      </c>
      <c r="DM27">
        <f t="shared" si="52"/>
        <v>20</v>
      </c>
      <c r="DN27">
        <f t="shared" si="53"/>
        <v>20</v>
      </c>
      <c r="DO27">
        <f t="shared" si="54"/>
        <v>20</v>
      </c>
      <c r="DP27">
        <f t="shared" si="33"/>
        <v>5</v>
      </c>
      <c r="DQ27">
        <f t="shared" si="57"/>
        <v>5</v>
      </c>
      <c r="DR27">
        <f t="shared" si="58"/>
        <v>20</v>
      </c>
      <c r="DS27">
        <v>1000</v>
      </c>
      <c r="DU27" s="24" t="s">
        <v>156</v>
      </c>
      <c r="DV27" s="26">
        <v>20</v>
      </c>
      <c r="DW27" s="26">
        <v>20</v>
      </c>
      <c r="DX27" s="26">
        <v>20</v>
      </c>
      <c r="DY27" s="26">
        <v>20</v>
      </c>
      <c r="DZ27" s="26">
        <v>20</v>
      </c>
      <c r="EA27" s="26">
        <v>20</v>
      </c>
      <c r="EB27" s="26">
        <v>20</v>
      </c>
      <c r="EC27" s="26">
        <v>20</v>
      </c>
      <c r="ED27" s="26">
        <v>20</v>
      </c>
      <c r="EE27" s="26">
        <v>5</v>
      </c>
      <c r="EF27" s="26">
        <v>5</v>
      </c>
      <c r="EG27" s="26">
        <v>20</v>
      </c>
      <c r="EH27" s="26">
        <v>5</v>
      </c>
      <c r="EI27" s="26">
        <v>20</v>
      </c>
      <c r="EJ27" s="26">
        <v>20</v>
      </c>
      <c r="EK27" s="26">
        <v>20</v>
      </c>
      <c r="EL27" s="26">
        <v>20</v>
      </c>
      <c r="EM27" s="26">
        <v>20</v>
      </c>
      <c r="EN27" s="26">
        <v>5</v>
      </c>
      <c r="EO27" s="26">
        <v>20</v>
      </c>
      <c r="EP27" s="26">
        <v>5</v>
      </c>
      <c r="EQ27" s="26">
        <v>20</v>
      </c>
      <c r="ER27" s="26">
        <v>20</v>
      </c>
      <c r="ES27" s="26">
        <v>20</v>
      </c>
      <c r="ET27" s="26">
        <v>5</v>
      </c>
      <c r="EU27" s="26">
        <v>5</v>
      </c>
      <c r="EV27" s="26">
        <v>20</v>
      </c>
      <c r="EW27" s="26">
        <v>1000</v>
      </c>
    </row>
    <row r="28" spans="1:153" ht="15" thickBot="1" x14ac:dyDescent="0.35">
      <c r="A28" s="24" t="s">
        <v>157</v>
      </c>
      <c r="B28" s="26">
        <v>4</v>
      </c>
      <c r="C28" s="77">
        <v>4</v>
      </c>
      <c r="D28" s="77">
        <v>4</v>
      </c>
      <c r="E28" s="77">
        <v>4</v>
      </c>
      <c r="F28" s="77">
        <v>4</v>
      </c>
      <c r="G28" s="77">
        <v>4</v>
      </c>
      <c r="H28" s="77">
        <v>4</v>
      </c>
      <c r="I28" s="77">
        <v>4</v>
      </c>
      <c r="J28" s="77">
        <v>4</v>
      </c>
      <c r="K28" s="77">
        <v>4</v>
      </c>
      <c r="L28" s="26">
        <v>21</v>
      </c>
      <c r="M28" s="77">
        <v>21</v>
      </c>
      <c r="N28" s="77">
        <v>21</v>
      </c>
      <c r="O28" s="77">
        <v>4</v>
      </c>
      <c r="P28" s="77">
        <v>21</v>
      </c>
      <c r="Q28" s="77">
        <v>4</v>
      </c>
      <c r="R28" s="77">
        <v>4</v>
      </c>
      <c r="S28" s="77">
        <v>4</v>
      </c>
      <c r="T28" s="77">
        <v>4</v>
      </c>
      <c r="U28" s="77">
        <v>4</v>
      </c>
      <c r="V28" s="77">
        <v>21</v>
      </c>
      <c r="W28" s="77">
        <v>4</v>
      </c>
      <c r="X28" s="77">
        <v>21</v>
      </c>
      <c r="Y28" s="77">
        <v>4</v>
      </c>
      <c r="Z28" s="77">
        <v>4</v>
      </c>
      <c r="AA28" s="77">
        <v>4</v>
      </c>
      <c r="AB28" s="77">
        <v>21</v>
      </c>
      <c r="AC28" s="77">
        <v>21</v>
      </c>
      <c r="AD28" s="77">
        <v>4</v>
      </c>
      <c r="AE28" s="26">
        <v>1000</v>
      </c>
      <c r="AH28" s="6">
        <f t="shared" si="4"/>
        <v>4</v>
      </c>
      <c r="AI28" s="6">
        <f t="shared" si="5"/>
        <v>4</v>
      </c>
      <c r="AJ28" s="6">
        <f t="shared" si="6"/>
        <v>4</v>
      </c>
      <c r="AK28" s="6">
        <f t="shared" si="7"/>
        <v>4</v>
      </c>
      <c r="AL28" s="6">
        <f t="shared" si="8"/>
        <v>4</v>
      </c>
      <c r="AM28" s="6">
        <f t="shared" si="9"/>
        <v>4</v>
      </c>
      <c r="AN28" s="6">
        <f t="shared" si="10"/>
        <v>4</v>
      </c>
      <c r="AO28" s="6">
        <f t="shared" si="11"/>
        <v>4</v>
      </c>
      <c r="AP28" s="6">
        <f t="shared" si="12"/>
        <v>4</v>
      </c>
      <c r="AQ28" s="6">
        <f t="shared" si="13"/>
        <v>21</v>
      </c>
      <c r="AR28" s="6">
        <f t="shared" si="14"/>
        <v>21</v>
      </c>
      <c r="AS28" s="6">
        <f t="shared" si="15"/>
        <v>4</v>
      </c>
      <c r="AT28" s="6">
        <f t="shared" si="16"/>
        <v>21</v>
      </c>
      <c r="AU28" s="6">
        <f t="shared" si="17"/>
        <v>4</v>
      </c>
      <c r="AV28" s="6">
        <f t="shared" si="18"/>
        <v>4</v>
      </c>
      <c r="AW28" s="6">
        <f t="shared" si="19"/>
        <v>4</v>
      </c>
      <c r="AX28" s="6">
        <f t="shared" si="20"/>
        <v>4</v>
      </c>
      <c r="AY28" s="6">
        <f t="shared" si="21"/>
        <v>4</v>
      </c>
      <c r="AZ28" s="6">
        <f t="shared" si="22"/>
        <v>21</v>
      </c>
      <c r="BA28" s="6">
        <f t="shared" si="23"/>
        <v>4</v>
      </c>
      <c r="BB28" s="6">
        <f t="shared" si="24"/>
        <v>21</v>
      </c>
      <c r="BC28" s="6">
        <f t="shared" si="25"/>
        <v>4</v>
      </c>
      <c r="BD28" s="6">
        <f t="shared" si="26"/>
        <v>4</v>
      </c>
      <c r="BE28" s="6">
        <f t="shared" si="27"/>
        <v>4</v>
      </c>
      <c r="BF28" s="6">
        <f t="shared" si="28"/>
        <v>21</v>
      </c>
      <c r="BG28" s="6">
        <f t="shared" si="29"/>
        <v>21</v>
      </c>
      <c r="BH28" s="6">
        <f t="shared" si="30"/>
        <v>4</v>
      </c>
      <c r="BI28" s="6">
        <f t="shared" si="31"/>
        <v>1000</v>
      </c>
      <c r="BM28" s="24" t="s">
        <v>157</v>
      </c>
      <c r="BN28" s="26">
        <v>4</v>
      </c>
      <c r="BO28" s="26">
        <v>4</v>
      </c>
      <c r="BP28" s="26">
        <v>4</v>
      </c>
      <c r="BQ28" s="26">
        <v>4</v>
      </c>
      <c r="BR28" s="26">
        <v>4</v>
      </c>
      <c r="BS28" s="26">
        <v>4</v>
      </c>
      <c r="BT28" s="26">
        <v>4</v>
      </c>
      <c r="BU28" s="26">
        <v>4</v>
      </c>
      <c r="BV28" s="26">
        <v>4</v>
      </c>
      <c r="BW28" s="26">
        <v>21</v>
      </c>
      <c r="BX28" s="26">
        <v>21</v>
      </c>
      <c r="BY28" s="26">
        <v>4</v>
      </c>
      <c r="BZ28" s="26">
        <v>21</v>
      </c>
      <c r="CA28" s="26">
        <v>4</v>
      </c>
      <c r="CB28" s="26">
        <v>4</v>
      </c>
      <c r="CC28" s="26">
        <v>4</v>
      </c>
      <c r="CD28" s="26">
        <v>4</v>
      </c>
      <c r="CE28" s="26">
        <v>4</v>
      </c>
      <c r="CF28" s="26">
        <v>21</v>
      </c>
      <c r="CG28" s="26">
        <v>4</v>
      </c>
      <c r="CH28" s="26">
        <v>21</v>
      </c>
      <c r="CI28" s="26">
        <v>4</v>
      </c>
      <c r="CJ28" s="26">
        <v>4</v>
      </c>
      <c r="CK28" s="26">
        <v>4</v>
      </c>
      <c r="CL28" s="26">
        <v>21</v>
      </c>
      <c r="CM28" s="26">
        <v>21</v>
      </c>
      <c r="CN28" s="26">
        <v>4</v>
      </c>
      <c r="CO28" s="26">
        <v>1000</v>
      </c>
      <c r="CR28">
        <f t="shared" si="32"/>
        <v>21</v>
      </c>
      <c r="CS28">
        <f t="shared" si="55"/>
        <v>21</v>
      </c>
      <c r="CT28">
        <f t="shared" si="56"/>
        <v>21</v>
      </c>
      <c r="CU28">
        <f t="shared" si="34"/>
        <v>21</v>
      </c>
      <c r="CV28">
        <f t="shared" si="35"/>
        <v>21</v>
      </c>
      <c r="CW28">
        <f t="shared" si="36"/>
        <v>21</v>
      </c>
      <c r="CX28">
        <f t="shared" si="37"/>
        <v>21</v>
      </c>
      <c r="CY28">
        <f t="shared" si="38"/>
        <v>21</v>
      </c>
      <c r="CZ28">
        <f t="shared" si="39"/>
        <v>21</v>
      </c>
      <c r="DA28">
        <f t="shared" si="40"/>
        <v>4</v>
      </c>
      <c r="DB28">
        <f t="shared" si="41"/>
        <v>4</v>
      </c>
      <c r="DC28">
        <f t="shared" si="42"/>
        <v>21</v>
      </c>
      <c r="DD28">
        <f t="shared" si="43"/>
        <v>4</v>
      </c>
      <c r="DE28">
        <f t="shared" si="44"/>
        <v>21</v>
      </c>
      <c r="DF28">
        <f t="shared" si="45"/>
        <v>21</v>
      </c>
      <c r="DG28">
        <f t="shared" si="46"/>
        <v>21</v>
      </c>
      <c r="DH28">
        <f t="shared" si="47"/>
        <v>21</v>
      </c>
      <c r="DI28">
        <f t="shared" si="48"/>
        <v>21</v>
      </c>
      <c r="DJ28">
        <f t="shared" si="49"/>
        <v>4</v>
      </c>
      <c r="DK28">
        <f t="shared" si="50"/>
        <v>21</v>
      </c>
      <c r="DL28">
        <f t="shared" si="51"/>
        <v>4</v>
      </c>
      <c r="DM28">
        <f t="shared" si="52"/>
        <v>21</v>
      </c>
      <c r="DN28">
        <f t="shared" si="53"/>
        <v>21</v>
      </c>
      <c r="DO28">
        <f t="shared" si="54"/>
        <v>21</v>
      </c>
      <c r="DP28">
        <f t="shared" si="33"/>
        <v>4</v>
      </c>
      <c r="DQ28">
        <f t="shared" si="57"/>
        <v>4</v>
      </c>
      <c r="DR28">
        <f t="shared" si="58"/>
        <v>21</v>
      </c>
      <c r="DS28">
        <v>1000</v>
      </c>
      <c r="DU28" s="24" t="s">
        <v>157</v>
      </c>
      <c r="DV28" s="26">
        <v>21</v>
      </c>
      <c r="DW28" s="26">
        <v>21</v>
      </c>
      <c r="DX28" s="26">
        <v>21</v>
      </c>
      <c r="DY28" s="26">
        <v>21</v>
      </c>
      <c r="DZ28" s="26">
        <v>21</v>
      </c>
      <c r="EA28" s="26">
        <v>21</v>
      </c>
      <c r="EB28" s="26">
        <v>21</v>
      </c>
      <c r="EC28" s="26">
        <v>21</v>
      </c>
      <c r="ED28" s="26">
        <v>21</v>
      </c>
      <c r="EE28" s="26">
        <v>4</v>
      </c>
      <c r="EF28" s="26">
        <v>4</v>
      </c>
      <c r="EG28" s="26">
        <v>21</v>
      </c>
      <c r="EH28" s="26">
        <v>4</v>
      </c>
      <c r="EI28" s="26">
        <v>21</v>
      </c>
      <c r="EJ28" s="26">
        <v>21</v>
      </c>
      <c r="EK28" s="26">
        <v>21</v>
      </c>
      <c r="EL28" s="26">
        <v>21</v>
      </c>
      <c r="EM28" s="26">
        <v>21</v>
      </c>
      <c r="EN28" s="26">
        <v>4</v>
      </c>
      <c r="EO28" s="26">
        <v>21</v>
      </c>
      <c r="EP28" s="26">
        <v>4</v>
      </c>
      <c r="EQ28" s="26">
        <v>21</v>
      </c>
      <c r="ER28" s="26">
        <v>21</v>
      </c>
      <c r="ES28" s="26">
        <v>21</v>
      </c>
      <c r="ET28" s="26">
        <v>4</v>
      </c>
      <c r="EU28" s="26">
        <v>4</v>
      </c>
      <c r="EV28" s="26">
        <v>21</v>
      </c>
      <c r="EW28" s="26">
        <v>1000</v>
      </c>
    </row>
    <row r="29" spans="1:153" ht="15" thickBot="1" x14ac:dyDescent="0.35">
      <c r="A29" s="24" t="s">
        <v>158</v>
      </c>
      <c r="B29" s="26">
        <v>3</v>
      </c>
      <c r="C29" s="77">
        <v>3</v>
      </c>
      <c r="D29" s="77">
        <v>3</v>
      </c>
      <c r="E29" s="77">
        <v>3</v>
      </c>
      <c r="F29" s="77">
        <v>3</v>
      </c>
      <c r="G29" s="77">
        <v>3</v>
      </c>
      <c r="H29" s="77">
        <v>3</v>
      </c>
      <c r="I29" s="77">
        <v>3</v>
      </c>
      <c r="J29" s="77">
        <v>3</v>
      </c>
      <c r="K29" s="77">
        <v>3</v>
      </c>
      <c r="L29" s="26">
        <v>22</v>
      </c>
      <c r="M29" s="77">
        <v>22</v>
      </c>
      <c r="N29" s="77">
        <v>22</v>
      </c>
      <c r="O29" s="77">
        <v>3</v>
      </c>
      <c r="P29" s="77">
        <v>22</v>
      </c>
      <c r="Q29" s="77">
        <v>3</v>
      </c>
      <c r="R29" s="77">
        <v>3</v>
      </c>
      <c r="S29" s="77">
        <v>3</v>
      </c>
      <c r="T29" s="77">
        <v>3</v>
      </c>
      <c r="U29" s="77">
        <v>3</v>
      </c>
      <c r="V29" s="77">
        <v>22</v>
      </c>
      <c r="W29" s="77">
        <v>3</v>
      </c>
      <c r="X29" s="77">
        <v>22</v>
      </c>
      <c r="Y29" s="77">
        <v>3</v>
      </c>
      <c r="Z29" s="77">
        <v>3</v>
      </c>
      <c r="AA29" s="77">
        <v>3</v>
      </c>
      <c r="AB29" s="77">
        <v>22</v>
      </c>
      <c r="AC29" s="77">
        <v>22</v>
      </c>
      <c r="AD29" s="77">
        <v>3</v>
      </c>
      <c r="AE29" s="26">
        <v>1000</v>
      </c>
      <c r="AH29" s="6">
        <f t="shared" si="4"/>
        <v>3</v>
      </c>
      <c r="AI29" s="6">
        <f t="shared" si="5"/>
        <v>3</v>
      </c>
      <c r="AJ29" s="6">
        <f t="shared" si="6"/>
        <v>3</v>
      </c>
      <c r="AK29" s="6">
        <f t="shared" si="7"/>
        <v>3</v>
      </c>
      <c r="AL29" s="6">
        <f t="shared" si="8"/>
        <v>3</v>
      </c>
      <c r="AM29" s="6">
        <f t="shared" si="9"/>
        <v>3</v>
      </c>
      <c r="AN29" s="6">
        <f t="shared" si="10"/>
        <v>3</v>
      </c>
      <c r="AO29" s="6">
        <f t="shared" si="11"/>
        <v>3</v>
      </c>
      <c r="AP29" s="6">
        <f t="shared" si="12"/>
        <v>3</v>
      </c>
      <c r="AQ29" s="6">
        <f t="shared" si="13"/>
        <v>22</v>
      </c>
      <c r="AR29" s="6">
        <f t="shared" si="14"/>
        <v>22</v>
      </c>
      <c r="AS29" s="6">
        <f t="shared" si="15"/>
        <v>3</v>
      </c>
      <c r="AT29" s="6">
        <f t="shared" si="16"/>
        <v>22</v>
      </c>
      <c r="AU29" s="6">
        <f t="shared" si="17"/>
        <v>3</v>
      </c>
      <c r="AV29" s="6">
        <f t="shared" si="18"/>
        <v>3</v>
      </c>
      <c r="AW29" s="6">
        <f t="shared" si="19"/>
        <v>3</v>
      </c>
      <c r="AX29" s="6">
        <f t="shared" si="20"/>
        <v>3</v>
      </c>
      <c r="AY29" s="6">
        <f t="shared" si="21"/>
        <v>3</v>
      </c>
      <c r="AZ29" s="6">
        <f t="shared" si="22"/>
        <v>22</v>
      </c>
      <c r="BA29" s="6">
        <f t="shared" si="23"/>
        <v>3</v>
      </c>
      <c r="BB29" s="6">
        <f t="shared" si="24"/>
        <v>22</v>
      </c>
      <c r="BC29" s="6">
        <f t="shared" si="25"/>
        <v>3</v>
      </c>
      <c r="BD29" s="6">
        <f t="shared" si="26"/>
        <v>3</v>
      </c>
      <c r="BE29" s="6">
        <f t="shared" si="27"/>
        <v>3</v>
      </c>
      <c r="BF29" s="6">
        <f t="shared" si="28"/>
        <v>22</v>
      </c>
      <c r="BG29" s="6">
        <f t="shared" si="29"/>
        <v>22</v>
      </c>
      <c r="BH29" s="6">
        <f t="shared" si="30"/>
        <v>3</v>
      </c>
      <c r="BI29" s="6">
        <f t="shared" si="31"/>
        <v>1000</v>
      </c>
      <c r="BM29" s="24" t="s">
        <v>158</v>
      </c>
      <c r="BN29" s="26">
        <v>3</v>
      </c>
      <c r="BO29" s="26">
        <v>3</v>
      </c>
      <c r="BP29" s="26">
        <v>3</v>
      </c>
      <c r="BQ29" s="26">
        <v>3</v>
      </c>
      <c r="BR29" s="26">
        <v>3</v>
      </c>
      <c r="BS29" s="26">
        <v>3</v>
      </c>
      <c r="BT29" s="26">
        <v>3</v>
      </c>
      <c r="BU29" s="26">
        <v>3</v>
      </c>
      <c r="BV29" s="26">
        <v>3</v>
      </c>
      <c r="BW29" s="26">
        <v>22</v>
      </c>
      <c r="BX29" s="26">
        <v>22</v>
      </c>
      <c r="BY29" s="26">
        <v>3</v>
      </c>
      <c r="BZ29" s="26">
        <v>22</v>
      </c>
      <c r="CA29" s="26">
        <v>3</v>
      </c>
      <c r="CB29" s="26">
        <v>3</v>
      </c>
      <c r="CC29" s="26">
        <v>3</v>
      </c>
      <c r="CD29" s="26">
        <v>3</v>
      </c>
      <c r="CE29" s="26">
        <v>3</v>
      </c>
      <c r="CF29" s="26">
        <v>22</v>
      </c>
      <c r="CG29" s="26">
        <v>3</v>
      </c>
      <c r="CH29" s="26">
        <v>22</v>
      </c>
      <c r="CI29" s="26">
        <v>3</v>
      </c>
      <c r="CJ29" s="26">
        <v>3</v>
      </c>
      <c r="CK29" s="26">
        <v>3</v>
      </c>
      <c r="CL29" s="26">
        <v>22</v>
      </c>
      <c r="CM29" s="26">
        <v>22</v>
      </c>
      <c r="CN29" s="26">
        <v>3</v>
      </c>
      <c r="CO29" s="26">
        <v>1000</v>
      </c>
      <c r="CR29">
        <f t="shared" si="32"/>
        <v>22</v>
      </c>
      <c r="CS29">
        <f t="shared" si="55"/>
        <v>22</v>
      </c>
      <c r="CT29">
        <f t="shared" si="56"/>
        <v>22</v>
      </c>
      <c r="CU29">
        <f t="shared" si="34"/>
        <v>22</v>
      </c>
      <c r="CV29">
        <f t="shared" si="35"/>
        <v>22</v>
      </c>
      <c r="CW29">
        <f t="shared" si="36"/>
        <v>22</v>
      </c>
      <c r="CX29">
        <f t="shared" si="37"/>
        <v>22</v>
      </c>
      <c r="CY29">
        <f t="shared" si="38"/>
        <v>22</v>
      </c>
      <c r="CZ29">
        <f t="shared" si="39"/>
        <v>22</v>
      </c>
      <c r="DA29">
        <f t="shared" si="40"/>
        <v>3</v>
      </c>
      <c r="DB29">
        <f t="shared" si="41"/>
        <v>3</v>
      </c>
      <c r="DC29">
        <f t="shared" si="42"/>
        <v>22</v>
      </c>
      <c r="DD29">
        <f t="shared" si="43"/>
        <v>3</v>
      </c>
      <c r="DE29">
        <f t="shared" si="44"/>
        <v>22</v>
      </c>
      <c r="DF29">
        <f t="shared" si="45"/>
        <v>22</v>
      </c>
      <c r="DG29">
        <f t="shared" si="46"/>
        <v>22</v>
      </c>
      <c r="DH29">
        <f t="shared" si="47"/>
        <v>22</v>
      </c>
      <c r="DI29">
        <f t="shared" si="48"/>
        <v>22</v>
      </c>
      <c r="DJ29">
        <f t="shared" si="49"/>
        <v>3</v>
      </c>
      <c r="DK29">
        <f t="shared" si="50"/>
        <v>22</v>
      </c>
      <c r="DL29">
        <f t="shared" si="51"/>
        <v>3</v>
      </c>
      <c r="DM29">
        <f t="shared" si="52"/>
        <v>22</v>
      </c>
      <c r="DN29">
        <f t="shared" si="53"/>
        <v>22</v>
      </c>
      <c r="DO29">
        <f t="shared" si="54"/>
        <v>22</v>
      </c>
      <c r="DP29">
        <f t="shared" si="33"/>
        <v>3</v>
      </c>
      <c r="DQ29">
        <f t="shared" si="57"/>
        <v>3</v>
      </c>
      <c r="DR29">
        <f t="shared" si="58"/>
        <v>22</v>
      </c>
      <c r="DS29">
        <v>1000</v>
      </c>
      <c r="DU29" s="24" t="s">
        <v>158</v>
      </c>
      <c r="DV29" s="26">
        <v>22</v>
      </c>
      <c r="DW29" s="26">
        <v>22</v>
      </c>
      <c r="DX29" s="26">
        <v>22</v>
      </c>
      <c r="DY29" s="26">
        <v>22</v>
      </c>
      <c r="DZ29" s="26">
        <v>22</v>
      </c>
      <c r="EA29" s="26">
        <v>22</v>
      </c>
      <c r="EB29" s="26">
        <v>22</v>
      </c>
      <c r="EC29" s="26">
        <v>22</v>
      </c>
      <c r="ED29" s="26">
        <v>22</v>
      </c>
      <c r="EE29" s="26">
        <v>3</v>
      </c>
      <c r="EF29" s="26">
        <v>3</v>
      </c>
      <c r="EG29" s="26">
        <v>22</v>
      </c>
      <c r="EH29" s="26">
        <v>3</v>
      </c>
      <c r="EI29" s="26">
        <v>22</v>
      </c>
      <c r="EJ29" s="26">
        <v>22</v>
      </c>
      <c r="EK29" s="26">
        <v>22</v>
      </c>
      <c r="EL29" s="26">
        <v>22</v>
      </c>
      <c r="EM29" s="26">
        <v>22</v>
      </c>
      <c r="EN29" s="26">
        <v>3</v>
      </c>
      <c r="EO29" s="26">
        <v>22</v>
      </c>
      <c r="EP29" s="26">
        <v>3</v>
      </c>
      <c r="EQ29" s="26">
        <v>22</v>
      </c>
      <c r="ER29" s="26">
        <v>22</v>
      </c>
      <c r="ES29" s="26">
        <v>22</v>
      </c>
      <c r="ET29" s="26">
        <v>3</v>
      </c>
      <c r="EU29" s="26">
        <v>3</v>
      </c>
      <c r="EV29" s="26">
        <v>22</v>
      </c>
      <c r="EW29" s="26">
        <v>1000</v>
      </c>
    </row>
    <row r="30" spans="1:153" ht="15" thickBot="1" x14ac:dyDescent="0.35">
      <c r="A30" s="24" t="s">
        <v>159</v>
      </c>
      <c r="B30" s="26">
        <v>2</v>
      </c>
      <c r="C30" s="77">
        <v>2</v>
      </c>
      <c r="D30" s="77">
        <v>2</v>
      </c>
      <c r="E30" s="77">
        <v>2</v>
      </c>
      <c r="F30" s="77">
        <v>2</v>
      </c>
      <c r="G30" s="77">
        <v>2</v>
      </c>
      <c r="H30" s="77">
        <v>2</v>
      </c>
      <c r="I30" s="77">
        <v>2</v>
      </c>
      <c r="J30" s="77">
        <v>2</v>
      </c>
      <c r="K30" s="77">
        <v>2</v>
      </c>
      <c r="L30" s="26">
        <v>23</v>
      </c>
      <c r="M30" s="77">
        <v>23</v>
      </c>
      <c r="N30" s="77">
        <v>23</v>
      </c>
      <c r="O30" s="77">
        <v>2</v>
      </c>
      <c r="P30" s="77">
        <v>23</v>
      </c>
      <c r="Q30" s="77">
        <v>2</v>
      </c>
      <c r="R30" s="77">
        <v>2</v>
      </c>
      <c r="S30" s="77">
        <v>2</v>
      </c>
      <c r="T30" s="77">
        <v>2</v>
      </c>
      <c r="U30" s="77">
        <v>2</v>
      </c>
      <c r="V30" s="77">
        <v>23</v>
      </c>
      <c r="W30" s="77">
        <v>2</v>
      </c>
      <c r="X30" s="77">
        <v>23</v>
      </c>
      <c r="Y30" s="77">
        <v>2</v>
      </c>
      <c r="Z30" s="77">
        <v>2</v>
      </c>
      <c r="AA30" s="77">
        <v>2</v>
      </c>
      <c r="AB30" s="77">
        <v>23</v>
      </c>
      <c r="AC30" s="77">
        <v>23</v>
      </c>
      <c r="AD30" s="77">
        <v>2</v>
      </c>
      <c r="AE30" s="26">
        <v>1000</v>
      </c>
      <c r="AH30" s="6">
        <f t="shared" si="4"/>
        <v>2</v>
      </c>
      <c r="AI30" s="6">
        <f t="shared" si="5"/>
        <v>2</v>
      </c>
      <c r="AJ30" s="6">
        <f t="shared" si="6"/>
        <v>2</v>
      </c>
      <c r="AK30" s="6">
        <f t="shared" si="7"/>
        <v>2</v>
      </c>
      <c r="AL30" s="6">
        <f t="shared" si="8"/>
        <v>2</v>
      </c>
      <c r="AM30" s="6">
        <f t="shared" si="9"/>
        <v>2</v>
      </c>
      <c r="AN30" s="6">
        <f t="shared" si="10"/>
        <v>2</v>
      </c>
      <c r="AO30" s="6">
        <f t="shared" si="11"/>
        <v>2</v>
      </c>
      <c r="AP30" s="6">
        <f t="shared" si="12"/>
        <v>2</v>
      </c>
      <c r="AQ30" s="6">
        <f t="shared" si="13"/>
        <v>23</v>
      </c>
      <c r="AR30" s="6">
        <f t="shared" si="14"/>
        <v>23</v>
      </c>
      <c r="AS30" s="6">
        <f t="shared" si="15"/>
        <v>2</v>
      </c>
      <c r="AT30" s="6">
        <f t="shared" si="16"/>
        <v>23</v>
      </c>
      <c r="AU30" s="6">
        <f t="shared" si="17"/>
        <v>2</v>
      </c>
      <c r="AV30" s="6">
        <f t="shared" si="18"/>
        <v>2</v>
      </c>
      <c r="AW30" s="6">
        <f t="shared" si="19"/>
        <v>2</v>
      </c>
      <c r="AX30" s="6">
        <f t="shared" si="20"/>
        <v>2</v>
      </c>
      <c r="AY30" s="6">
        <f t="shared" si="21"/>
        <v>2</v>
      </c>
      <c r="AZ30" s="6">
        <f t="shared" si="22"/>
        <v>23</v>
      </c>
      <c r="BA30" s="6">
        <f t="shared" si="23"/>
        <v>2</v>
      </c>
      <c r="BB30" s="6">
        <f t="shared" si="24"/>
        <v>23</v>
      </c>
      <c r="BC30" s="6">
        <f t="shared" si="25"/>
        <v>2</v>
      </c>
      <c r="BD30" s="6">
        <f t="shared" si="26"/>
        <v>2</v>
      </c>
      <c r="BE30" s="6">
        <f t="shared" si="27"/>
        <v>2</v>
      </c>
      <c r="BF30" s="6">
        <f t="shared" si="28"/>
        <v>23</v>
      </c>
      <c r="BG30" s="6">
        <f t="shared" si="29"/>
        <v>23</v>
      </c>
      <c r="BH30" s="6">
        <f t="shared" si="30"/>
        <v>2</v>
      </c>
      <c r="BI30" s="6">
        <f t="shared" si="31"/>
        <v>1000</v>
      </c>
      <c r="BM30" s="24" t="s">
        <v>159</v>
      </c>
      <c r="BN30" s="26">
        <v>2</v>
      </c>
      <c r="BO30" s="26">
        <v>2</v>
      </c>
      <c r="BP30" s="26">
        <v>2</v>
      </c>
      <c r="BQ30" s="26">
        <v>2</v>
      </c>
      <c r="BR30" s="26">
        <v>2</v>
      </c>
      <c r="BS30" s="26">
        <v>2</v>
      </c>
      <c r="BT30" s="26">
        <v>2</v>
      </c>
      <c r="BU30" s="26">
        <v>2</v>
      </c>
      <c r="BV30" s="26">
        <v>2</v>
      </c>
      <c r="BW30" s="26">
        <v>23</v>
      </c>
      <c r="BX30" s="26">
        <v>23</v>
      </c>
      <c r="BY30" s="26">
        <v>2</v>
      </c>
      <c r="BZ30" s="26">
        <v>23</v>
      </c>
      <c r="CA30" s="26">
        <v>2</v>
      </c>
      <c r="CB30" s="26">
        <v>2</v>
      </c>
      <c r="CC30" s="26">
        <v>2</v>
      </c>
      <c r="CD30" s="26">
        <v>2</v>
      </c>
      <c r="CE30" s="26">
        <v>2</v>
      </c>
      <c r="CF30" s="26">
        <v>23</v>
      </c>
      <c r="CG30" s="26">
        <v>2</v>
      </c>
      <c r="CH30" s="26">
        <v>23</v>
      </c>
      <c r="CI30" s="26">
        <v>2</v>
      </c>
      <c r="CJ30" s="26">
        <v>2</v>
      </c>
      <c r="CK30" s="26">
        <v>2</v>
      </c>
      <c r="CL30" s="26">
        <v>23</v>
      </c>
      <c r="CM30" s="26">
        <v>23</v>
      </c>
      <c r="CN30" s="26">
        <v>2</v>
      </c>
      <c r="CO30" s="26">
        <v>1000</v>
      </c>
      <c r="CR30">
        <f t="shared" si="32"/>
        <v>23</v>
      </c>
      <c r="CS30">
        <f t="shared" si="55"/>
        <v>23</v>
      </c>
      <c r="CT30">
        <f t="shared" si="56"/>
        <v>23</v>
      </c>
      <c r="CU30">
        <f t="shared" si="34"/>
        <v>23</v>
      </c>
      <c r="CV30">
        <f t="shared" si="35"/>
        <v>23</v>
      </c>
      <c r="CW30">
        <f t="shared" si="36"/>
        <v>23</v>
      </c>
      <c r="CX30">
        <f t="shared" si="37"/>
        <v>23</v>
      </c>
      <c r="CY30">
        <f t="shared" si="38"/>
        <v>23</v>
      </c>
      <c r="CZ30">
        <f t="shared" si="39"/>
        <v>23</v>
      </c>
      <c r="DA30">
        <f t="shared" si="40"/>
        <v>2</v>
      </c>
      <c r="DB30">
        <f t="shared" si="41"/>
        <v>2</v>
      </c>
      <c r="DC30">
        <f t="shared" si="42"/>
        <v>23</v>
      </c>
      <c r="DD30">
        <f t="shared" si="43"/>
        <v>2</v>
      </c>
      <c r="DE30">
        <f t="shared" si="44"/>
        <v>23</v>
      </c>
      <c r="DF30">
        <f t="shared" si="45"/>
        <v>23</v>
      </c>
      <c r="DG30">
        <f t="shared" si="46"/>
        <v>23</v>
      </c>
      <c r="DH30">
        <f t="shared" si="47"/>
        <v>23</v>
      </c>
      <c r="DI30">
        <f t="shared" si="48"/>
        <v>23</v>
      </c>
      <c r="DJ30">
        <f t="shared" si="49"/>
        <v>2</v>
      </c>
      <c r="DK30">
        <f t="shared" si="50"/>
        <v>23</v>
      </c>
      <c r="DL30">
        <f t="shared" si="51"/>
        <v>2</v>
      </c>
      <c r="DM30">
        <f t="shared" si="52"/>
        <v>23</v>
      </c>
      <c r="DN30">
        <f t="shared" si="53"/>
        <v>23</v>
      </c>
      <c r="DO30">
        <f t="shared" si="54"/>
        <v>23</v>
      </c>
      <c r="DP30">
        <f t="shared" si="33"/>
        <v>2</v>
      </c>
      <c r="DQ30">
        <f t="shared" si="57"/>
        <v>2</v>
      </c>
      <c r="DR30">
        <f t="shared" si="58"/>
        <v>23</v>
      </c>
      <c r="DS30">
        <v>1000</v>
      </c>
      <c r="DU30" s="24" t="s">
        <v>159</v>
      </c>
      <c r="DV30" s="26">
        <v>23</v>
      </c>
      <c r="DW30" s="26">
        <v>23</v>
      </c>
      <c r="DX30" s="26">
        <v>23</v>
      </c>
      <c r="DY30" s="26">
        <v>23</v>
      </c>
      <c r="DZ30" s="26">
        <v>23</v>
      </c>
      <c r="EA30" s="26">
        <v>23</v>
      </c>
      <c r="EB30" s="26">
        <v>23</v>
      </c>
      <c r="EC30" s="26">
        <v>23</v>
      </c>
      <c r="ED30" s="26">
        <v>23</v>
      </c>
      <c r="EE30" s="26">
        <v>2</v>
      </c>
      <c r="EF30" s="26">
        <v>2</v>
      </c>
      <c r="EG30" s="26">
        <v>23</v>
      </c>
      <c r="EH30" s="26">
        <v>2</v>
      </c>
      <c r="EI30" s="26">
        <v>23</v>
      </c>
      <c r="EJ30" s="26">
        <v>23</v>
      </c>
      <c r="EK30" s="26">
        <v>23</v>
      </c>
      <c r="EL30" s="26">
        <v>23</v>
      </c>
      <c r="EM30" s="26">
        <v>23</v>
      </c>
      <c r="EN30" s="26">
        <v>2</v>
      </c>
      <c r="EO30" s="26">
        <v>23</v>
      </c>
      <c r="EP30" s="26">
        <v>2</v>
      </c>
      <c r="EQ30" s="26">
        <v>23</v>
      </c>
      <c r="ER30" s="26">
        <v>23</v>
      </c>
      <c r="ES30" s="26">
        <v>23</v>
      </c>
      <c r="ET30" s="26">
        <v>2</v>
      </c>
      <c r="EU30" s="26">
        <v>2</v>
      </c>
      <c r="EV30" s="26">
        <v>23</v>
      </c>
      <c r="EW30" s="26">
        <v>1000</v>
      </c>
    </row>
    <row r="31" spans="1:153" ht="15" thickBot="1" x14ac:dyDescent="0.35">
      <c r="A31" s="24" t="s">
        <v>160</v>
      </c>
      <c r="B31" s="26">
        <v>1</v>
      </c>
      <c r="C31" s="77">
        <v>1</v>
      </c>
      <c r="D31" s="77">
        <v>1</v>
      </c>
      <c r="E31" s="77">
        <v>1</v>
      </c>
      <c r="F31" s="77">
        <v>1</v>
      </c>
      <c r="G31" s="77">
        <v>1</v>
      </c>
      <c r="H31" s="77">
        <v>1</v>
      </c>
      <c r="I31" s="77">
        <v>1</v>
      </c>
      <c r="J31" s="77">
        <v>1</v>
      </c>
      <c r="K31" s="77">
        <v>1</v>
      </c>
      <c r="L31" s="26">
        <v>24</v>
      </c>
      <c r="M31" s="77">
        <v>24</v>
      </c>
      <c r="N31" s="77">
        <v>24</v>
      </c>
      <c r="O31" s="77">
        <v>1</v>
      </c>
      <c r="P31" s="77">
        <v>24</v>
      </c>
      <c r="Q31" s="77">
        <v>1</v>
      </c>
      <c r="R31" s="77">
        <v>1</v>
      </c>
      <c r="S31" s="77">
        <v>1</v>
      </c>
      <c r="T31" s="77">
        <v>1</v>
      </c>
      <c r="U31" s="77">
        <v>1</v>
      </c>
      <c r="V31" s="77">
        <v>24</v>
      </c>
      <c r="W31" s="77">
        <v>1</v>
      </c>
      <c r="X31" s="77">
        <v>24</v>
      </c>
      <c r="Y31" s="77">
        <v>1</v>
      </c>
      <c r="Z31" s="77">
        <v>1</v>
      </c>
      <c r="AA31" s="77">
        <v>1</v>
      </c>
      <c r="AB31" s="77">
        <v>24</v>
      </c>
      <c r="AC31" s="77">
        <v>24</v>
      </c>
      <c r="AD31" s="77">
        <v>1</v>
      </c>
      <c r="AE31" s="26">
        <v>1000</v>
      </c>
      <c r="AH31" s="6">
        <f t="shared" si="4"/>
        <v>1</v>
      </c>
      <c r="AI31" s="6">
        <f t="shared" si="5"/>
        <v>1</v>
      </c>
      <c r="AJ31" s="6">
        <f t="shared" si="6"/>
        <v>1</v>
      </c>
      <c r="AK31" s="6">
        <f t="shared" si="7"/>
        <v>1</v>
      </c>
      <c r="AL31" s="6">
        <f t="shared" si="8"/>
        <v>1</v>
      </c>
      <c r="AM31" s="6">
        <f t="shared" si="9"/>
        <v>1</v>
      </c>
      <c r="AN31" s="6">
        <f t="shared" si="10"/>
        <v>1</v>
      </c>
      <c r="AO31" s="6">
        <f t="shared" si="11"/>
        <v>1</v>
      </c>
      <c r="AP31" s="6">
        <f t="shared" si="12"/>
        <v>1</v>
      </c>
      <c r="AQ31" s="6">
        <f t="shared" si="13"/>
        <v>24</v>
      </c>
      <c r="AR31" s="6">
        <f t="shared" si="14"/>
        <v>24</v>
      </c>
      <c r="AS31" s="6">
        <f t="shared" si="15"/>
        <v>1</v>
      </c>
      <c r="AT31" s="6">
        <f t="shared" si="16"/>
        <v>24</v>
      </c>
      <c r="AU31" s="6">
        <f t="shared" si="17"/>
        <v>1</v>
      </c>
      <c r="AV31" s="6">
        <f t="shared" si="18"/>
        <v>1</v>
      </c>
      <c r="AW31" s="6">
        <f t="shared" si="19"/>
        <v>1</v>
      </c>
      <c r="AX31" s="6">
        <f t="shared" si="20"/>
        <v>1</v>
      </c>
      <c r="AY31" s="6">
        <f t="shared" si="21"/>
        <v>1</v>
      </c>
      <c r="AZ31" s="6">
        <f t="shared" si="22"/>
        <v>24</v>
      </c>
      <c r="BA31" s="6">
        <f t="shared" si="23"/>
        <v>1</v>
      </c>
      <c r="BB31" s="6">
        <f t="shared" si="24"/>
        <v>24</v>
      </c>
      <c r="BC31" s="6">
        <f t="shared" si="25"/>
        <v>1</v>
      </c>
      <c r="BD31" s="6">
        <f t="shared" si="26"/>
        <v>1</v>
      </c>
      <c r="BE31" s="6">
        <f t="shared" si="27"/>
        <v>1</v>
      </c>
      <c r="BF31" s="6">
        <f t="shared" si="28"/>
        <v>24</v>
      </c>
      <c r="BG31" s="6">
        <f t="shared" si="29"/>
        <v>24</v>
      </c>
      <c r="BH31" s="6">
        <f t="shared" si="30"/>
        <v>1</v>
      </c>
      <c r="BI31" s="6">
        <f t="shared" si="31"/>
        <v>1000</v>
      </c>
      <c r="BM31" s="24" t="s">
        <v>160</v>
      </c>
      <c r="BN31" s="26">
        <v>1</v>
      </c>
      <c r="BO31" s="26">
        <v>1</v>
      </c>
      <c r="BP31" s="26">
        <v>1</v>
      </c>
      <c r="BQ31" s="26">
        <v>1</v>
      </c>
      <c r="BR31" s="26">
        <v>1</v>
      </c>
      <c r="BS31" s="26">
        <v>1</v>
      </c>
      <c r="BT31" s="26">
        <v>1</v>
      </c>
      <c r="BU31" s="26">
        <v>1</v>
      </c>
      <c r="BV31" s="26">
        <v>1</v>
      </c>
      <c r="BW31" s="26">
        <v>24</v>
      </c>
      <c r="BX31" s="26">
        <v>24</v>
      </c>
      <c r="BY31" s="26">
        <v>1</v>
      </c>
      <c r="BZ31" s="26">
        <v>24</v>
      </c>
      <c r="CA31" s="26">
        <v>1</v>
      </c>
      <c r="CB31" s="26">
        <v>1</v>
      </c>
      <c r="CC31" s="26">
        <v>1</v>
      </c>
      <c r="CD31" s="26">
        <v>1</v>
      </c>
      <c r="CE31" s="26">
        <v>1</v>
      </c>
      <c r="CF31" s="26">
        <v>24</v>
      </c>
      <c r="CG31" s="26">
        <v>1</v>
      </c>
      <c r="CH31" s="26">
        <v>24</v>
      </c>
      <c r="CI31" s="26">
        <v>1</v>
      </c>
      <c r="CJ31" s="26">
        <v>1</v>
      </c>
      <c r="CK31" s="26">
        <v>1</v>
      </c>
      <c r="CL31" s="26">
        <v>24</v>
      </c>
      <c r="CM31" s="26">
        <v>24</v>
      </c>
      <c r="CN31" s="26">
        <v>1</v>
      </c>
      <c r="CO31" s="26">
        <v>1000</v>
      </c>
      <c r="CR31">
        <f>24-BN31+1</f>
        <v>24</v>
      </c>
      <c r="CS31">
        <f t="shared" si="55"/>
        <v>24</v>
      </c>
      <c r="CT31">
        <f t="shared" si="56"/>
        <v>24</v>
      </c>
      <c r="CU31">
        <f t="shared" si="34"/>
        <v>24</v>
      </c>
      <c r="CV31">
        <f t="shared" si="35"/>
        <v>24</v>
      </c>
      <c r="CW31">
        <f t="shared" si="36"/>
        <v>24</v>
      </c>
      <c r="CX31">
        <f t="shared" si="37"/>
        <v>24</v>
      </c>
      <c r="CY31">
        <f t="shared" si="38"/>
        <v>24</v>
      </c>
      <c r="CZ31">
        <f t="shared" si="39"/>
        <v>24</v>
      </c>
      <c r="DA31">
        <f t="shared" si="40"/>
        <v>1</v>
      </c>
      <c r="DB31">
        <f t="shared" si="41"/>
        <v>1</v>
      </c>
      <c r="DC31">
        <f t="shared" si="42"/>
        <v>24</v>
      </c>
      <c r="DD31">
        <f t="shared" si="43"/>
        <v>1</v>
      </c>
      <c r="DE31">
        <f t="shared" si="44"/>
        <v>24</v>
      </c>
      <c r="DF31">
        <f t="shared" si="45"/>
        <v>24</v>
      </c>
      <c r="DG31">
        <f t="shared" si="46"/>
        <v>24</v>
      </c>
      <c r="DH31">
        <f t="shared" si="47"/>
        <v>24</v>
      </c>
      <c r="DI31">
        <f t="shared" si="48"/>
        <v>24</v>
      </c>
      <c r="DJ31">
        <f t="shared" si="49"/>
        <v>1</v>
      </c>
      <c r="DK31">
        <f t="shared" si="50"/>
        <v>24</v>
      </c>
      <c r="DL31">
        <f t="shared" si="51"/>
        <v>1</v>
      </c>
      <c r="DM31">
        <f t="shared" si="52"/>
        <v>24</v>
      </c>
      <c r="DN31">
        <f t="shared" si="53"/>
        <v>24</v>
      </c>
      <c r="DO31">
        <f t="shared" si="54"/>
        <v>24</v>
      </c>
      <c r="DP31">
        <f>24-CL31+1</f>
        <v>1</v>
      </c>
      <c r="DQ31">
        <f t="shared" si="57"/>
        <v>1</v>
      </c>
      <c r="DR31">
        <f t="shared" si="58"/>
        <v>24</v>
      </c>
      <c r="DS31">
        <v>1000</v>
      </c>
      <c r="DU31" s="24" t="s">
        <v>160</v>
      </c>
      <c r="DV31" s="26">
        <v>24</v>
      </c>
      <c r="DW31" s="26">
        <v>24</v>
      </c>
      <c r="DX31" s="26">
        <v>24</v>
      </c>
      <c r="DY31" s="26">
        <v>24</v>
      </c>
      <c r="DZ31" s="26">
        <v>24</v>
      </c>
      <c r="EA31" s="26">
        <v>24</v>
      </c>
      <c r="EB31" s="26">
        <v>24</v>
      </c>
      <c r="EC31" s="26">
        <v>24</v>
      </c>
      <c r="ED31" s="26">
        <v>24</v>
      </c>
      <c r="EE31" s="26">
        <v>1</v>
      </c>
      <c r="EF31" s="26">
        <v>1</v>
      </c>
      <c r="EG31" s="26">
        <v>24</v>
      </c>
      <c r="EH31" s="26">
        <v>1</v>
      </c>
      <c r="EI31" s="26">
        <v>24</v>
      </c>
      <c r="EJ31" s="26">
        <v>24</v>
      </c>
      <c r="EK31" s="26">
        <v>24</v>
      </c>
      <c r="EL31" s="26">
        <v>24</v>
      </c>
      <c r="EM31" s="26">
        <v>24</v>
      </c>
      <c r="EN31" s="26">
        <v>1</v>
      </c>
      <c r="EO31" s="26">
        <v>24</v>
      </c>
      <c r="EP31" s="26">
        <v>1</v>
      </c>
      <c r="EQ31" s="26">
        <v>24</v>
      </c>
      <c r="ER31" s="26">
        <v>24</v>
      </c>
      <c r="ES31" s="26">
        <v>24</v>
      </c>
      <c r="ET31" s="26">
        <v>1</v>
      </c>
      <c r="EU31" s="26">
        <v>1</v>
      </c>
      <c r="EV31" s="26">
        <v>24</v>
      </c>
      <c r="EW31" s="26">
        <v>1000</v>
      </c>
    </row>
    <row r="32" spans="1:153" ht="18.600000000000001" thickBot="1" x14ac:dyDescent="0.35">
      <c r="A32" s="20"/>
      <c r="BM32" s="20"/>
      <c r="DU32" s="20"/>
    </row>
    <row r="33" spans="1:152" ht="15" thickBot="1" x14ac:dyDescent="0.35">
      <c r="A33" s="24" t="s">
        <v>1167</v>
      </c>
      <c r="B33" s="24" t="s">
        <v>72</v>
      </c>
      <c r="C33" s="76" t="s">
        <v>73</v>
      </c>
      <c r="D33" s="76" t="s">
        <v>74</v>
      </c>
      <c r="E33" s="76" t="s">
        <v>75</v>
      </c>
      <c r="F33" s="76" t="s">
        <v>76</v>
      </c>
      <c r="G33" s="76" t="s">
        <v>77</v>
      </c>
      <c r="H33" s="76" t="s">
        <v>78</v>
      </c>
      <c r="I33" s="76" t="s">
        <v>79</v>
      </c>
      <c r="J33" s="76" t="s">
        <v>80</v>
      </c>
      <c r="K33" s="76" t="s">
        <v>81</v>
      </c>
      <c r="L33" s="24" t="s">
        <v>82</v>
      </c>
      <c r="M33" s="76" t="s">
        <v>83</v>
      </c>
      <c r="N33" s="76" t="s">
        <v>84</v>
      </c>
      <c r="O33" s="76" t="s">
        <v>85</v>
      </c>
      <c r="P33" s="76" t="s">
        <v>86</v>
      </c>
      <c r="Q33" s="76" t="s">
        <v>187</v>
      </c>
      <c r="R33" s="76" t="s">
        <v>188</v>
      </c>
      <c r="S33" s="76" t="s">
        <v>189</v>
      </c>
      <c r="T33" s="76" t="s">
        <v>190</v>
      </c>
      <c r="U33" s="76" t="s">
        <v>750</v>
      </c>
      <c r="V33" s="76" t="s">
        <v>751</v>
      </c>
      <c r="W33" s="76" t="s">
        <v>752</v>
      </c>
      <c r="X33" s="76" t="s">
        <v>753</v>
      </c>
      <c r="Y33" s="76" t="s">
        <v>754</v>
      </c>
      <c r="Z33" s="76" t="s">
        <v>755</v>
      </c>
      <c r="AA33" s="76" t="s">
        <v>756</v>
      </c>
      <c r="AB33" s="76" t="s">
        <v>757</v>
      </c>
      <c r="AC33" s="76" t="s">
        <v>758</v>
      </c>
      <c r="AD33" s="76" t="s">
        <v>759</v>
      </c>
      <c r="BM33" s="24" t="s">
        <v>1167</v>
      </c>
      <c r="BN33" s="24" t="s">
        <v>72</v>
      </c>
      <c r="BO33" s="24" t="s">
        <v>73</v>
      </c>
      <c r="BP33" s="24" t="s">
        <v>74</v>
      </c>
      <c r="BQ33" s="24" t="s">
        <v>75</v>
      </c>
      <c r="BR33" s="24" t="s">
        <v>76</v>
      </c>
      <c r="BS33" s="24" t="s">
        <v>77</v>
      </c>
      <c r="BT33" s="24" t="s">
        <v>78</v>
      </c>
      <c r="BU33" s="24" t="s">
        <v>79</v>
      </c>
      <c r="BV33" s="24" t="s">
        <v>80</v>
      </c>
      <c r="BW33" s="24" t="s">
        <v>81</v>
      </c>
      <c r="BX33" s="24" t="s">
        <v>82</v>
      </c>
      <c r="BY33" s="24" t="s">
        <v>83</v>
      </c>
      <c r="BZ33" s="24" t="s">
        <v>84</v>
      </c>
      <c r="CA33" s="24" t="s">
        <v>85</v>
      </c>
      <c r="CB33" s="24" t="s">
        <v>86</v>
      </c>
      <c r="CC33" s="24" t="s">
        <v>187</v>
      </c>
      <c r="CD33" s="24" t="s">
        <v>188</v>
      </c>
      <c r="CE33" s="24" t="s">
        <v>189</v>
      </c>
      <c r="CF33" s="24" t="s">
        <v>190</v>
      </c>
      <c r="CG33" s="24" t="s">
        <v>750</v>
      </c>
      <c r="CH33" s="24" t="s">
        <v>751</v>
      </c>
      <c r="CI33" s="24" t="s">
        <v>752</v>
      </c>
      <c r="CJ33" s="24" t="s">
        <v>753</v>
      </c>
      <c r="CK33" s="24" t="s">
        <v>754</v>
      </c>
      <c r="CL33" s="24" t="s">
        <v>755</v>
      </c>
      <c r="CM33" s="24" t="s">
        <v>756</v>
      </c>
      <c r="CN33" s="24" t="s">
        <v>757</v>
      </c>
      <c r="DU33" s="24" t="s">
        <v>1167</v>
      </c>
      <c r="DV33" s="24" t="s">
        <v>72</v>
      </c>
      <c r="DW33" s="24" t="s">
        <v>73</v>
      </c>
      <c r="DX33" s="24" t="s">
        <v>74</v>
      </c>
      <c r="DY33" s="24" t="s">
        <v>75</v>
      </c>
      <c r="DZ33" s="24" t="s">
        <v>76</v>
      </c>
      <c r="EA33" s="24" t="s">
        <v>77</v>
      </c>
      <c r="EB33" s="24" t="s">
        <v>78</v>
      </c>
      <c r="EC33" s="24" t="s">
        <v>79</v>
      </c>
      <c r="ED33" s="24" t="s">
        <v>80</v>
      </c>
      <c r="EE33" s="24" t="s">
        <v>81</v>
      </c>
      <c r="EF33" s="24" t="s">
        <v>82</v>
      </c>
      <c r="EG33" s="24" t="s">
        <v>83</v>
      </c>
      <c r="EH33" s="24" t="s">
        <v>84</v>
      </c>
      <c r="EI33" s="24" t="s">
        <v>85</v>
      </c>
      <c r="EJ33" s="24" t="s">
        <v>86</v>
      </c>
      <c r="EK33" s="24" t="s">
        <v>187</v>
      </c>
      <c r="EL33" s="24" t="s">
        <v>188</v>
      </c>
      <c r="EM33" s="24" t="s">
        <v>189</v>
      </c>
      <c r="EN33" s="24" t="s">
        <v>190</v>
      </c>
      <c r="EO33" s="24" t="s">
        <v>750</v>
      </c>
      <c r="EP33" s="24" t="s">
        <v>751</v>
      </c>
      <c r="EQ33" s="24" t="s">
        <v>752</v>
      </c>
      <c r="ER33" s="24" t="s">
        <v>753</v>
      </c>
      <c r="ES33" s="24" t="s">
        <v>754</v>
      </c>
      <c r="ET33" s="24" t="s">
        <v>755</v>
      </c>
      <c r="EU33" s="24" t="s">
        <v>756</v>
      </c>
      <c r="EV33" s="24" t="s">
        <v>757</v>
      </c>
    </row>
    <row r="34" spans="1:152" ht="15" thickBot="1" x14ac:dyDescent="0.35">
      <c r="A34" s="24" t="s">
        <v>88</v>
      </c>
      <c r="B34" s="26" t="s">
        <v>2085</v>
      </c>
      <c r="C34" s="77" t="s">
        <v>218</v>
      </c>
      <c r="D34" s="77" t="s">
        <v>218</v>
      </c>
      <c r="E34" s="77" t="s">
        <v>218</v>
      </c>
      <c r="F34" s="77" t="s">
        <v>218</v>
      </c>
      <c r="G34" s="77" t="s">
        <v>218</v>
      </c>
      <c r="H34" s="77" t="s">
        <v>218</v>
      </c>
      <c r="I34" s="77" t="s">
        <v>218</v>
      </c>
      <c r="J34" s="77" t="s">
        <v>218</v>
      </c>
      <c r="K34" s="77" t="s">
        <v>218</v>
      </c>
      <c r="L34" s="26" t="s">
        <v>2091</v>
      </c>
      <c r="M34" s="77" t="s">
        <v>218</v>
      </c>
      <c r="N34" s="77" t="s">
        <v>218</v>
      </c>
      <c r="O34" s="77" t="s">
        <v>218</v>
      </c>
      <c r="P34" s="77" t="s">
        <v>218</v>
      </c>
      <c r="Q34" s="77" t="s">
        <v>218</v>
      </c>
      <c r="R34" s="77" t="s">
        <v>218</v>
      </c>
      <c r="S34" s="77" t="s">
        <v>218</v>
      </c>
      <c r="T34" s="77" t="s">
        <v>218</v>
      </c>
      <c r="U34" s="77" t="s">
        <v>218</v>
      </c>
      <c r="V34" s="77" t="s">
        <v>218</v>
      </c>
      <c r="W34" s="77" t="s">
        <v>218</v>
      </c>
      <c r="X34" s="77" t="s">
        <v>218</v>
      </c>
      <c r="Y34" s="77" t="s">
        <v>218</v>
      </c>
      <c r="Z34" s="77" t="s">
        <v>218</v>
      </c>
      <c r="AA34" s="77" t="s">
        <v>218</v>
      </c>
      <c r="AB34" s="77" t="s">
        <v>218</v>
      </c>
      <c r="AC34" s="77" t="s">
        <v>218</v>
      </c>
      <c r="AD34" s="77" t="s">
        <v>218</v>
      </c>
      <c r="BM34" s="24" t="s">
        <v>88</v>
      </c>
      <c r="BN34" s="26" t="s">
        <v>2116</v>
      </c>
      <c r="BO34" s="26" t="s">
        <v>218</v>
      </c>
      <c r="BP34" s="26" t="s">
        <v>218</v>
      </c>
      <c r="BQ34" s="26" t="s">
        <v>218</v>
      </c>
      <c r="BR34" s="26" t="s">
        <v>218</v>
      </c>
      <c r="BS34" s="26" t="s">
        <v>218</v>
      </c>
      <c r="BT34" s="26" t="s">
        <v>218</v>
      </c>
      <c r="BU34" s="26" t="s">
        <v>218</v>
      </c>
      <c r="BV34" s="26" t="s">
        <v>218</v>
      </c>
      <c r="BW34" s="26" t="s">
        <v>2122</v>
      </c>
      <c r="BX34" s="26" t="s">
        <v>218</v>
      </c>
      <c r="BY34" s="26" t="s">
        <v>218</v>
      </c>
      <c r="BZ34" s="26" t="s">
        <v>218</v>
      </c>
      <c r="CA34" s="26" t="s">
        <v>218</v>
      </c>
      <c r="CB34" s="26" t="s">
        <v>218</v>
      </c>
      <c r="CC34" s="26" t="s">
        <v>218</v>
      </c>
      <c r="CD34" s="26" t="s">
        <v>218</v>
      </c>
      <c r="CE34" s="26" t="s">
        <v>218</v>
      </c>
      <c r="CF34" s="26" t="s">
        <v>218</v>
      </c>
      <c r="CG34" s="26" t="s">
        <v>218</v>
      </c>
      <c r="CH34" s="26" t="s">
        <v>218</v>
      </c>
      <c r="CI34" s="26" t="s">
        <v>218</v>
      </c>
      <c r="CJ34" s="26" t="s">
        <v>218</v>
      </c>
      <c r="CK34" s="26" t="s">
        <v>218</v>
      </c>
      <c r="CL34" s="26" t="s">
        <v>218</v>
      </c>
      <c r="CM34" s="26" t="s">
        <v>218</v>
      </c>
      <c r="CN34" s="26" t="s">
        <v>218</v>
      </c>
      <c r="DU34" s="24" t="s">
        <v>88</v>
      </c>
      <c r="DV34" s="26" t="s">
        <v>2116</v>
      </c>
      <c r="DW34" s="26" t="s">
        <v>218</v>
      </c>
      <c r="DX34" s="26" t="s">
        <v>218</v>
      </c>
      <c r="DY34" s="26" t="s">
        <v>218</v>
      </c>
      <c r="DZ34" s="26" t="s">
        <v>218</v>
      </c>
      <c r="EA34" s="26" t="s">
        <v>218</v>
      </c>
      <c r="EB34" s="26" t="s">
        <v>218</v>
      </c>
      <c r="EC34" s="26" t="s">
        <v>218</v>
      </c>
      <c r="ED34" s="26" t="s">
        <v>218</v>
      </c>
      <c r="EE34" s="26" t="s">
        <v>2122</v>
      </c>
      <c r="EF34" s="26" t="s">
        <v>218</v>
      </c>
      <c r="EG34" s="26" t="s">
        <v>218</v>
      </c>
      <c r="EH34" s="26" t="s">
        <v>218</v>
      </c>
      <c r="EI34" s="26" t="s">
        <v>218</v>
      </c>
      <c r="EJ34" s="26" t="s">
        <v>218</v>
      </c>
      <c r="EK34" s="26" t="s">
        <v>218</v>
      </c>
      <c r="EL34" s="26" t="s">
        <v>218</v>
      </c>
      <c r="EM34" s="26" t="s">
        <v>218</v>
      </c>
      <c r="EN34" s="26" t="s">
        <v>218</v>
      </c>
      <c r="EO34" s="26" t="s">
        <v>218</v>
      </c>
      <c r="EP34" s="26" t="s">
        <v>218</v>
      </c>
      <c r="EQ34" s="26" t="s">
        <v>218</v>
      </c>
      <c r="ER34" s="26" t="s">
        <v>218</v>
      </c>
      <c r="ES34" s="26" t="s">
        <v>218</v>
      </c>
      <c r="ET34" s="26" t="s">
        <v>218</v>
      </c>
      <c r="EU34" s="26" t="s">
        <v>218</v>
      </c>
      <c r="EV34" s="26" t="s">
        <v>218</v>
      </c>
    </row>
    <row r="35" spans="1:152" ht="15" thickBot="1" x14ac:dyDescent="0.35">
      <c r="A35" s="24" t="s">
        <v>89</v>
      </c>
      <c r="B35" s="26" t="s">
        <v>2092</v>
      </c>
      <c r="C35" s="77" t="s">
        <v>161</v>
      </c>
      <c r="D35" s="77" t="s">
        <v>161</v>
      </c>
      <c r="E35" s="77" t="s">
        <v>161</v>
      </c>
      <c r="F35" s="77" t="s">
        <v>161</v>
      </c>
      <c r="G35" s="77" t="s">
        <v>161</v>
      </c>
      <c r="H35" s="77" t="s">
        <v>161</v>
      </c>
      <c r="I35" s="77" t="s">
        <v>161</v>
      </c>
      <c r="J35" s="77" t="s">
        <v>161</v>
      </c>
      <c r="K35" s="77" t="s">
        <v>161</v>
      </c>
      <c r="L35" s="26" t="s">
        <v>2093</v>
      </c>
      <c r="M35" s="77" t="s">
        <v>161</v>
      </c>
      <c r="N35" s="77" t="s">
        <v>161</v>
      </c>
      <c r="O35" s="77" t="s">
        <v>161</v>
      </c>
      <c r="P35" s="77" t="s">
        <v>161</v>
      </c>
      <c r="Q35" s="77" t="s">
        <v>161</v>
      </c>
      <c r="R35" s="77" t="s">
        <v>161</v>
      </c>
      <c r="S35" s="77" t="s">
        <v>161</v>
      </c>
      <c r="T35" s="77" t="s">
        <v>161</v>
      </c>
      <c r="U35" s="77" t="s">
        <v>161</v>
      </c>
      <c r="V35" s="77" t="s">
        <v>161</v>
      </c>
      <c r="W35" s="77" t="s">
        <v>161</v>
      </c>
      <c r="X35" s="77" t="s">
        <v>161</v>
      </c>
      <c r="Y35" s="77" t="s">
        <v>161</v>
      </c>
      <c r="Z35" s="77" t="s">
        <v>161</v>
      </c>
      <c r="AA35" s="77" t="s">
        <v>161</v>
      </c>
      <c r="AB35" s="77" t="s">
        <v>161</v>
      </c>
      <c r="AC35" s="77" t="s">
        <v>161</v>
      </c>
      <c r="AD35" s="77" t="s">
        <v>161</v>
      </c>
      <c r="BM35" s="24" t="s">
        <v>89</v>
      </c>
      <c r="BN35" s="26" t="s">
        <v>2147</v>
      </c>
      <c r="BO35" s="26" t="s">
        <v>161</v>
      </c>
      <c r="BP35" s="26" t="s">
        <v>161</v>
      </c>
      <c r="BQ35" s="26" t="s">
        <v>161</v>
      </c>
      <c r="BR35" s="26" t="s">
        <v>161</v>
      </c>
      <c r="BS35" s="26" t="s">
        <v>161</v>
      </c>
      <c r="BT35" s="26" t="s">
        <v>161</v>
      </c>
      <c r="BU35" s="26" t="s">
        <v>161</v>
      </c>
      <c r="BV35" s="26" t="s">
        <v>161</v>
      </c>
      <c r="BW35" s="26" t="s">
        <v>2148</v>
      </c>
      <c r="BX35" s="26" t="s">
        <v>161</v>
      </c>
      <c r="BY35" s="26" t="s">
        <v>161</v>
      </c>
      <c r="BZ35" s="26" t="s">
        <v>161</v>
      </c>
      <c r="CA35" s="26" t="s">
        <v>161</v>
      </c>
      <c r="CB35" s="26" t="s">
        <v>161</v>
      </c>
      <c r="CC35" s="26" t="s">
        <v>161</v>
      </c>
      <c r="CD35" s="26" t="s">
        <v>161</v>
      </c>
      <c r="CE35" s="26" t="s">
        <v>161</v>
      </c>
      <c r="CF35" s="26" t="s">
        <v>161</v>
      </c>
      <c r="CG35" s="26" t="s">
        <v>161</v>
      </c>
      <c r="CH35" s="26" t="s">
        <v>161</v>
      </c>
      <c r="CI35" s="26" t="s">
        <v>161</v>
      </c>
      <c r="CJ35" s="26" t="s">
        <v>161</v>
      </c>
      <c r="CK35" s="26" t="s">
        <v>161</v>
      </c>
      <c r="CL35" s="26" t="s">
        <v>161</v>
      </c>
      <c r="CM35" s="26" t="s">
        <v>161</v>
      </c>
      <c r="CN35" s="26" t="s">
        <v>161</v>
      </c>
      <c r="DU35" s="24" t="s">
        <v>89</v>
      </c>
      <c r="DV35" s="26" t="s">
        <v>2147</v>
      </c>
      <c r="DW35" s="26" t="s">
        <v>161</v>
      </c>
      <c r="DX35" s="26" t="s">
        <v>161</v>
      </c>
      <c r="DY35" s="26" t="s">
        <v>161</v>
      </c>
      <c r="DZ35" s="26" t="s">
        <v>161</v>
      </c>
      <c r="EA35" s="26" t="s">
        <v>161</v>
      </c>
      <c r="EB35" s="26" t="s">
        <v>161</v>
      </c>
      <c r="EC35" s="26" t="s">
        <v>161</v>
      </c>
      <c r="ED35" s="26" t="s">
        <v>161</v>
      </c>
      <c r="EE35" s="26" t="s">
        <v>2148</v>
      </c>
      <c r="EF35" s="26" t="s">
        <v>161</v>
      </c>
      <c r="EG35" s="26" t="s">
        <v>161</v>
      </c>
      <c r="EH35" s="26" t="s">
        <v>161</v>
      </c>
      <c r="EI35" s="26" t="s">
        <v>161</v>
      </c>
      <c r="EJ35" s="26" t="s">
        <v>161</v>
      </c>
      <c r="EK35" s="26" t="s">
        <v>161</v>
      </c>
      <c r="EL35" s="26" t="s">
        <v>161</v>
      </c>
      <c r="EM35" s="26" t="s">
        <v>161</v>
      </c>
      <c r="EN35" s="26" t="s">
        <v>161</v>
      </c>
      <c r="EO35" s="26" t="s">
        <v>161</v>
      </c>
      <c r="EP35" s="26" t="s">
        <v>161</v>
      </c>
      <c r="EQ35" s="26" t="s">
        <v>161</v>
      </c>
      <c r="ER35" s="26" t="s">
        <v>161</v>
      </c>
      <c r="ES35" s="26" t="s">
        <v>161</v>
      </c>
      <c r="ET35" s="26" t="s">
        <v>161</v>
      </c>
      <c r="EU35" s="26" t="s">
        <v>161</v>
      </c>
      <c r="EV35" s="26" t="s">
        <v>161</v>
      </c>
    </row>
    <row r="36" spans="1:152" ht="15" thickBot="1" x14ac:dyDescent="0.35">
      <c r="A36" s="24" t="s">
        <v>90</v>
      </c>
      <c r="B36" s="26" t="s">
        <v>2094</v>
      </c>
      <c r="C36" s="77" t="s">
        <v>238</v>
      </c>
      <c r="D36" s="77" t="s">
        <v>238</v>
      </c>
      <c r="E36" s="77" t="s">
        <v>238</v>
      </c>
      <c r="F36" s="77" t="s">
        <v>238</v>
      </c>
      <c r="G36" s="77" t="s">
        <v>238</v>
      </c>
      <c r="H36" s="77" t="s">
        <v>238</v>
      </c>
      <c r="I36" s="77" t="s">
        <v>238</v>
      </c>
      <c r="J36" s="77" t="s">
        <v>238</v>
      </c>
      <c r="K36" s="77" t="s">
        <v>238</v>
      </c>
      <c r="L36" s="26" t="s">
        <v>2095</v>
      </c>
      <c r="M36" s="77" t="s">
        <v>238</v>
      </c>
      <c r="N36" s="77" t="s">
        <v>238</v>
      </c>
      <c r="O36" s="77" t="s">
        <v>238</v>
      </c>
      <c r="P36" s="77" t="s">
        <v>238</v>
      </c>
      <c r="Q36" s="77" t="s">
        <v>238</v>
      </c>
      <c r="R36" s="77" t="s">
        <v>238</v>
      </c>
      <c r="S36" s="77" t="s">
        <v>238</v>
      </c>
      <c r="T36" s="77" t="s">
        <v>238</v>
      </c>
      <c r="U36" s="77" t="s">
        <v>238</v>
      </c>
      <c r="V36" s="77" t="s">
        <v>238</v>
      </c>
      <c r="W36" s="77" t="s">
        <v>238</v>
      </c>
      <c r="X36" s="77" t="s">
        <v>238</v>
      </c>
      <c r="Y36" s="77" t="s">
        <v>238</v>
      </c>
      <c r="Z36" s="77" t="s">
        <v>238</v>
      </c>
      <c r="AA36" s="77" t="s">
        <v>238</v>
      </c>
      <c r="AB36" s="77" t="s">
        <v>238</v>
      </c>
      <c r="AC36" s="77" t="s">
        <v>238</v>
      </c>
      <c r="AD36" s="77" t="s">
        <v>238</v>
      </c>
      <c r="BM36" s="24" t="s">
        <v>90</v>
      </c>
      <c r="BN36" s="26" t="s">
        <v>2149</v>
      </c>
      <c r="BO36" s="26" t="s">
        <v>238</v>
      </c>
      <c r="BP36" s="26" t="s">
        <v>238</v>
      </c>
      <c r="BQ36" s="26" t="s">
        <v>238</v>
      </c>
      <c r="BR36" s="26" t="s">
        <v>238</v>
      </c>
      <c r="BS36" s="26" t="s">
        <v>238</v>
      </c>
      <c r="BT36" s="26" t="s">
        <v>238</v>
      </c>
      <c r="BU36" s="26" t="s">
        <v>238</v>
      </c>
      <c r="BV36" s="26" t="s">
        <v>238</v>
      </c>
      <c r="BW36" s="26" t="s">
        <v>2150</v>
      </c>
      <c r="BX36" s="26" t="s">
        <v>238</v>
      </c>
      <c r="BY36" s="26" t="s">
        <v>238</v>
      </c>
      <c r="BZ36" s="26" t="s">
        <v>238</v>
      </c>
      <c r="CA36" s="26" t="s">
        <v>238</v>
      </c>
      <c r="CB36" s="26" t="s">
        <v>238</v>
      </c>
      <c r="CC36" s="26" t="s">
        <v>238</v>
      </c>
      <c r="CD36" s="26" t="s">
        <v>238</v>
      </c>
      <c r="CE36" s="26" t="s">
        <v>238</v>
      </c>
      <c r="CF36" s="26" t="s">
        <v>238</v>
      </c>
      <c r="CG36" s="26" t="s">
        <v>238</v>
      </c>
      <c r="CH36" s="26" t="s">
        <v>238</v>
      </c>
      <c r="CI36" s="26" t="s">
        <v>238</v>
      </c>
      <c r="CJ36" s="26" t="s">
        <v>238</v>
      </c>
      <c r="CK36" s="26" t="s">
        <v>238</v>
      </c>
      <c r="CL36" s="26" t="s">
        <v>238</v>
      </c>
      <c r="CM36" s="26" t="s">
        <v>238</v>
      </c>
      <c r="CN36" s="26" t="s">
        <v>238</v>
      </c>
      <c r="DU36" s="24" t="s">
        <v>90</v>
      </c>
      <c r="DV36" s="26" t="s">
        <v>2149</v>
      </c>
      <c r="DW36" s="26" t="s">
        <v>238</v>
      </c>
      <c r="DX36" s="26" t="s">
        <v>238</v>
      </c>
      <c r="DY36" s="26" t="s">
        <v>238</v>
      </c>
      <c r="DZ36" s="26" t="s">
        <v>238</v>
      </c>
      <c r="EA36" s="26" t="s">
        <v>238</v>
      </c>
      <c r="EB36" s="26" t="s">
        <v>238</v>
      </c>
      <c r="EC36" s="26" t="s">
        <v>238</v>
      </c>
      <c r="ED36" s="26" t="s">
        <v>238</v>
      </c>
      <c r="EE36" s="26" t="s">
        <v>2150</v>
      </c>
      <c r="EF36" s="26" t="s">
        <v>238</v>
      </c>
      <c r="EG36" s="26" t="s">
        <v>238</v>
      </c>
      <c r="EH36" s="26" t="s">
        <v>238</v>
      </c>
      <c r="EI36" s="26" t="s">
        <v>238</v>
      </c>
      <c r="EJ36" s="26" t="s">
        <v>238</v>
      </c>
      <c r="EK36" s="26" t="s">
        <v>238</v>
      </c>
      <c r="EL36" s="26" t="s">
        <v>238</v>
      </c>
      <c r="EM36" s="26" t="s">
        <v>238</v>
      </c>
      <c r="EN36" s="26" t="s">
        <v>238</v>
      </c>
      <c r="EO36" s="26" t="s">
        <v>238</v>
      </c>
      <c r="EP36" s="26" t="s">
        <v>238</v>
      </c>
      <c r="EQ36" s="26" t="s">
        <v>238</v>
      </c>
      <c r="ER36" s="26" t="s">
        <v>238</v>
      </c>
      <c r="ES36" s="26" t="s">
        <v>238</v>
      </c>
      <c r="ET36" s="26" t="s">
        <v>238</v>
      </c>
      <c r="EU36" s="26" t="s">
        <v>238</v>
      </c>
      <c r="EV36" s="26" t="s">
        <v>238</v>
      </c>
    </row>
    <row r="37" spans="1:152" ht="15" thickBot="1" x14ac:dyDescent="0.35">
      <c r="A37" s="24" t="s">
        <v>91</v>
      </c>
      <c r="B37" s="26" t="s">
        <v>2096</v>
      </c>
      <c r="C37" s="77" t="s">
        <v>246</v>
      </c>
      <c r="D37" s="77" t="s">
        <v>246</v>
      </c>
      <c r="E37" s="77" t="s">
        <v>246</v>
      </c>
      <c r="F37" s="77" t="s">
        <v>246</v>
      </c>
      <c r="G37" s="77" t="s">
        <v>246</v>
      </c>
      <c r="H37" s="77" t="s">
        <v>246</v>
      </c>
      <c r="I37" s="77" t="s">
        <v>246</v>
      </c>
      <c r="J37" s="77" t="s">
        <v>246</v>
      </c>
      <c r="K37" s="77" t="s">
        <v>246</v>
      </c>
      <c r="L37" s="26" t="s">
        <v>2097</v>
      </c>
      <c r="M37" s="77" t="s">
        <v>246</v>
      </c>
      <c r="N37" s="77" t="s">
        <v>246</v>
      </c>
      <c r="O37" s="77" t="s">
        <v>246</v>
      </c>
      <c r="P37" s="77" t="s">
        <v>246</v>
      </c>
      <c r="Q37" s="77" t="s">
        <v>246</v>
      </c>
      <c r="R37" s="77" t="s">
        <v>246</v>
      </c>
      <c r="S37" s="77" t="s">
        <v>246</v>
      </c>
      <c r="T37" s="77" t="s">
        <v>246</v>
      </c>
      <c r="U37" s="77" t="s">
        <v>246</v>
      </c>
      <c r="V37" s="77" t="s">
        <v>246</v>
      </c>
      <c r="W37" s="77" t="s">
        <v>246</v>
      </c>
      <c r="X37" s="77" t="s">
        <v>246</v>
      </c>
      <c r="Y37" s="77" t="s">
        <v>246</v>
      </c>
      <c r="Z37" s="77" t="s">
        <v>246</v>
      </c>
      <c r="AA37" s="77" t="s">
        <v>246</v>
      </c>
      <c r="AB37" s="77" t="s">
        <v>246</v>
      </c>
      <c r="AC37" s="77" t="s">
        <v>246</v>
      </c>
      <c r="AD37" s="77" t="s">
        <v>246</v>
      </c>
      <c r="BM37" s="24" t="s">
        <v>91</v>
      </c>
      <c r="BN37" s="26" t="s">
        <v>2151</v>
      </c>
      <c r="BO37" s="26" t="s">
        <v>246</v>
      </c>
      <c r="BP37" s="26" t="s">
        <v>246</v>
      </c>
      <c r="BQ37" s="26" t="s">
        <v>246</v>
      </c>
      <c r="BR37" s="26" t="s">
        <v>246</v>
      </c>
      <c r="BS37" s="26" t="s">
        <v>246</v>
      </c>
      <c r="BT37" s="26" t="s">
        <v>246</v>
      </c>
      <c r="BU37" s="26" t="s">
        <v>246</v>
      </c>
      <c r="BV37" s="26" t="s">
        <v>246</v>
      </c>
      <c r="BW37" s="26" t="s">
        <v>2152</v>
      </c>
      <c r="BX37" s="26" t="s">
        <v>246</v>
      </c>
      <c r="BY37" s="26" t="s">
        <v>246</v>
      </c>
      <c r="BZ37" s="26" t="s">
        <v>246</v>
      </c>
      <c r="CA37" s="26" t="s">
        <v>246</v>
      </c>
      <c r="CB37" s="26" t="s">
        <v>246</v>
      </c>
      <c r="CC37" s="26" t="s">
        <v>246</v>
      </c>
      <c r="CD37" s="26" t="s">
        <v>246</v>
      </c>
      <c r="CE37" s="26" t="s">
        <v>246</v>
      </c>
      <c r="CF37" s="26" t="s">
        <v>246</v>
      </c>
      <c r="CG37" s="26" t="s">
        <v>246</v>
      </c>
      <c r="CH37" s="26" t="s">
        <v>246</v>
      </c>
      <c r="CI37" s="26" t="s">
        <v>246</v>
      </c>
      <c r="CJ37" s="26" t="s">
        <v>246</v>
      </c>
      <c r="CK37" s="26" t="s">
        <v>246</v>
      </c>
      <c r="CL37" s="26" t="s">
        <v>246</v>
      </c>
      <c r="CM37" s="26" t="s">
        <v>246</v>
      </c>
      <c r="CN37" s="26" t="s">
        <v>246</v>
      </c>
      <c r="DU37" s="24" t="s">
        <v>91</v>
      </c>
      <c r="DV37" s="26" t="s">
        <v>2151</v>
      </c>
      <c r="DW37" s="26" t="s">
        <v>246</v>
      </c>
      <c r="DX37" s="26" t="s">
        <v>246</v>
      </c>
      <c r="DY37" s="26" t="s">
        <v>246</v>
      </c>
      <c r="DZ37" s="26" t="s">
        <v>246</v>
      </c>
      <c r="EA37" s="26" t="s">
        <v>246</v>
      </c>
      <c r="EB37" s="26" t="s">
        <v>246</v>
      </c>
      <c r="EC37" s="26" t="s">
        <v>246</v>
      </c>
      <c r="ED37" s="26" t="s">
        <v>246</v>
      </c>
      <c r="EE37" s="26" t="s">
        <v>2152</v>
      </c>
      <c r="EF37" s="26" t="s">
        <v>246</v>
      </c>
      <c r="EG37" s="26" t="s">
        <v>246</v>
      </c>
      <c r="EH37" s="26" t="s">
        <v>246</v>
      </c>
      <c r="EI37" s="26" t="s">
        <v>246</v>
      </c>
      <c r="EJ37" s="26" t="s">
        <v>246</v>
      </c>
      <c r="EK37" s="26" t="s">
        <v>246</v>
      </c>
      <c r="EL37" s="26" t="s">
        <v>246</v>
      </c>
      <c r="EM37" s="26" t="s">
        <v>246</v>
      </c>
      <c r="EN37" s="26" t="s">
        <v>246</v>
      </c>
      <c r="EO37" s="26" t="s">
        <v>246</v>
      </c>
      <c r="EP37" s="26" t="s">
        <v>246</v>
      </c>
      <c r="EQ37" s="26" t="s">
        <v>246</v>
      </c>
      <c r="ER37" s="26" t="s">
        <v>246</v>
      </c>
      <c r="ES37" s="26" t="s">
        <v>246</v>
      </c>
      <c r="ET37" s="26" t="s">
        <v>246</v>
      </c>
      <c r="EU37" s="26" t="s">
        <v>246</v>
      </c>
      <c r="EV37" s="26" t="s">
        <v>246</v>
      </c>
    </row>
    <row r="38" spans="1:152" ht="15" thickBot="1" x14ac:dyDescent="0.35">
      <c r="A38" s="24" t="s">
        <v>92</v>
      </c>
      <c r="B38" s="26" t="s">
        <v>2098</v>
      </c>
      <c r="C38" s="77" t="s">
        <v>253</v>
      </c>
      <c r="D38" s="77" t="s">
        <v>253</v>
      </c>
      <c r="E38" s="77" t="s">
        <v>253</v>
      </c>
      <c r="F38" s="77" t="s">
        <v>253</v>
      </c>
      <c r="G38" s="77" t="s">
        <v>253</v>
      </c>
      <c r="H38" s="77" t="s">
        <v>253</v>
      </c>
      <c r="I38" s="77" t="s">
        <v>253</v>
      </c>
      <c r="J38" s="77" t="s">
        <v>253</v>
      </c>
      <c r="K38" s="77" t="s">
        <v>253</v>
      </c>
      <c r="L38" s="26" t="s">
        <v>2099</v>
      </c>
      <c r="M38" s="77" t="s">
        <v>253</v>
      </c>
      <c r="N38" s="77" t="s">
        <v>253</v>
      </c>
      <c r="O38" s="77" t="s">
        <v>253</v>
      </c>
      <c r="P38" s="77" t="s">
        <v>253</v>
      </c>
      <c r="Q38" s="77" t="s">
        <v>253</v>
      </c>
      <c r="R38" s="77" t="s">
        <v>253</v>
      </c>
      <c r="S38" s="77" t="s">
        <v>253</v>
      </c>
      <c r="T38" s="77" t="s">
        <v>253</v>
      </c>
      <c r="U38" s="77" t="s">
        <v>253</v>
      </c>
      <c r="V38" s="77" t="s">
        <v>253</v>
      </c>
      <c r="W38" s="77" t="s">
        <v>253</v>
      </c>
      <c r="X38" s="77" t="s">
        <v>253</v>
      </c>
      <c r="Y38" s="77" t="s">
        <v>253</v>
      </c>
      <c r="Z38" s="77" t="s">
        <v>253</v>
      </c>
      <c r="AA38" s="77" t="s">
        <v>253</v>
      </c>
      <c r="AB38" s="77" t="s">
        <v>253</v>
      </c>
      <c r="AC38" s="77" t="s">
        <v>253</v>
      </c>
      <c r="AD38" s="77" t="s">
        <v>253</v>
      </c>
      <c r="BM38" s="24" t="s">
        <v>92</v>
      </c>
      <c r="BN38" s="26" t="s">
        <v>2153</v>
      </c>
      <c r="BO38" s="26" t="s">
        <v>253</v>
      </c>
      <c r="BP38" s="26" t="s">
        <v>253</v>
      </c>
      <c r="BQ38" s="26" t="s">
        <v>253</v>
      </c>
      <c r="BR38" s="26" t="s">
        <v>253</v>
      </c>
      <c r="BS38" s="26" t="s">
        <v>253</v>
      </c>
      <c r="BT38" s="26" t="s">
        <v>253</v>
      </c>
      <c r="BU38" s="26" t="s">
        <v>253</v>
      </c>
      <c r="BV38" s="26" t="s">
        <v>253</v>
      </c>
      <c r="BW38" s="26" t="s">
        <v>2154</v>
      </c>
      <c r="BX38" s="26" t="s">
        <v>253</v>
      </c>
      <c r="BY38" s="26" t="s">
        <v>253</v>
      </c>
      <c r="BZ38" s="26" t="s">
        <v>253</v>
      </c>
      <c r="CA38" s="26" t="s">
        <v>253</v>
      </c>
      <c r="CB38" s="26" t="s">
        <v>253</v>
      </c>
      <c r="CC38" s="26" t="s">
        <v>253</v>
      </c>
      <c r="CD38" s="26" t="s">
        <v>253</v>
      </c>
      <c r="CE38" s="26" t="s">
        <v>253</v>
      </c>
      <c r="CF38" s="26" t="s">
        <v>253</v>
      </c>
      <c r="CG38" s="26" t="s">
        <v>253</v>
      </c>
      <c r="CH38" s="26" t="s">
        <v>253</v>
      </c>
      <c r="CI38" s="26" t="s">
        <v>253</v>
      </c>
      <c r="CJ38" s="26" t="s">
        <v>253</v>
      </c>
      <c r="CK38" s="26" t="s">
        <v>253</v>
      </c>
      <c r="CL38" s="26" t="s">
        <v>253</v>
      </c>
      <c r="CM38" s="26" t="s">
        <v>253</v>
      </c>
      <c r="CN38" s="26" t="s">
        <v>253</v>
      </c>
      <c r="DU38" s="24" t="s">
        <v>92</v>
      </c>
      <c r="DV38" s="26" t="s">
        <v>2153</v>
      </c>
      <c r="DW38" s="26" t="s">
        <v>253</v>
      </c>
      <c r="DX38" s="26" t="s">
        <v>253</v>
      </c>
      <c r="DY38" s="26" t="s">
        <v>253</v>
      </c>
      <c r="DZ38" s="26" t="s">
        <v>253</v>
      </c>
      <c r="EA38" s="26" t="s">
        <v>253</v>
      </c>
      <c r="EB38" s="26" t="s">
        <v>253</v>
      </c>
      <c r="EC38" s="26" t="s">
        <v>253</v>
      </c>
      <c r="ED38" s="26" t="s">
        <v>253</v>
      </c>
      <c r="EE38" s="26" t="s">
        <v>2154</v>
      </c>
      <c r="EF38" s="26" t="s">
        <v>253</v>
      </c>
      <c r="EG38" s="26" t="s">
        <v>253</v>
      </c>
      <c r="EH38" s="26" t="s">
        <v>253</v>
      </c>
      <c r="EI38" s="26" t="s">
        <v>253</v>
      </c>
      <c r="EJ38" s="26" t="s">
        <v>253</v>
      </c>
      <c r="EK38" s="26" t="s">
        <v>253</v>
      </c>
      <c r="EL38" s="26" t="s">
        <v>253</v>
      </c>
      <c r="EM38" s="26" t="s">
        <v>253</v>
      </c>
      <c r="EN38" s="26" t="s">
        <v>253</v>
      </c>
      <c r="EO38" s="26" t="s">
        <v>253</v>
      </c>
      <c r="EP38" s="26" t="s">
        <v>253</v>
      </c>
      <c r="EQ38" s="26" t="s">
        <v>253</v>
      </c>
      <c r="ER38" s="26" t="s">
        <v>253</v>
      </c>
      <c r="ES38" s="26" t="s">
        <v>253</v>
      </c>
      <c r="ET38" s="26" t="s">
        <v>253</v>
      </c>
      <c r="EU38" s="26" t="s">
        <v>253</v>
      </c>
      <c r="EV38" s="26" t="s">
        <v>253</v>
      </c>
    </row>
    <row r="39" spans="1:152" ht="15" thickBot="1" x14ac:dyDescent="0.35">
      <c r="A39" s="24" t="s">
        <v>93</v>
      </c>
      <c r="B39" s="26" t="s">
        <v>2100</v>
      </c>
      <c r="C39" s="77" t="s">
        <v>260</v>
      </c>
      <c r="D39" s="77" t="s">
        <v>260</v>
      </c>
      <c r="E39" s="77" t="s">
        <v>260</v>
      </c>
      <c r="F39" s="77" t="s">
        <v>260</v>
      </c>
      <c r="G39" s="77" t="s">
        <v>260</v>
      </c>
      <c r="H39" s="77" t="s">
        <v>260</v>
      </c>
      <c r="I39" s="77" t="s">
        <v>260</v>
      </c>
      <c r="J39" s="77" t="s">
        <v>260</v>
      </c>
      <c r="K39" s="77" t="s">
        <v>260</v>
      </c>
      <c r="L39" s="26" t="s">
        <v>2101</v>
      </c>
      <c r="M39" s="77" t="s">
        <v>260</v>
      </c>
      <c r="N39" s="77" t="s">
        <v>260</v>
      </c>
      <c r="O39" s="77" t="s">
        <v>260</v>
      </c>
      <c r="P39" s="77" t="s">
        <v>260</v>
      </c>
      <c r="Q39" s="77" t="s">
        <v>260</v>
      </c>
      <c r="R39" s="77" t="s">
        <v>260</v>
      </c>
      <c r="S39" s="77" t="s">
        <v>260</v>
      </c>
      <c r="T39" s="77" t="s">
        <v>260</v>
      </c>
      <c r="U39" s="77" t="s">
        <v>260</v>
      </c>
      <c r="V39" s="77" t="s">
        <v>260</v>
      </c>
      <c r="W39" s="77" t="s">
        <v>260</v>
      </c>
      <c r="X39" s="77" t="s">
        <v>260</v>
      </c>
      <c r="Y39" s="77" t="s">
        <v>260</v>
      </c>
      <c r="Z39" s="77" t="s">
        <v>260</v>
      </c>
      <c r="AA39" s="77" t="s">
        <v>260</v>
      </c>
      <c r="AB39" s="77" t="s">
        <v>260</v>
      </c>
      <c r="AC39" s="77" t="s">
        <v>260</v>
      </c>
      <c r="AD39" s="77" t="s">
        <v>260</v>
      </c>
      <c r="BM39" s="24" t="s">
        <v>93</v>
      </c>
      <c r="BN39" s="26" t="s">
        <v>2155</v>
      </c>
      <c r="BO39" s="26" t="s">
        <v>260</v>
      </c>
      <c r="BP39" s="26" t="s">
        <v>260</v>
      </c>
      <c r="BQ39" s="26" t="s">
        <v>260</v>
      </c>
      <c r="BR39" s="26" t="s">
        <v>260</v>
      </c>
      <c r="BS39" s="26" t="s">
        <v>260</v>
      </c>
      <c r="BT39" s="26" t="s">
        <v>260</v>
      </c>
      <c r="BU39" s="26" t="s">
        <v>260</v>
      </c>
      <c r="BV39" s="26" t="s">
        <v>260</v>
      </c>
      <c r="BW39" s="26" t="s">
        <v>2156</v>
      </c>
      <c r="BX39" s="26" t="s">
        <v>260</v>
      </c>
      <c r="BY39" s="26" t="s">
        <v>260</v>
      </c>
      <c r="BZ39" s="26" t="s">
        <v>260</v>
      </c>
      <c r="CA39" s="26" t="s">
        <v>260</v>
      </c>
      <c r="CB39" s="26" t="s">
        <v>260</v>
      </c>
      <c r="CC39" s="26" t="s">
        <v>260</v>
      </c>
      <c r="CD39" s="26" t="s">
        <v>260</v>
      </c>
      <c r="CE39" s="26" t="s">
        <v>260</v>
      </c>
      <c r="CF39" s="26" t="s">
        <v>260</v>
      </c>
      <c r="CG39" s="26" t="s">
        <v>260</v>
      </c>
      <c r="CH39" s="26" t="s">
        <v>260</v>
      </c>
      <c r="CI39" s="26" t="s">
        <v>260</v>
      </c>
      <c r="CJ39" s="26" t="s">
        <v>260</v>
      </c>
      <c r="CK39" s="26" t="s">
        <v>260</v>
      </c>
      <c r="CL39" s="26" t="s">
        <v>260</v>
      </c>
      <c r="CM39" s="26" t="s">
        <v>260</v>
      </c>
      <c r="CN39" s="26" t="s">
        <v>260</v>
      </c>
      <c r="DU39" s="24" t="s">
        <v>93</v>
      </c>
      <c r="DV39" s="26" t="s">
        <v>2155</v>
      </c>
      <c r="DW39" s="26" t="s">
        <v>260</v>
      </c>
      <c r="DX39" s="26" t="s">
        <v>260</v>
      </c>
      <c r="DY39" s="26" t="s">
        <v>260</v>
      </c>
      <c r="DZ39" s="26" t="s">
        <v>260</v>
      </c>
      <c r="EA39" s="26" t="s">
        <v>260</v>
      </c>
      <c r="EB39" s="26" t="s">
        <v>260</v>
      </c>
      <c r="EC39" s="26" t="s">
        <v>260</v>
      </c>
      <c r="ED39" s="26" t="s">
        <v>260</v>
      </c>
      <c r="EE39" s="26" t="s">
        <v>2156</v>
      </c>
      <c r="EF39" s="26" t="s">
        <v>260</v>
      </c>
      <c r="EG39" s="26" t="s">
        <v>260</v>
      </c>
      <c r="EH39" s="26" t="s">
        <v>260</v>
      </c>
      <c r="EI39" s="26" t="s">
        <v>260</v>
      </c>
      <c r="EJ39" s="26" t="s">
        <v>260</v>
      </c>
      <c r="EK39" s="26" t="s">
        <v>260</v>
      </c>
      <c r="EL39" s="26" t="s">
        <v>260</v>
      </c>
      <c r="EM39" s="26" t="s">
        <v>260</v>
      </c>
      <c r="EN39" s="26" t="s">
        <v>260</v>
      </c>
      <c r="EO39" s="26" t="s">
        <v>260</v>
      </c>
      <c r="EP39" s="26" t="s">
        <v>260</v>
      </c>
      <c r="EQ39" s="26" t="s">
        <v>260</v>
      </c>
      <c r="ER39" s="26" t="s">
        <v>260</v>
      </c>
      <c r="ES39" s="26" t="s">
        <v>260</v>
      </c>
      <c r="ET39" s="26" t="s">
        <v>260</v>
      </c>
      <c r="EU39" s="26" t="s">
        <v>260</v>
      </c>
      <c r="EV39" s="26" t="s">
        <v>260</v>
      </c>
    </row>
    <row r="40" spans="1:152" ht="15" thickBot="1" x14ac:dyDescent="0.35">
      <c r="A40" s="24" t="s">
        <v>94</v>
      </c>
      <c r="B40" s="26" t="s">
        <v>2102</v>
      </c>
      <c r="C40" s="77" t="s">
        <v>163</v>
      </c>
      <c r="D40" s="77" t="s">
        <v>163</v>
      </c>
      <c r="E40" s="77" t="s">
        <v>163</v>
      </c>
      <c r="F40" s="77" t="s">
        <v>163</v>
      </c>
      <c r="G40" s="77" t="s">
        <v>163</v>
      </c>
      <c r="H40" s="77" t="s">
        <v>163</v>
      </c>
      <c r="I40" s="77" t="s">
        <v>163</v>
      </c>
      <c r="J40" s="77" t="s">
        <v>163</v>
      </c>
      <c r="K40" s="77" t="s">
        <v>163</v>
      </c>
      <c r="L40" s="26" t="s">
        <v>2103</v>
      </c>
      <c r="M40" s="77" t="s">
        <v>163</v>
      </c>
      <c r="N40" s="77" t="s">
        <v>163</v>
      </c>
      <c r="O40" s="77" t="s">
        <v>163</v>
      </c>
      <c r="P40" s="77" t="s">
        <v>163</v>
      </c>
      <c r="Q40" s="77" t="s">
        <v>163</v>
      </c>
      <c r="R40" s="77" t="s">
        <v>163</v>
      </c>
      <c r="S40" s="77" t="s">
        <v>163</v>
      </c>
      <c r="T40" s="77" t="s">
        <v>163</v>
      </c>
      <c r="U40" s="77" t="s">
        <v>163</v>
      </c>
      <c r="V40" s="77" t="s">
        <v>163</v>
      </c>
      <c r="W40" s="77" t="s">
        <v>163</v>
      </c>
      <c r="X40" s="77" t="s">
        <v>163</v>
      </c>
      <c r="Y40" s="77" t="s">
        <v>163</v>
      </c>
      <c r="Z40" s="77" t="s">
        <v>163</v>
      </c>
      <c r="AA40" s="77" t="s">
        <v>163</v>
      </c>
      <c r="AB40" s="77" t="s">
        <v>163</v>
      </c>
      <c r="AC40" s="77" t="s">
        <v>163</v>
      </c>
      <c r="AD40" s="77" t="s">
        <v>163</v>
      </c>
      <c r="BM40" s="24" t="s">
        <v>94</v>
      </c>
      <c r="BN40" s="26" t="s">
        <v>2157</v>
      </c>
      <c r="BO40" s="26" t="s">
        <v>163</v>
      </c>
      <c r="BP40" s="26" t="s">
        <v>163</v>
      </c>
      <c r="BQ40" s="26" t="s">
        <v>163</v>
      </c>
      <c r="BR40" s="26" t="s">
        <v>163</v>
      </c>
      <c r="BS40" s="26" t="s">
        <v>163</v>
      </c>
      <c r="BT40" s="26" t="s">
        <v>163</v>
      </c>
      <c r="BU40" s="26" t="s">
        <v>163</v>
      </c>
      <c r="BV40" s="26" t="s">
        <v>163</v>
      </c>
      <c r="BW40" s="26" t="s">
        <v>2158</v>
      </c>
      <c r="BX40" s="26" t="s">
        <v>163</v>
      </c>
      <c r="BY40" s="26" t="s">
        <v>163</v>
      </c>
      <c r="BZ40" s="26" t="s">
        <v>163</v>
      </c>
      <c r="CA40" s="26" t="s">
        <v>163</v>
      </c>
      <c r="CB40" s="26" t="s">
        <v>163</v>
      </c>
      <c r="CC40" s="26" t="s">
        <v>163</v>
      </c>
      <c r="CD40" s="26" t="s">
        <v>163</v>
      </c>
      <c r="CE40" s="26" t="s">
        <v>163</v>
      </c>
      <c r="CF40" s="26" t="s">
        <v>163</v>
      </c>
      <c r="CG40" s="26" t="s">
        <v>163</v>
      </c>
      <c r="CH40" s="26" t="s">
        <v>163</v>
      </c>
      <c r="CI40" s="26" t="s">
        <v>163</v>
      </c>
      <c r="CJ40" s="26" t="s">
        <v>163</v>
      </c>
      <c r="CK40" s="26" t="s">
        <v>163</v>
      </c>
      <c r="CL40" s="26" t="s">
        <v>163</v>
      </c>
      <c r="CM40" s="26" t="s">
        <v>163</v>
      </c>
      <c r="CN40" s="26" t="s">
        <v>163</v>
      </c>
      <c r="DU40" s="24" t="s">
        <v>94</v>
      </c>
      <c r="DV40" s="26" t="s">
        <v>2157</v>
      </c>
      <c r="DW40" s="26" t="s">
        <v>163</v>
      </c>
      <c r="DX40" s="26" t="s">
        <v>163</v>
      </c>
      <c r="DY40" s="26" t="s">
        <v>163</v>
      </c>
      <c r="DZ40" s="26" t="s">
        <v>163</v>
      </c>
      <c r="EA40" s="26" t="s">
        <v>163</v>
      </c>
      <c r="EB40" s="26" t="s">
        <v>163</v>
      </c>
      <c r="EC40" s="26" t="s">
        <v>163</v>
      </c>
      <c r="ED40" s="26" t="s">
        <v>163</v>
      </c>
      <c r="EE40" s="26" t="s">
        <v>2158</v>
      </c>
      <c r="EF40" s="26" t="s">
        <v>163</v>
      </c>
      <c r="EG40" s="26" t="s">
        <v>163</v>
      </c>
      <c r="EH40" s="26" t="s">
        <v>163</v>
      </c>
      <c r="EI40" s="26" t="s">
        <v>163</v>
      </c>
      <c r="EJ40" s="26" t="s">
        <v>163</v>
      </c>
      <c r="EK40" s="26" t="s">
        <v>163</v>
      </c>
      <c r="EL40" s="26" t="s">
        <v>163</v>
      </c>
      <c r="EM40" s="26" t="s">
        <v>163</v>
      </c>
      <c r="EN40" s="26" t="s">
        <v>163</v>
      </c>
      <c r="EO40" s="26" t="s">
        <v>163</v>
      </c>
      <c r="EP40" s="26" t="s">
        <v>163</v>
      </c>
      <c r="EQ40" s="26" t="s">
        <v>163</v>
      </c>
      <c r="ER40" s="26" t="s">
        <v>163</v>
      </c>
      <c r="ES40" s="26" t="s">
        <v>163</v>
      </c>
      <c r="ET40" s="26" t="s">
        <v>163</v>
      </c>
      <c r="EU40" s="26" t="s">
        <v>163</v>
      </c>
      <c r="EV40" s="26" t="s">
        <v>163</v>
      </c>
    </row>
    <row r="41" spans="1:152" ht="15" thickBot="1" x14ac:dyDescent="0.35">
      <c r="A41" s="24" t="s">
        <v>95</v>
      </c>
      <c r="B41" s="26" t="s">
        <v>2104</v>
      </c>
      <c r="C41" s="77" t="s">
        <v>272</v>
      </c>
      <c r="D41" s="77" t="s">
        <v>272</v>
      </c>
      <c r="E41" s="77" t="s">
        <v>272</v>
      </c>
      <c r="F41" s="77" t="s">
        <v>272</v>
      </c>
      <c r="G41" s="77" t="s">
        <v>272</v>
      </c>
      <c r="H41" s="77" t="s">
        <v>272</v>
      </c>
      <c r="I41" s="77" t="s">
        <v>272</v>
      </c>
      <c r="J41" s="77" t="s">
        <v>272</v>
      </c>
      <c r="K41" s="77" t="s">
        <v>272</v>
      </c>
      <c r="L41" s="26" t="s">
        <v>2105</v>
      </c>
      <c r="M41" s="77" t="s">
        <v>272</v>
      </c>
      <c r="N41" s="77" t="s">
        <v>272</v>
      </c>
      <c r="O41" s="77" t="s">
        <v>272</v>
      </c>
      <c r="P41" s="77" t="s">
        <v>272</v>
      </c>
      <c r="Q41" s="77" t="s">
        <v>272</v>
      </c>
      <c r="R41" s="77" t="s">
        <v>272</v>
      </c>
      <c r="S41" s="77" t="s">
        <v>272</v>
      </c>
      <c r="T41" s="77" t="s">
        <v>272</v>
      </c>
      <c r="U41" s="77" t="s">
        <v>272</v>
      </c>
      <c r="V41" s="77" t="s">
        <v>272</v>
      </c>
      <c r="W41" s="77" t="s">
        <v>272</v>
      </c>
      <c r="X41" s="77" t="s">
        <v>272</v>
      </c>
      <c r="Y41" s="77" t="s">
        <v>272</v>
      </c>
      <c r="Z41" s="77" t="s">
        <v>272</v>
      </c>
      <c r="AA41" s="77" t="s">
        <v>272</v>
      </c>
      <c r="AB41" s="77" t="s">
        <v>272</v>
      </c>
      <c r="AC41" s="77" t="s">
        <v>272</v>
      </c>
      <c r="AD41" s="77" t="s">
        <v>272</v>
      </c>
      <c r="BM41" s="24" t="s">
        <v>95</v>
      </c>
      <c r="BN41" s="26" t="s">
        <v>2159</v>
      </c>
      <c r="BO41" s="26" t="s">
        <v>272</v>
      </c>
      <c r="BP41" s="26" t="s">
        <v>272</v>
      </c>
      <c r="BQ41" s="26" t="s">
        <v>272</v>
      </c>
      <c r="BR41" s="26" t="s">
        <v>272</v>
      </c>
      <c r="BS41" s="26" t="s">
        <v>272</v>
      </c>
      <c r="BT41" s="26" t="s">
        <v>272</v>
      </c>
      <c r="BU41" s="26" t="s">
        <v>272</v>
      </c>
      <c r="BV41" s="26" t="s">
        <v>272</v>
      </c>
      <c r="BW41" s="26" t="s">
        <v>2160</v>
      </c>
      <c r="BX41" s="26" t="s">
        <v>272</v>
      </c>
      <c r="BY41" s="26" t="s">
        <v>272</v>
      </c>
      <c r="BZ41" s="26" t="s">
        <v>272</v>
      </c>
      <c r="CA41" s="26" t="s">
        <v>272</v>
      </c>
      <c r="CB41" s="26" t="s">
        <v>272</v>
      </c>
      <c r="CC41" s="26" t="s">
        <v>272</v>
      </c>
      <c r="CD41" s="26" t="s">
        <v>272</v>
      </c>
      <c r="CE41" s="26" t="s">
        <v>272</v>
      </c>
      <c r="CF41" s="26" t="s">
        <v>272</v>
      </c>
      <c r="CG41" s="26" t="s">
        <v>272</v>
      </c>
      <c r="CH41" s="26" t="s">
        <v>272</v>
      </c>
      <c r="CI41" s="26" t="s">
        <v>272</v>
      </c>
      <c r="CJ41" s="26" t="s">
        <v>272</v>
      </c>
      <c r="CK41" s="26" t="s">
        <v>272</v>
      </c>
      <c r="CL41" s="26" t="s">
        <v>272</v>
      </c>
      <c r="CM41" s="26" t="s">
        <v>272</v>
      </c>
      <c r="CN41" s="26" t="s">
        <v>272</v>
      </c>
      <c r="DU41" s="24" t="s">
        <v>95</v>
      </c>
      <c r="DV41" s="26" t="s">
        <v>2159</v>
      </c>
      <c r="DW41" s="26" t="s">
        <v>272</v>
      </c>
      <c r="DX41" s="26" t="s">
        <v>272</v>
      </c>
      <c r="DY41" s="26" t="s">
        <v>272</v>
      </c>
      <c r="DZ41" s="26" t="s">
        <v>272</v>
      </c>
      <c r="EA41" s="26" t="s">
        <v>272</v>
      </c>
      <c r="EB41" s="26" t="s">
        <v>272</v>
      </c>
      <c r="EC41" s="26" t="s">
        <v>272</v>
      </c>
      <c r="ED41" s="26" t="s">
        <v>272</v>
      </c>
      <c r="EE41" s="26" t="s">
        <v>2160</v>
      </c>
      <c r="EF41" s="26" t="s">
        <v>272</v>
      </c>
      <c r="EG41" s="26" t="s">
        <v>272</v>
      </c>
      <c r="EH41" s="26" t="s">
        <v>272</v>
      </c>
      <c r="EI41" s="26" t="s">
        <v>272</v>
      </c>
      <c r="EJ41" s="26" t="s">
        <v>272</v>
      </c>
      <c r="EK41" s="26" t="s">
        <v>272</v>
      </c>
      <c r="EL41" s="26" t="s">
        <v>272</v>
      </c>
      <c r="EM41" s="26" t="s">
        <v>272</v>
      </c>
      <c r="EN41" s="26" t="s">
        <v>272</v>
      </c>
      <c r="EO41" s="26" t="s">
        <v>272</v>
      </c>
      <c r="EP41" s="26" t="s">
        <v>272</v>
      </c>
      <c r="EQ41" s="26" t="s">
        <v>272</v>
      </c>
      <c r="ER41" s="26" t="s">
        <v>272</v>
      </c>
      <c r="ES41" s="26" t="s">
        <v>272</v>
      </c>
      <c r="ET41" s="26" t="s">
        <v>272</v>
      </c>
      <c r="EU41" s="26" t="s">
        <v>272</v>
      </c>
      <c r="EV41" s="26" t="s">
        <v>272</v>
      </c>
    </row>
    <row r="42" spans="1:152" ht="15" thickBot="1" x14ac:dyDescent="0.35">
      <c r="A42" s="24" t="s">
        <v>96</v>
      </c>
      <c r="B42" s="26" t="s">
        <v>2106</v>
      </c>
      <c r="C42" s="77" t="s">
        <v>278</v>
      </c>
      <c r="D42" s="77" t="s">
        <v>278</v>
      </c>
      <c r="E42" s="77" t="s">
        <v>278</v>
      </c>
      <c r="F42" s="77" t="s">
        <v>278</v>
      </c>
      <c r="G42" s="77" t="s">
        <v>278</v>
      </c>
      <c r="H42" s="77" t="s">
        <v>278</v>
      </c>
      <c r="I42" s="77" t="s">
        <v>278</v>
      </c>
      <c r="J42" s="77" t="s">
        <v>278</v>
      </c>
      <c r="K42" s="77" t="s">
        <v>278</v>
      </c>
      <c r="L42" s="26" t="s">
        <v>2107</v>
      </c>
      <c r="M42" s="77" t="s">
        <v>278</v>
      </c>
      <c r="N42" s="77" t="s">
        <v>278</v>
      </c>
      <c r="O42" s="77" t="s">
        <v>278</v>
      </c>
      <c r="P42" s="77" t="s">
        <v>278</v>
      </c>
      <c r="Q42" s="77" t="s">
        <v>278</v>
      </c>
      <c r="R42" s="77" t="s">
        <v>278</v>
      </c>
      <c r="S42" s="77" t="s">
        <v>278</v>
      </c>
      <c r="T42" s="77" t="s">
        <v>278</v>
      </c>
      <c r="U42" s="77" t="s">
        <v>278</v>
      </c>
      <c r="V42" s="77" t="s">
        <v>278</v>
      </c>
      <c r="W42" s="77" t="s">
        <v>278</v>
      </c>
      <c r="X42" s="77" t="s">
        <v>278</v>
      </c>
      <c r="Y42" s="77" t="s">
        <v>278</v>
      </c>
      <c r="Z42" s="77" t="s">
        <v>278</v>
      </c>
      <c r="AA42" s="77" t="s">
        <v>278</v>
      </c>
      <c r="AB42" s="77" t="s">
        <v>278</v>
      </c>
      <c r="AC42" s="77" t="s">
        <v>278</v>
      </c>
      <c r="AD42" s="77" t="s">
        <v>278</v>
      </c>
      <c r="BM42" s="24" t="s">
        <v>96</v>
      </c>
      <c r="BN42" s="26" t="s">
        <v>2161</v>
      </c>
      <c r="BO42" s="26" t="s">
        <v>278</v>
      </c>
      <c r="BP42" s="26" t="s">
        <v>278</v>
      </c>
      <c r="BQ42" s="26" t="s">
        <v>278</v>
      </c>
      <c r="BR42" s="26" t="s">
        <v>278</v>
      </c>
      <c r="BS42" s="26" t="s">
        <v>278</v>
      </c>
      <c r="BT42" s="26" t="s">
        <v>278</v>
      </c>
      <c r="BU42" s="26" t="s">
        <v>278</v>
      </c>
      <c r="BV42" s="26" t="s">
        <v>278</v>
      </c>
      <c r="BW42" s="26" t="s">
        <v>2162</v>
      </c>
      <c r="BX42" s="26" t="s">
        <v>278</v>
      </c>
      <c r="BY42" s="26" t="s">
        <v>278</v>
      </c>
      <c r="BZ42" s="26" t="s">
        <v>278</v>
      </c>
      <c r="CA42" s="26" t="s">
        <v>278</v>
      </c>
      <c r="CB42" s="26" t="s">
        <v>278</v>
      </c>
      <c r="CC42" s="26" t="s">
        <v>278</v>
      </c>
      <c r="CD42" s="26" t="s">
        <v>278</v>
      </c>
      <c r="CE42" s="26" t="s">
        <v>278</v>
      </c>
      <c r="CF42" s="26" t="s">
        <v>278</v>
      </c>
      <c r="CG42" s="26" t="s">
        <v>278</v>
      </c>
      <c r="CH42" s="26" t="s">
        <v>278</v>
      </c>
      <c r="CI42" s="26" t="s">
        <v>278</v>
      </c>
      <c r="CJ42" s="26" t="s">
        <v>278</v>
      </c>
      <c r="CK42" s="26" t="s">
        <v>278</v>
      </c>
      <c r="CL42" s="26" t="s">
        <v>278</v>
      </c>
      <c r="CM42" s="26" t="s">
        <v>278</v>
      </c>
      <c r="CN42" s="26" t="s">
        <v>278</v>
      </c>
      <c r="DU42" s="24" t="s">
        <v>96</v>
      </c>
      <c r="DV42" s="26" t="s">
        <v>2161</v>
      </c>
      <c r="DW42" s="26" t="s">
        <v>278</v>
      </c>
      <c r="DX42" s="26" t="s">
        <v>278</v>
      </c>
      <c r="DY42" s="26" t="s">
        <v>278</v>
      </c>
      <c r="DZ42" s="26" t="s">
        <v>278</v>
      </c>
      <c r="EA42" s="26" t="s">
        <v>278</v>
      </c>
      <c r="EB42" s="26" t="s">
        <v>278</v>
      </c>
      <c r="EC42" s="26" t="s">
        <v>278</v>
      </c>
      <c r="ED42" s="26" t="s">
        <v>278</v>
      </c>
      <c r="EE42" s="26" t="s">
        <v>2162</v>
      </c>
      <c r="EF42" s="26" t="s">
        <v>278</v>
      </c>
      <c r="EG42" s="26" t="s">
        <v>278</v>
      </c>
      <c r="EH42" s="26" t="s">
        <v>278</v>
      </c>
      <c r="EI42" s="26" t="s">
        <v>278</v>
      </c>
      <c r="EJ42" s="26" t="s">
        <v>278</v>
      </c>
      <c r="EK42" s="26" t="s">
        <v>278</v>
      </c>
      <c r="EL42" s="26" t="s">
        <v>278</v>
      </c>
      <c r="EM42" s="26" t="s">
        <v>278</v>
      </c>
      <c r="EN42" s="26" t="s">
        <v>278</v>
      </c>
      <c r="EO42" s="26" t="s">
        <v>278</v>
      </c>
      <c r="EP42" s="26" t="s">
        <v>278</v>
      </c>
      <c r="EQ42" s="26" t="s">
        <v>278</v>
      </c>
      <c r="ER42" s="26" t="s">
        <v>278</v>
      </c>
      <c r="ES42" s="26" t="s">
        <v>278</v>
      </c>
      <c r="ET42" s="26" t="s">
        <v>278</v>
      </c>
      <c r="EU42" s="26" t="s">
        <v>278</v>
      </c>
      <c r="EV42" s="26" t="s">
        <v>278</v>
      </c>
    </row>
    <row r="43" spans="1:152" ht="15" thickBot="1" x14ac:dyDescent="0.35">
      <c r="A43" s="24" t="s">
        <v>98</v>
      </c>
      <c r="B43" s="26" t="s">
        <v>225</v>
      </c>
      <c r="C43" s="77" t="s">
        <v>284</v>
      </c>
      <c r="D43" s="77" t="s">
        <v>284</v>
      </c>
      <c r="E43" s="77" t="s">
        <v>284</v>
      </c>
      <c r="F43" s="77" t="s">
        <v>284</v>
      </c>
      <c r="G43" s="77" t="s">
        <v>284</v>
      </c>
      <c r="H43" s="77" t="s">
        <v>284</v>
      </c>
      <c r="I43" s="77" t="s">
        <v>284</v>
      </c>
      <c r="J43" s="77" t="s">
        <v>284</v>
      </c>
      <c r="K43" s="77" t="s">
        <v>284</v>
      </c>
      <c r="L43" s="26" t="s">
        <v>2108</v>
      </c>
      <c r="M43" s="77" t="s">
        <v>284</v>
      </c>
      <c r="N43" s="77" t="s">
        <v>284</v>
      </c>
      <c r="O43" s="77" t="s">
        <v>284</v>
      </c>
      <c r="P43" s="77" t="s">
        <v>284</v>
      </c>
      <c r="Q43" s="77" t="s">
        <v>284</v>
      </c>
      <c r="R43" s="77" t="s">
        <v>284</v>
      </c>
      <c r="S43" s="77" t="s">
        <v>284</v>
      </c>
      <c r="T43" s="77" t="s">
        <v>284</v>
      </c>
      <c r="U43" s="77" t="s">
        <v>284</v>
      </c>
      <c r="V43" s="77" t="s">
        <v>284</v>
      </c>
      <c r="W43" s="77" t="s">
        <v>284</v>
      </c>
      <c r="X43" s="77" t="s">
        <v>284</v>
      </c>
      <c r="Y43" s="77" t="s">
        <v>284</v>
      </c>
      <c r="Z43" s="77" t="s">
        <v>284</v>
      </c>
      <c r="AA43" s="77" t="s">
        <v>284</v>
      </c>
      <c r="AB43" s="77" t="s">
        <v>284</v>
      </c>
      <c r="AC43" s="77" t="s">
        <v>284</v>
      </c>
      <c r="AD43" s="77" t="s">
        <v>284</v>
      </c>
      <c r="BM43" s="24" t="s">
        <v>98</v>
      </c>
      <c r="BN43" s="26" t="s">
        <v>2163</v>
      </c>
      <c r="BO43" s="26" t="s">
        <v>284</v>
      </c>
      <c r="BP43" s="26" t="s">
        <v>284</v>
      </c>
      <c r="BQ43" s="26" t="s">
        <v>284</v>
      </c>
      <c r="BR43" s="26" t="s">
        <v>284</v>
      </c>
      <c r="BS43" s="26" t="s">
        <v>284</v>
      </c>
      <c r="BT43" s="26" t="s">
        <v>284</v>
      </c>
      <c r="BU43" s="26" t="s">
        <v>284</v>
      </c>
      <c r="BV43" s="26" t="s">
        <v>284</v>
      </c>
      <c r="BW43" s="26" t="s">
        <v>2164</v>
      </c>
      <c r="BX43" s="26" t="s">
        <v>284</v>
      </c>
      <c r="BY43" s="26" t="s">
        <v>284</v>
      </c>
      <c r="BZ43" s="26" t="s">
        <v>284</v>
      </c>
      <c r="CA43" s="26" t="s">
        <v>284</v>
      </c>
      <c r="CB43" s="26" t="s">
        <v>284</v>
      </c>
      <c r="CC43" s="26" t="s">
        <v>284</v>
      </c>
      <c r="CD43" s="26" t="s">
        <v>284</v>
      </c>
      <c r="CE43" s="26" t="s">
        <v>284</v>
      </c>
      <c r="CF43" s="26" t="s">
        <v>284</v>
      </c>
      <c r="CG43" s="26" t="s">
        <v>284</v>
      </c>
      <c r="CH43" s="26" t="s">
        <v>284</v>
      </c>
      <c r="CI43" s="26" t="s">
        <v>284</v>
      </c>
      <c r="CJ43" s="26" t="s">
        <v>284</v>
      </c>
      <c r="CK43" s="26" t="s">
        <v>284</v>
      </c>
      <c r="CL43" s="26" t="s">
        <v>284</v>
      </c>
      <c r="CM43" s="26" t="s">
        <v>284</v>
      </c>
      <c r="CN43" s="26" t="s">
        <v>284</v>
      </c>
      <c r="DU43" s="24" t="s">
        <v>98</v>
      </c>
      <c r="DV43" s="26" t="s">
        <v>2163</v>
      </c>
      <c r="DW43" s="26" t="s">
        <v>284</v>
      </c>
      <c r="DX43" s="26" t="s">
        <v>284</v>
      </c>
      <c r="DY43" s="26" t="s">
        <v>284</v>
      </c>
      <c r="DZ43" s="26" t="s">
        <v>284</v>
      </c>
      <c r="EA43" s="26" t="s">
        <v>284</v>
      </c>
      <c r="EB43" s="26" t="s">
        <v>284</v>
      </c>
      <c r="EC43" s="26" t="s">
        <v>284</v>
      </c>
      <c r="ED43" s="26" t="s">
        <v>284</v>
      </c>
      <c r="EE43" s="26" t="s">
        <v>2164</v>
      </c>
      <c r="EF43" s="26" t="s">
        <v>284</v>
      </c>
      <c r="EG43" s="26" t="s">
        <v>284</v>
      </c>
      <c r="EH43" s="26" t="s">
        <v>284</v>
      </c>
      <c r="EI43" s="26" t="s">
        <v>284</v>
      </c>
      <c r="EJ43" s="26" t="s">
        <v>284</v>
      </c>
      <c r="EK43" s="26" t="s">
        <v>284</v>
      </c>
      <c r="EL43" s="26" t="s">
        <v>284</v>
      </c>
      <c r="EM43" s="26" t="s">
        <v>284</v>
      </c>
      <c r="EN43" s="26" t="s">
        <v>284</v>
      </c>
      <c r="EO43" s="26" t="s">
        <v>284</v>
      </c>
      <c r="EP43" s="26" t="s">
        <v>284</v>
      </c>
      <c r="EQ43" s="26" t="s">
        <v>284</v>
      </c>
      <c r="ER43" s="26" t="s">
        <v>284</v>
      </c>
      <c r="ES43" s="26" t="s">
        <v>284</v>
      </c>
      <c r="ET43" s="26" t="s">
        <v>284</v>
      </c>
      <c r="EU43" s="26" t="s">
        <v>284</v>
      </c>
      <c r="EV43" s="26" t="s">
        <v>284</v>
      </c>
    </row>
    <row r="44" spans="1:152" ht="15" thickBot="1" x14ac:dyDescent="0.35">
      <c r="A44" s="24" t="s">
        <v>99</v>
      </c>
      <c r="B44" s="26" t="s">
        <v>236</v>
      </c>
      <c r="C44" s="77" t="s">
        <v>290</v>
      </c>
      <c r="D44" s="77" t="s">
        <v>290</v>
      </c>
      <c r="E44" s="77" t="s">
        <v>290</v>
      </c>
      <c r="F44" s="77" t="s">
        <v>290</v>
      </c>
      <c r="G44" s="77" t="s">
        <v>290</v>
      </c>
      <c r="H44" s="77" t="s">
        <v>290</v>
      </c>
      <c r="I44" s="77" t="s">
        <v>290</v>
      </c>
      <c r="J44" s="77" t="s">
        <v>290</v>
      </c>
      <c r="K44" s="77" t="s">
        <v>290</v>
      </c>
      <c r="L44" s="26" t="s">
        <v>2109</v>
      </c>
      <c r="M44" s="77" t="s">
        <v>290</v>
      </c>
      <c r="N44" s="77" t="s">
        <v>290</v>
      </c>
      <c r="O44" s="77" t="s">
        <v>290</v>
      </c>
      <c r="P44" s="77" t="s">
        <v>290</v>
      </c>
      <c r="Q44" s="77" t="s">
        <v>290</v>
      </c>
      <c r="R44" s="77" t="s">
        <v>290</v>
      </c>
      <c r="S44" s="77" t="s">
        <v>290</v>
      </c>
      <c r="T44" s="77" t="s">
        <v>290</v>
      </c>
      <c r="U44" s="77" t="s">
        <v>290</v>
      </c>
      <c r="V44" s="77" t="s">
        <v>290</v>
      </c>
      <c r="W44" s="77" t="s">
        <v>290</v>
      </c>
      <c r="X44" s="77" t="s">
        <v>290</v>
      </c>
      <c r="Y44" s="77" t="s">
        <v>290</v>
      </c>
      <c r="Z44" s="77" t="s">
        <v>290</v>
      </c>
      <c r="AA44" s="77" t="s">
        <v>290</v>
      </c>
      <c r="AB44" s="77" t="s">
        <v>290</v>
      </c>
      <c r="AC44" s="77" t="s">
        <v>290</v>
      </c>
      <c r="AD44" s="77" t="s">
        <v>290</v>
      </c>
      <c r="BM44" s="24" t="s">
        <v>99</v>
      </c>
      <c r="BN44" s="26" t="s">
        <v>2165</v>
      </c>
      <c r="BO44" s="26" t="s">
        <v>290</v>
      </c>
      <c r="BP44" s="26" t="s">
        <v>290</v>
      </c>
      <c r="BQ44" s="26" t="s">
        <v>290</v>
      </c>
      <c r="BR44" s="26" t="s">
        <v>290</v>
      </c>
      <c r="BS44" s="26" t="s">
        <v>290</v>
      </c>
      <c r="BT44" s="26" t="s">
        <v>290</v>
      </c>
      <c r="BU44" s="26" t="s">
        <v>290</v>
      </c>
      <c r="BV44" s="26" t="s">
        <v>290</v>
      </c>
      <c r="BW44" s="26" t="s">
        <v>2166</v>
      </c>
      <c r="BX44" s="26" t="s">
        <v>290</v>
      </c>
      <c r="BY44" s="26" t="s">
        <v>290</v>
      </c>
      <c r="BZ44" s="26" t="s">
        <v>290</v>
      </c>
      <c r="CA44" s="26" t="s">
        <v>290</v>
      </c>
      <c r="CB44" s="26" t="s">
        <v>290</v>
      </c>
      <c r="CC44" s="26" t="s">
        <v>290</v>
      </c>
      <c r="CD44" s="26" t="s">
        <v>290</v>
      </c>
      <c r="CE44" s="26" t="s">
        <v>290</v>
      </c>
      <c r="CF44" s="26" t="s">
        <v>290</v>
      </c>
      <c r="CG44" s="26" t="s">
        <v>290</v>
      </c>
      <c r="CH44" s="26" t="s">
        <v>290</v>
      </c>
      <c r="CI44" s="26" t="s">
        <v>290</v>
      </c>
      <c r="CJ44" s="26" t="s">
        <v>290</v>
      </c>
      <c r="CK44" s="26" t="s">
        <v>290</v>
      </c>
      <c r="CL44" s="26" t="s">
        <v>290</v>
      </c>
      <c r="CM44" s="26" t="s">
        <v>290</v>
      </c>
      <c r="CN44" s="26" t="s">
        <v>290</v>
      </c>
      <c r="DU44" s="24" t="s">
        <v>99</v>
      </c>
      <c r="DV44" s="26" t="s">
        <v>2165</v>
      </c>
      <c r="DW44" s="26" t="s">
        <v>290</v>
      </c>
      <c r="DX44" s="26" t="s">
        <v>290</v>
      </c>
      <c r="DY44" s="26" t="s">
        <v>290</v>
      </c>
      <c r="DZ44" s="26" t="s">
        <v>290</v>
      </c>
      <c r="EA44" s="26" t="s">
        <v>290</v>
      </c>
      <c r="EB44" s="26" t="s">
        <v>290</v>
      </c>
      <c r="EC44" s="26" t="s">
        <v>290</v>
      </c>
      <c r="ED44" s="26" t="s">
        <v>290</v>
      </c>
      <c r="EE44" s="26" t="s">
        <v>2166</v>
      </c>
      <c r="EF44" s="26" t="s">
        <v>290</v>
      </c>
      <c r="EG44" s="26" t="s">
        <v>290</v>
      </c>
      <c r="EH44" s="26" t="s">
        <v>290</v>
      </c>
      <c r="EI44" s="26" t="s">
        <v>290</v>
      </c>
      <c r="EJ44" s="26" t="s">
        <v>290</v>
      </c>
      <c r="EK44" s="26" t="s">
        <v>290</v>
      </c>
      <c r="EL44" s="26" t="s">
        <v>290</v>
      </c>
      <c r="EM44" s="26" t="s">
        <v>290</v>
      </c>
      <c r="EN44" s="26" t="s">
        <v>290</v>
      </c>
      <c r="EO44" s="26" t="s">
        <v>290</v>
      </c>
      <c r="EP44" s="26" t="s">
        <v>290</v>
      </c>
      <c r="EQ44" s="26" t="s">
        <v>290</v>
      </c>
      <c r="ER44" s="26" t="s">
        <v>290</v>
      </c>
      <c r="ES44" s="26" t="s">
        <v>290</v>
      </c>
      <c r="ET44" s="26" t="s">
        <v>290</v>
      </c>
      <c r="EU44" s="26" t="s">
        <v>290</v>
      </c>
      <c r="EV44" s="26" t="s">
        <v>290</v>
      </c>
    </row>
    <row r="45" spans="1:152" ht="15" thickBot="1" x14ac:dyDescent="0.35">
      <c r="A45" s="24" t="s">
        <v>100</v>
      </c>
      <c r="B45" s="26" t="s">
        <v>244</v>
      </c>
      <c r="C45" s="77" t="s">
        <v>296</v>
      </c>
      <c r="D45" s="77" t="s">
        <v>296</v>
      </c>
      <c r="E45" s="77" t="s">
        <v>296</v>
      </c>
      <c r="F45" s="77" t="s">
        <v>296</v>
      </c>
      <c r="G45" s="77" t="s">
        <v>296</v>
      </c>
      <c r="H45" s="77" t="s">
        <v>296</v>
      </c>
      <c r="I45" s="77" t="s">
        <v>296</v>
      </c>
      <c r="J45" s="77" t="s">
        <v>296</v>
      </c>
      <c r="K45" s="77" t="s">
        <v>296</v>
      </c>
      <c r="L45" s="26" t="s">
        <v>2110</v>
      </c>
      <c r="M45" s="77" t="s">
        <v>296</v>
      </c>
      <c r="N45" s="77" t="s">
        <v>296</v>
      </c>
      <c r="O45" s="77" t="s">
        <v>296</v>
      </c>
      <c r="P45" s="77" t="s">
        <v>296</v>
      </c>
      <c r="Q45" s="77" t="s">
        <v>296</v>
      </c>
      <c r="R45" s="77" t="s">
        <v>296</v>
      </c>
      <c r="S45" s="77" t="s">
        <v>296</v>
      </c>
      <c r="T45" s="77" t="s">
        <v>296</v>
      </c>
      <c r="U45" s="77" t="s">
        <v>296</v>
      </c>
      <c r="V45" s="77" t="s">
        <v>296</v>
      </c>
      <c r="W45" s="77" t="s">
        <v>296</v>
      </c>
      <c r="X45" s="77" t="s">
        <v>296</v>
      </c>
      <c r="Y45" s="77" t="s">
        <v>296</v>
      </c>
      <c r="Z45" s="77" t="s">
        <v>296</v>
      </c>
      <c r="AA45" s="77" t="s">
        <v>296</v>
      </c>
      <c r="AB45" s="77" t="s">
        <v>296</v>
      </c>
      <c r="AC45" s="77" t="s">
        <v>296</v>
      </c>
      <c r="AD45" s="77" t="s">
        <v>296</v>
      </c>
      <c r="BM45" s="24" t="s">
        <v>100</v>
      </c>
      <c r="BN45" s="26" t="s">
        <v>2167</v>
      </c>
      <c r="BO45" s="26" t="s">
        <v>296</v>
      </c>
      <c r="BP45" s="26" t="s">
        <v>296</v>
      </c>
      <c r="BQ45" s="26" t="s">
        <v>296</v>
      </c>
      <c r="BR45" s="26" t="s">
        <v>296</v>
      </c>
      <c r="BS45" s="26" t="s">
        <v>296</v>
      </c>
      <c r="BT45" s="26" t="s">
        <v>296</v>
      </c>
      <c r="BU45" s="26" t="s">
        <v>296</v>
      </c>
      <c r="BV45" s="26" t="s">
        <v>296</v>
      </c>
      <c r="BW45" s="26" t="s">
        <v>2168</v>
      </c>
      <c r="BX45" s="26" t="s">
        <v>296</v>
      </c>
      <c r="BY45" s="26" t="s">
        <v>296</v>
      </c>
      <c r="BZ45" s="26" t="s">
        <v>296</v>
      </c>
      <c r="CA45" s="26" t="s">
        <v>296</v>
      </c>
      <c r="CB45" s="26" t="s">
        <v>296</v>
      </c>
      <c r="CC45" s="26" t="s">
        <v>296</v>
      </c>
      <c r="CD45" s="26" t="s">
        <v>296</v>
      </c>
      <c r="CE45" s="26" t="s">
        <v>296</v>
      </c>
      <c r="CF45" s="26" t="s">
        <v>296</v>
      </c>
      <c r="CG45" s="26" t="s">
        <v>296</v>
      </c>
      <c r="CH45" s="26" t="s">
        <v>296</v>
      </c>
      <c r="CI45" s="26" t="s">
        <v>296</v>
      </c>
      <c r="CJ45" s="26" t="s">
        <v>296</v>
      </c>
      <c r="CK45" s="26" t="s">
        <v>296</v>
      </c>
      <c r="CL45" s="26" t="s">
        <v>296</v>
      </c>
      <c r="CM45" s="26" t="s">
        <v>296</v>
      </c>
      <c r="CN45" s="26" t="s">
        <v>296</v>
      </c>
      <c r="DU45" s="24" t="s">
        <v>100</v>
      </c>
      <c r="DV45" s="26" t="s">
        <v>2167</v>
      </c>
      <c r="DW45" s="26" t="s">
        <v>296</v>
      </c>
      <c r="DX45" s="26" t="s">
        <v>296</v>
      </c>
      <c r="DY45" s="26" t="s">
        <v>296</v>
      </c>
      <c r="DZ45" s="26" t="s">
        <v>296</v>
      </c>
      <c r="EA45" s="26" t="s">
        <v>296</v>
      </c>
      <c r="EB45" s="26" t="s">
        <v>296</v>
      </c>
      <c r="EC45" s="26" t="s">
        <v>296</v>
      </c>
      <c r="ED45" s="26" t="s">
        <v>296</v>
      </c>
      <c r="EE45" s="26" t="s">
        <v>2168</v>
      </c>
      <c r="EF45" s="26" t="s">
        <v>296</v>
      </c>
      <c r="EG45" s="26" t="s">
        <v>296</v>
      </c>
      <c r="EH45" s="26" t="s">
        <v>296</v>
      </c>
      <c r="EI45" s="26" t="s">
        <v>296</v>
      </c>
      <c r="EJ45" s="26" t="s">
        <v>296</v>
      </c>
      <c r="EK45" s="26" t="s">
        <v>296</v>
      </c>
      <c r="EL45" s="26" t="s">
        <v>296</v>
      </c>
      <c r="EM45" s="26" t="s">
        <v>296</v>
      </c>
      <c r="EN45" s="26" t="s">
        <v>296</v>
      </c>
      <c r="EO45" s="26" t="s">
        <v>296</v>
      </c>
      <c r="EP45" s="26" t="s">
        <v>296</v>
      </c>
      <c r="EQ45" s="26" t="s">
        <v>296</v>
      </c>
      <c r="ER45" s="26" t="s">
        <v>296</v>
      </c>
      <c r="ES45" s="26" t="s">
        <v>296</v>
      </c>
      <c r="ET45" s="26" t="s">
        <v>296</v>
      </c>
      <c r="EU45" s="26" t="s">
        <v>296</v>
      </c>
      <c r="EV45" s="26" t="s">
        <v>296</v>
      </c>
    </row>
    <row r="46" spans="1:152" ht="15" thickBot="1" x14ac:dyDescent="0.35">
      <c r="A46" s="24" t="s">
        <v>102</v>
      </c>
      <c r="B46" s="26" t="s">
        <v>300</v>
      </c>
      <c r="C46" s="77" t="s">
        <v>300</v>
      </c>
      <c r="D46" s="77" t="s">
        <v>300</v>
      </c>
      <c r="E46" s="77" t="s">
        <v>300</v>
      </c>
      <c r="F46" s="77" t="s">
        <v>300</v>
      </c>
      <c r="G46" s="77" t="s">
        <v>300</v>
      </c>
      <c r="H46" s="77" t="s">
        <v>300</v>
      </c>
      <c r="I46" s="77" t="s">
        <v>300</v>
      </c>
      <c r="J46" s="77" t="s">
        <v>300</v>
      </c>
      <c r="K46" s="77" t="s">
        <v>300</v>
      </c>
      <c r="L46" s="26" t="s">
        <v>306</v>
      </c>
      <c r="M46" s="77" t="s">
        <v>300</v>
      </c>
      <c r="N46" s="77" t="s">
        <v>300</v>
      </c>
      <c r="O46" s="77" t="s">
        <v>300</v>
      </c>
      <c r="P46" s="77" t="s">
        <v>300</v>
      </c>
      <c r="Q46" s="77" t="s">
        <v>300</v>
      </c>
      <c r="R46" s="77" t="s">
        <v>300</v>
      </c>
      <c r="S46" s="77" t="s">
        <v>300</v>
      </c>
      <c r="T46" s="77" t="s">
        <v>300</v>
      </c>
      <c r="U46" s="77" t="s">
        <v>300</v>
      </c>
      <c r="V46" s="77" t="s">
        <v>300</v>
      </c>
      <c r="W46" s="77" t="s">
        <v>300</v>
      </c>
      <c r="X46" s="77" t="s">
        <v>300</v>
      </c>
      <c r="Y46" s="77" t="s">
        <v>300</v>
      </c>
      <c r="Z46" s="77" t="s">
        <v>300</v>
      </c>
      <c r="AA46" s="77" t="s">
        <v>300</v>
      </c>
      <c r="AB46" s="77" t="s">
        <v>300</v>
      </c>
      <c r="AC46" s="77" t="s">
        <v>300</v>
      </c>
      <c r="AD46" s="77" t="s">
        <v>300</v>
      </c>
      <c r="BM46" s="24" t="s">
        <v>102</v>
      </c>
      <c r="BN46" s="26" t="s">
        <v>300</v>
      </c>
      <c r="BO46" s="26" t="s">
        <v>300</v>
      </c>
      <c r="BP46" s="26" t="s">
        <v>300</v>
      </c>
      <c r="BQ46" s="26" t="s">
        <v>300</v>
      </c>
      <c r="BR46" s="26" t="s">
        <v>300</v>
      </c>
      <c r="BS46" s="26" t="s">
        <v>300</v>
      </c>
      <c r="BT46" s="26" t="s">
        <v>300</v>
      </c>
      <c r="BU46" s="26" t="s">
        <v>300</v>
      </c>
      <c r="BV46" s="26" t="s">
        <v>300</v>
      </c>
      <c r="BW46" s="26" t="s">
        <v>306</v>
      </c>
      <c r="BX46" s="26" t="s">
        <v>300</v>
      </c>
      <c r="BY46" s="26" t="s">
        <v>300</v>
      </c>
      <c r="BZ46" s="26" t="s">
        <v>300</v>
      </c>
      <c r="CA46" s="26" t="s">
        <v>300</v>
      </c>
      <c r="CB46" s="26" t="s">
        <v>300</v>
      </c>
      <c r="CC46" s="26" t="s">
        <v>300</v>
      </c>
      <c r="CD46" s="26" t="s">
        <v>300</v>
      </c>
      <c r="CE46" s="26" t="s">
        <v>300</v>
      </c>
      <c r="CF46" s="26" t="s">
        <v>300</v>
      </c>
      <c r="CG46" s="26" t="s">
        <v>300</v>
      </c>
      <c r="CH46" s="26" t="s">
        <v>300</v>
      </c>
      <c r="CI46" s="26" t="s">
        <v>300</v>
      </c>
      <c r="CJ46" s="26" t="s">
        <v>300</v>
      </c>
      <c r="CK46" s="26" t="s">
        <v>300</v>
      </c>
      <c r="CL46" s="26" t="s">
        <v>300</v>
      </c>
      <c r="CM46" s="26" t="s">
        <v>300</v>
      </c>
      <c r="CN46" s="26" t="s">
        <v>300</v>
      </c>
      <c r="DU46" s="24" t="s">
        <v>102</v>
      </c>
      <c r="DV46" s="26" t="s">
        <v>300</v>
      </c>
      <c r="DW46" s="26" t="s">
        <v>300</v>
      </c>
      <c r="DX46" s="26" t="s">
        <v>300</v>
      </c>
      <c r="DY46" s="26" t="s">
        <v>300</v>
      </c>
      <c r="DZ46" s="26" t="s">
        <v>300</v>
      </c>
      <c r="EA46" s="26" t="s">
        <v>300</v>
      </c>
      <c r="EB46" s="26" t="s">
        <v>300</v>
      </c>
      <c r="EC46" s="26" t="s">
        <v>300</v>
      </c>
      <c r="ED46" s="26" t="s">
        <v>300</v>
      </c>
      <c r="EE46" s="26" t="s">
        <v>306</v>
      </c>
      <c r="EF46" s="26" t="s">
        <v>300</v>
      </c>
      <c r="EG46" s="26" t="s">
        <v>300</v>
      </c>
      <c r="EH46" s="26" t="s">
        <v>300</v>
      </c>
      <c r="EI46" s="26" t="s">
        <v>300</v>
      </c>
      <c r="EJ46" s="26" t="s">
        <v>300</v>
      </c>
      <c r="EK46" s="26" t="s">
        <v>300</v>
      </c>
      <c r="EL46" s="26" t="s">
        <v>300</v>
      </c>
      <c r="EM46" s="26" t="s">
        <v>300</v>
      </c>
      <c r="EN46" s="26" t="s">
        <v>300</v>
      </c>
      <c r="EO46" s="26" t="s">
        <v>300</v>
      </c>
      <c r="EP46" s="26" t="s">
        <v>300</v>
      </c>
      <c r="EQ46" s="26" t="s">
        <v>300</v>
      </c>
      <c r="ER46" s="26" t="s">
        <v>300</v>
      </c>
      <c r="ES46" s="26" t="s">
        <v>300</v>
      </c>
      <c r="ET46" s="26" t="s">
        <v>300</v>
      </c>
      <c r="EU46" s="26" t="s">
        <v>300</v>
      </c>
      <c r="EV46" s="26" t="s">
        <v>300</v>
      </c>
    </row>
    <row r="47" spans="1:152" ht="15" thickBot="1" x14ac:dyDescent="0.35">
      <c r="A47" s="24" t="s">
        <v>103</v>
      </c>
      <c r="B47" s="26" t="s">
        <v>97</v>
      </c>
      <c r="C47" s="77" t="s">
        <v>97</v>
      </c>
      <c r="D47" s="77" t="s">
        <v>97</v>
      </c>
      <c r="E47" s="77" t="s">
        <v>97</v>
      </c>
      <c r="F47" s="77" t="s">
        <v>97</v>
      </c>
      <c r="G47" s="77" t="s">
        <v>97</v>
      </c>
      <c r="H47" s="77" t="s">
        <v>97</v>
      </c>
      <c r="I47" s="77" t="s">
        <v>97</v>
      </c>
      <c r="J47" s="77" t="s">
        <v>97</v>
      </c>
      <c r="K47" s="77" t="s">
        <v>97</v>
      </c>
      <c r="L47" s="26" t="s">
        <v>2111</v>
      </c>
      <c r="M47" s="77" t="s">
        <v>97</v>
      </c>
      <c r="N47" s="77" t="s">
        <v>97</v>
      </c>
      <c r="O47" s="77" t="s">
        <v>97</v>
      </c>
      <c r="P47" s="77" t="s">
        <v>97</v>
      </c>
      <c r="Q47" s="77" t="s">
        <v>97</v>
      </c>
      <c r="R47" s="77" t="s">
        <v>97</v>
      </c>
      <c r="S47" s="77" t="s">
        <v>97</v>
      </c>
      <c r="T47" s="77" t="s">
        <v>97</v>
      </c>
      <c r="U47" s="77" t="s">
        <v>97</v>
      </c>
      <c r="V47" s="77" t="s">
        <v>97</v>
      </c>
      <c r="W47" s="77" t="s">
        <v>97</v>
      </c>
      <c r="X47" s="77" t="s">
        <v>97</v>
      </c>
      <c r="Y47" s="77" t="s">
        <v>97</v>
      </c>
      <c r="Z47" s="77" t="s">
        <v>97</v>
      </c>
      <c r="AA47" s="77" t="s">
        <v>97</v>
      </c>
      <c r="AB47" s="77" t="s">
        <v>97</v>
      </c>
      <c r="AC47" s="77" t="s">
        <v>97</v>
      </c>
      <c r="AD47" s="77" t="s">
        <v>97</v>
      </c>
      <c r="BM47" s="24" t="s">
        <v>103</v>
      </c>
      <c r="BN47" s="26" t="s">
        <v>97</v>
      </c>
      <c r="BO47" s="26" t="s">
        <v>97</v>
      </c>
      <c r="BP47" s="26" t="s">
        <v>97</v>
      </c>
      <c r="BQ47" s="26" t="s">
        <v>97</v>
      </c>
      <c r="BR47" s="26" t="s">
        <v>97</v>
      </c>
      <c r="BS47" s="26" t="s">
        <v>97</v>
      </c>
      <c r="BT47" s="26" t="s">
        <v>97</v>
      </c>
      <c r="BU47" s="26" t="s">
        <v>97</v>
      </c>
      <c r="BV47" s="26" t="s">
        <v>97</v>
      </c>
      <c r="BW47" s="26" t="s">
        <v>2111</v>
      </c>
      <c r="BX47" s="26" t="s">
        <v>97</v>
      </c>
      <c r="BY47" s="26" t="s">
        <v>97</v>
      </c>
      <c r="BZ47" s="26" t="s">
        <v>97</v>
      </c>
      <c r="CA47" s="26" t="s">
        <v>97</v>
      </c>
      <c r="CB47" s="26" t="s">
        <v>97</v>
      </c>
      <c r="CC47" s="26" t="s">
        <v>97</v>
      </c>
      <c r="CD47" s="26" t="s">
        <v>97</v>
      </c>
      <c r="CE47" s="26" t="s">
        <v>97</v>
      </c>
      <c r="CF47" s="26" t="s">
        <v>97</v>
      </c>
      <c r="CG47" s="26" t="s">
        <v>97</v>
      </c>
      <c r="CH47" s="26" t="s">
        <v>97</v>
      </c>
      <c r="CI47" s="26" t="s">
        <v>97</v>
      </c>
      <c r="CJ47" s="26" t="s">
        <v>97</v>
      </c>
      <c r="CK47" s="26" t="s">
        <v>97</v>
      </c>
      <c r="CL47" s="26" t="s">
        <v>97</v>
      </c>
      <c r="CM47" s="26" t="s">
        <v>97</v>
      </c>
      <c r="CN47" s="26" t="s">
        <v>97</v>
      </c>
      <c r="DU47" s="24" t="s">
        <v>103</v>
      </c>
      <c r="DV47" s="26" t="s">
        <v>97</v>
      </c>
      <c r="DW47" s="26" t="s">
        <v>97</v>
      </c>
      <c r="DX47" s="26" t="s">
        <v>97</v>
      </c>
      <c r="DY47" s="26" t="s">
        <v>97</v>
      </c>
      <c r="DZ47" s="26" t="s">
        <v>97</v>
      </c>
      <c r="EA47" s="26" t="s">
        <v>97</v>
      </c>
      <c r="EB47" s="26" t="s">
        <v>97</v>
      </c>
      <c r="EC47" s="26" t="s">
        <v>97</v>
      </c>
      <c r="ED47" s="26" t="s">
        <v>97</v>
      </c>
      <c r="EE47" s="26" t="s">
        <v>2111</v>
      </c>
      <c r="EF47" s="26" t="s">
        <v>97</v>
      </c>
      <c r="EG47" s="26" t="s">
        <v>97</v>
      </c>
      <c r="EH47" s="26" t="s">
        <v>97</v>
      </c>
      <c r="EI47" s="26" t="s">
        <v>97</v>
      </c>
      <c r="EJ47" s="26" t="s">
        <v>97</v>
      </c>
      <c r="EK47" s="26" t="s">
        <v>97</v>
      </c>
      <c r="EL47" s="26" t="s">
        <v>97</v>
      </c>
      <c r="EM47" s="26" t="s">
        <v>97</v>
      </c>
      <c r="EN47" s="26" t="s">
        <v>97</v>
      </c>
      <c r="EO47" s="26" t="s">
        <v>97</v>
      </c>
      <c r="EP47" s="26" t="s">
        <v>97</v>
      </c>
      <c r="EQ47" s="26" t="s">
        <v>97</v>
      </c>
      <c r="ER47" s="26" t="s">
        <v>97</v>
      </c>
      <c r="ES47" s="26" t="s">
        <v>97</v>
      </c>
      <c r="ET47" s="26" t="s">
        <v>97</v>
      </c>
      <c r="EU47" s="26" t="s">
        <v>97</v>
      </c>
      <c r="EV47" s="26" t="s">
        <v>97</v>
      </c>
    </row>
    <row r="48" spans="1:152" ht="15" thickBot="1" x14ac:dyDescent="0.35">
      <c r="A48" s="24" t="s">
        <v>104</v>
      </c>
      <c r="B48" s="26" t="s">
        <v>308</v>
      </c>
      <c r="C48" s="77" t="s">
        <v>308</v>
      </c>
      <c r="D48" s="77" t="s">
        <v>308</v>
      </c>
      <c r="E48" s="77" t="s">
        <v>308</v>
      </c>
      <c r="F48" s="77" t="s">
        <v>308</v>
      </c>
      <c r="G48" s="77" t="s">
        <v>308</v>
      </c>
      <c r="H48" s="77" t="s">
        <v>308</v>
      </c>
      <c r="I48" s="77" t="s">
        <v>308</v>
      </c>
      <c r="J48" s="77" t="s">
        <v>308</v>
      </c>
      <c r="K48" s="77" t="s">
        <v>308</v>
      </c>
      <c r="L48" s="26" t="s">
        <v>559</v>
      </c>
      <c r="M48" s="77" t="s">
        <v>308</v>
      </c>
      <c r="N48" s="77" t="s">
        <v>308</v>
      </c>
      <c r="O48" s="77" t="s">
        <v>308</v>
      </c>
      <c r="P48" s="77" t="s">
        <v>308</v>
      </c>
      <c r="Q48" s="77" t="s">
        <v>308</v>
      </c>
      <c r="R48" s="77" t="s">
        <v>308</v>
      </c>
      <c r="S48" s="77" t="s">
        <v>308</v>
      </c>
      <c r="T48" s="77" t="s">
        <v>308</v>
      </c>
      <c r="U48" s="77" t="s">
        <v>308</v>
      </c>
      <c r="V48" s="77" t="s">
        <v>308</v>
      </c>
      <c r="W48" s="77" t="s">
        <v>308</v>
      </c>
      <c r="X48" s="77" t="s">
        <v>308</v>
      </c>
      <c r="Y48" s="77" t="s">
        <v>308</v>
      </c>
      <c r="Z48" s="77" t="s">
        <v>308</v>
      </c>
      <c r="AA48" s="77" t="s">
        <v>308</v>
      </c>
      <c r="AB48" s="77" t="s">
        <v>308</v>
      </c>
      <c r="AC48" s="77" t="s">
        <v>308</v>
      </c>
      <c r="AD48" s="77" t="s">
        <v>308</v>
      </c>
      <c r="BM48" s="24" t="s">
        <v>104</v>
      </c>
      <c r="BN48" s="26" t="s">
        <v>308</v>
      </c>
      <c r="BO48" s="26" t="s">
        <v>308</v>
      </c>
      <c r="BP48" s="26" t="s">
        <v>308</v>
      </c>
      <c r="BQ48" s="26" t="s">
        <v>308</v>
      </c>
      <c r="BR48" s="26" t="s">
        <v>308</v>
      </c>
      <c r="BS48" s="26" t="s">
        <v>308</v>
      </c>
      <c r="BT48" s="26" t="s">
        <v>308</v>
      </c>
      <c r="BU48" s="26" t="s">
        <v>308</v>
      </c>
      <c r="BV48" s="26" t="s">
        <v>308</v>
      </c>
      <c r="BW48" s="26" t="s">
        <v>559</v>
      </c>
      <c r="BX48" s="26" t="s">
        <v>308</v>
      </c>
      <c r="BY48" s="26" t="s">
        <v>308</v>
      </c>
      <c r="BZ48" s="26" t="s">
        <v>308</v>
      </c>
      <c r="CA48" s="26" t="s">
        <v>308</v>
      </c>
      <c r="CB48" s="26" t="s">
        <v>308</v>
      </c>
      <c r="CC48" s="26" t="s">
        <v>308</v>
      </c>
      <c r="CD48" s="26" t="s">
        <v>308</v>
      </c>
      <c r="CE48" s="26" t="s">
        <v>308</v>
      </c>
      <c r="CF48" s="26" t="s">
        <v>308</v>
      </c>
      <c r="CG48" s="26" t="s">
        <v>308</v>
      </c>
      <c r="CH48" s="26" t="s">
        <v>308</v>
      </c>
      <c r="CI48" s="26" t="s">
        <v>308</v>
      </c>
      <c r="CJ48" s="26" t="s">
        <v>308</v>
      </c>
      <c r="CK48" s="26" t="s">
        <v>308</v>
      </c>
      <c r="CL48" s="26" t="s">
        <v>308</v>
      </c>
      <c r="CM48" s="26" t="s">
        <v>308</v>
      </c>
      <c r="CN48" s="26" t="s">
        <v>308</v>
      </c>
      <c r="DU48" s="24" t="s">
        <v>104</v>
      </c>
      <c r="DV48" s="26" t="s">
        <v>308</v>
      </c>
      <c r="DW48" s="26" t="s">
        <v>308</v>
      </c>
      <c r="DX48" s="26" t="s">
        <v>308</v>
      </c>
      <c r="DY48" s="26" t="s">
        <v>308</v>
      </c>
      <c r="DZ48" s="26" t="s">
        <v>308</v>
      </c>
      <c r="EA48" s="26" t="s">
        <v>308</v>
      </c>
      <c r="EB48" s="26" t="s">
        <v>308</v>
      </c>
      <c r="EC48" s="26" t="s">
        <v>308</v>
      </c>
      <c r="ED48" s="26" t="s">
        <v>308</v>
      </c>
      <c r="EE48" s="26" t="s">
        <v>559</v>
      </c>
      <c r="EF48" s="26" t="s">
        <v>308</v>
      </c>
      <c r="EG48" s="26" t="s">
        <v>308</v>
      </c>
      <c r="EH48" s="26" t="s">
        <v>308</v>
      </c>
      <c r="EI48" s="26" t="s">
        <v>308</v>
      </c>
      <c r="EJ48" s="26" t="s">
        <v>308</v>
      </c>
      <c r="EK48" s="26" t="s">
        <v>308</v>
      </c>
      <c r="EL48" s="26" t="s">
        <v>308</v>
      </c>
      <c r="EM48" s="26" t="s">
        <v>308</v>
      </c>
      <c r="EN48" s="26" t="s">
        <v>308</v>
      </c>
      <c r="EO48" s="26" t="s">
        <v>308</v>
      </c>
      <c r="EP48" s="26" t="s">
        <v>308</v>
      </c>
      <c r="EQ48" s="26" t="s">
        <v>308</v>
      </c>
      <c r="ER48" s="26" t="s">
        <v>308</v>
      </c>
      <c r="ES48" s="26" t="s">
        <v>308</v>
      </c>
      <c r="ET48" s="26" t="s">
        <v>308</v>
      </c>
      <c r="EU48" s="26" t="s">
        <v>308</v>
      </c>
      <c r="EV48" s="26" t="s">
        <v>308</v>
      </c>
    </row>
    <row r="49" spans="1:152" ht="15" thickBot="1" x14ac:dyDescent="0.35">
      <c r="A49" s="24" t="s">
        <v>106</v>
      </c>
      <c r="B49" s="26" t="s">
        <v>101</v>
      </c>
      <c r="C49" s="77" t="s">
        <v>101</v>
      </c>
      <c r="D49" s="77" t="s">
        <v>101</v>
      </c>
      <c r="E49" s="77" t="s">
        <v>101</v>
      </c>
      <c r="F49" s="77" t="s">
        <v>101</v>
      </c>
      <c r="G49" s="77" t="s">
        <v>101</v>
      </c>
      <c r="H49" s="77" t="s">
        <v>101</v>
      </c>
      <c r="I49" s="77" t="s">
        <v>101</v>
      </c>
      <c r="J49" s="77" t="s">
        <v>101</v>
      </c>
      <c r="K49" s="77" t="s">
        <v>101</v>
      </c>
      <c r="L49" s="26" t="s">
        <v>219</v>
      </c>
      <c r="M49" s="77" t="s">
        <v>101</v>
      </c>
      <c r="N49" s="77" t="s">
        <v>101</v>
      </c>
      <c r="O49" s="77" t="s">
        <v>101</v>
      </c>
      <c r="P49" s="77" t="s">
        <v>101</v>
      </c>
      <c r="Q49" s="77" t="s">
        <v>101</v>
      </c>
      <c r="R49" s="77" t="s">
        <v>101</v>
      </c>
      <c r="S49" s="77" t="s">
        <v>101</v>
      </c>
      <c r="T49" s="77" t="s">
        <v>101</v>
      </c>
      <c r="U49" s="77" t="s">
        <v>101</v>
      </c>
      <c r="V49" s="77" t="s">
        <v>101</v>
      </c>
      <c r="W49" s="77" t="s">
        <v>101</v>
      </c>
      <c r="X49" s="77" t="s">
        <v>101</v>
      </c>
      <c r="Y49" s="77" t="s">
        <v>101</v>
      </c>
      <c r="Z49" s="77" t="s">
        <v>101</v>
      </c>
      <c r="AA49" s="77" t="s">
        <v>101</v>
      </c>
      <c r="AB49" s="77" t="s">
        <v>101</v>
      </c>
      <c r="AC49" s="77" t="s">
        <v>101</v>
      </c>
      <c r="AD49" s="77" t="s">
        <v>101</v>
      </c>
      <c r="BM49" s="24" t="s">
        <v>106</v>
      </c>
      <c r="BN49" s="26" t="s">
        <v>101</v>
      </c>
      <c r="BO49" s="26" t="s">
        <v>101</v>
      </c>
      <c r="BP49" s="26" t="s">
        <v>101</v>
      </c>
      <c r="BQ49" s="26" t="s">
        <v>101</v>
      </c>
      <c r="BR49" s="26" t="s">
        <v>101</v>
      </c>
      <c r="BS49" s="26" t="s">
        <v>101</v>
      </c>
      <c r="BT49" s="26" t="s">
        <v>101</v>
      </c>
      <c r="BU49" s="26" t="s">
        <v>101</v>
      </c>
      <c r="BV49" s="26" t="s">
        <v>101</v>
      </c>
      <c r="BW49" s="26" t="s">
        <v>219</v>
      </c>
      <c r="BX49" s="26" t="s">
        <v>101</v>
      </c>
      <c r="BY49" s="26" t="s">
        <v>101</v>
      </c>
      <c r="BZ49" s="26" t="s">
        <v>101</v>
      </c>
      <c r="CA49" s="26" t="s">
        <v>101</v>
      </c>
      <c r="CB49" s="26" t="s">
        <v>101</v>
      </c>
      <c r="CC49" s="26" t="s">
        <v>101</v>
      </c>
      <c r="CD49" s="26" t="s">
        <v>101</v>
      </c>
      <c r="CE49" s="26" t="s">
        <v>101</v>
      </c>
      <c r="CF49" s="26" t="s">
        <v>101</v>
      </c>
      <c r="CG49" s="26" t="s">
        <v>101</v>
      </c>
      <c r="CH49" s="26" t="s">
        <v>101</v>
      </c>
      <c r="CI49" s="26" t="s">
        <v>101</v>
      </c>
      <c r="CJ49" s="26" t="s">
        <v>101</v>
      </c>
      <c r="CK49" s="26" t="s">
        <v>101</v>
      </c>
      <c r="CL49" s="26" t="s">
        <v>101</v>
      </c>
      <c r="CM49" s="26" t="s">
        <v>101</v>
      </c>
      <c r="CN49" s="26" t="s">
        <v>101</v>
      </c>
      <c r="DU49" s="24" t="s">
        <v>106</v>
      </c>
      <c r="DV49" s="26" t="s">
        <v>101</v>
      </c>
      <c r="DW49" s="26" t="s">
        <v>101</v>
      </c>
      <c r="DX49" s="26" t="s">
        <v>101</v>
      </c>
      <c r="DY49" s="26" t="s">
        <v>101</v>
      </c>
      <c r="DZ49" s="26" t="s">
        <v>101</v>
      </c>
      <c r="EA49" s="26" t="s">
        <v>101</v>
      </c>
      <c r="EB49" s="26" t="s">
        <v>101</v>
      </c>
      <c r="EC49" s="26" t="s">
        <v>101</v>
      </c>
      <c r="ED49" s="26" t="s">
        <v>101</v>
      </c>
      <c r="EE49" s="26" t="s">
        <v>219</v>
      </c>
      <c r="EF49" s="26" t="s">
        <v>101</v>
      </c>
      <c r="EG49" s="26" t="s">
        <v>101</v>
      </c>
      <c r="EH49" s="26" t="s">
        <v>101</v>
      </c>
      <c r="EI49" s="26" t="s">
        <v>101</v>
      </c>
      <c r="EJ49" s="26" t="s">
        <v>101</v>
      </c>
      <c r="EK49" s="26" t="s">
        <v>101</v>
      </c>
      <c r="EL49" s="26" t="s">
        <v>101</v>
      </c>
      <c r="EM49" s="26" t="s">
        <v>101</v>
      </c>
      <c r="EN49" s="26" t="s">
        <v>101</v>
      </c>
      <c r="EO49" s="26" t="s">
        <v>101</v>
      </c>
      <c r="EP49" s="26" t="s">
        <v>101</v>
      </c>
      <c r="EQ49" s="26" t="s">
        <v>101</v>
      </c>
      <c r="ER49" s="26" t="s">
        <v>101</v>
      </c>
      <c r="ES49" s="26" t="s">
        <v>101</v>
      </c>
      <c r="ET49" s="26" t="s">
        <v>101</v>
      </c>
      <c r="EU49" s="26" t="s">
        <v>101</v>
      </c>
      <c r="EV49" s="26" t="s">
        <v>101</v>
      </c>
    </row>
    <row r="50" spans="1:152" ht="15" thickBot="1" x14ac:dyDescent="0.35">
      <c r="A50" s="24" t="s">
        <v>107</v>
      </c>
      <c r="B50" s="26" t="s">
        <v>316</v>
      </c>
      <c r="C50" s="77" t="s">
        <v>316</v>
      </c>
      <c r="D50" s="77" t="s">
        <v>316</v>
      </c>
      <c r="E50" s="77" t="s">
        <v>316</v>
      </c>
      <c r="F50" s="77" t="s">
        <v>316</v>
      </c>
      <c r="G50" s="77" t="s">
        <v>316</v>
      </c>
      <c r="H50" s="77" t="s">
        <v>316</v>
      </c>
      <c r="I50" s="77" t="s">
        <v>316</v>
      </c>
      <c r="J50" s="77" t="s">
        <v>316</v>
      </c>
      <c r="K50" s="77" t="s">
        <v>316</v>
      </c>
      <c r="L50" s="26" t="s">
        <v>313</v>
      </c>
      <c r="M50" s="77" t="s">
        <v>316</v>
      </c>
      <c r="N50" s="77" t="s">
        <v>316</v>
      </c>
      <c r="O50" s="77" t="s">
        <v>316</v>
      </c>
      <c r="P50" s="77" t="s">
        <v>316</v>
      </c>
      <c r="Q50" s="77" t="s">
        <v>316</v>
      </c>
      <c r="R50" s="77" t="s">
        <v>316</v>
      </c>
      <c r="S50" s="77" t="s">
        <v>316</v>
      </c>
      <c r="T50" s="77" t="s">
        <v>316</v>
      </c>
      <c r="U50" s="77" t="s">
        <v>316</v>
      </c>
      <c r="V50" s="77" t="s">
        <v>316</v>
      </c>
      <c r="W50" s="77" t="s">
        <v>316</v>
      </c>
      <c r="X50" s="77" t="s">
        <v>316</v>
      </c>
      <c r="Y50" s="77" t="s">
        <v>316</v>
      </c>
      <c r="Z50" s="77" t="s">
        <v>316</v>
      </c>
      <c r="AA50" s="77" t="s">
        <v>316</v>
      </c>
      <c r="AB50" s="77" t="s">
        <v>316</v>
      </c>
      <c r="AC50" s="77" t="s">
        <v>316</v>
      </c>
      <c r="AD50" s="77" t="s">
        <v>316</v>
      </c>
      <c r="BM50" s="24" t="s">
        <v>107</v>
      </c>
      <c r="BN50" s="26" t="s">
        <v>316</v>
      </c>
      <c r="BO50" s="26" t="s">
        <v>316</v>
      </c>
      <c r="BP50" s="26" t="s">
        <v>316</v>
      </c>
      <c r="BQ50" s="26" t="s">
        <v>316</v>
      </c>
      <c r="BR50" s="26" t="s">
        <v>316</v>
      </c>
      <c r="BS50" s="26" t="s">
        <v>316</v>
      </c>
      <c r="BT50" s="26" t="s">
        <v>316</v>
      </c>
      <c r="BU50" s="26" t="s">
        <v>316</v>
      </c>
      <c r="BV50" s="26" t="s">
        <v>316</v>
      </c>
      <c r="BW50" s="26" t="s">
        <v>313</v>
      </c>
      <c r="BX50" s="26" t="s">
        <v>316</v>
      </c>
      <c r="BY50" s="26" t="s">
        <v>316</v>
      </c>
      <c r="BZ50" s="26" t="s">
        <v>316</v>
      </c>
      <c r="CA50" s="26" t="s">
        <v>316</v>
      </c>
      <c r="CB50" s="26" t="s">
        <v>316</v>
      </c>
      <c r="CC50" s="26" t="s">
        <v>316</v>
      </c>
      <c r="CD50" s="26" t="s">
        <v>316</v>
      </c>
      <c r="CE50" s="26" t="s">
        <v>316</v>
      </c>
      <c r="CF50" s="26" t="s">
        <v>316</v>
      </c>
      <c r="CG50" s="26" t="s">
        <v>316</v>
      </c>
      <c r="CH50" s="26" t="s">
        <v>316</v>
      </c>
      <c r="CI50" s="26" t="s">
        <v>316</v>
      </c>
      <c r="CJ50" s="26" t="s">
        <v>316</v>
      </c>
      <c r="CK50" s="26" t="s">
        <v>316</v>
      </c>
      <c r="CL50" s="26" t="s">
        <v>316</v>
      </c>
      <c r="CM50" s="26" t="s">
        <v>316</v>
      </c>
      <c r="CN50" s="26" t="s">
        <v>316</v>
      </c>
      <c r="DU50" s="24" t="s">
        <v>107</v>
      </c>
      <c r="DV50" s="26" t="s">
        <v>316</v>
      </c>
      <c r="DW50" s="26" t="s">
        <v>316</v>
      </c>
      <c r="DX50" s="26" t="s">
        <v>316</v>
      </c>
      <c r="DY50" s="26" t="s">
        <v>316</v>
      </c>
      <c r="DZ50" s="26" t="s">
        <v>316</v>
      </c>
      <c r="EA50" s="26" t="s">
        <v>316</v>
      </c>
      <c r="EB50" s="26" t="s">
        <v>316</v>
      </c>
      <c r="EC50" s="26" t="s">
        <v>316</v>
      </c>
      <c r="ED50" s="26" t="s">
        <v>316</v>
      </c>
      <c r="EE50" s="26" t="s">
        <v>313</v>
      </c>
      <c r="EF50" s="26" t="s">
        <v>316</v>
      </c>
      <c r="EG50" s="26" t="s">
        <v>316</v>
      </c>
      <c r="EH50" s="26" t="s">
        <v>316</v>
      </c>
      <c r="EI50" s="26" t="s">
        <v>316</v>
      </c>
      <c r="EJ50" s="26" t="s">
        <v>316</v>
      </c>
      <c r="EK50" s="26" t="s">
        <v>316</v>
      </c>
      <c r="EL50" s="26" t="s">
        <v>316</v>
      </c>
      <c r="EM50" s="26" t="s">
        <v>316</v>
      </c>
      <c r="EN50" s="26" t="s">
        <v>316</v>
      </c>
      <c r="EO50" s="26" t="s">
        <v>316</v>
      </c>
      <c r="EP50" s="26" t="s">
        <v>316</v>
      </c>
      <c r="EQ50" s="26" t="s">
        <v>316</v>
      </c>
      <c r="ER50" s="26" t="s">
        <v>316</v>
      </c>
      <c r="ES50" s="26" t="s">
        <v>316</v>
      </c>
      <c r="ET50" s="26" t="s">
        <v>316</v>
      </c>
      <c r="EU50" s="26" t="s">
        <v>316</v>
      </c>
      <c r="EV50" s="26" t="s">
        <v>316</v>
      </c>
    </row>
    <row r="51" spans="1:152" ht="15" thickBot="1" x14ac:dyDescent="0.35">
      <c r="A51" s="24" t="s">
        <v>108</v>
      </c>
      <c r="B51" s="26" t="s">
        <v>105</v>
      </c>
      <c r="C51" s="77" t="s">
        <v>105</v>
      </c>
      <c r="D51" s="77" t="s">
        <v>105</v>
      </c>
      <c r="E51" s="77" t="s">
        <v>105</v>
      </c>
      <c r="F51" s="77" t="s">
        <v>105</v>
      </c>
      <c r="G51" s="77" t="s">
        <v>105</v>
      </c>
      <c r="H51" s="77" t="s">
        <v>105</v>
      </c>
      <c r="I51" s="77" t="s">
        <v>105</v>
      </c>
      <c r="J51" s="77" t="s">
        <v>105</v>
      </c>
      <c r="K51" s="77" t="s">
        <v>105</v>
      </c>
      <c r="L51" s="26" t="s">
        <v>1256</v>
      </c>
      <c r="M51" s="77" t="s">
        <v>105</v>
      </c>
      <c r="N51" s="77" t="s">
        <v>105</v>
      </c>
      <c r="O51" s="77" t="s">
        <v>105</v>
      </c>
      <c r="P51" s="77" t="s">
        <v>105</v>
      </c>
      <c r="Q51" s="77" t="s">
        <v>105</v>
      </c>
      <c r="R51" s="77" t="s">
        <v>105</v>
      </c>
      <c r="S51" s="77" t="s">
        <v>105</v>
      </c>
      <c r="T51" s="77" t="s">
        <v>105</v>
      </c>
      <c r="U51" s="77" t="s">
        <v>105</v>
      </c>
      <c r="V51" s="77" t="s">
        <v>105</v>
      </c>
      <c r="W51" s="77" t="s">
        <v>105</v>
      </c>
      <c r="X51" s="77" t="s">
        <v>105</v>
      </c>
      <c r="Y51" s="77" t="s">
        <v>105</v>
      </c>
      <c r="Z51" s="77" t="s">
        <v>105</v>
      </c>
      <c r="AA51" s="77" t="s">
        <v>105</v>
      </c>
      <c r="AB51" s="77" t="s">
        <v>105</v>
      </c>
      <c r="AC51" s="77" t="s">
        <v>105</v>
      </c>
      <c r="AD51" s="77" t="s">
        <v>105</v>
      </c>
      <c r="BM51" s="24" t="s">
        <v>108</v>
      </c>
      <c r="BN51" s="26" t="s">
        <v>105</v>
      </c>
      <c r="BO51" s="26" t="s">
        <v>105</v>
      </c>
      <c r="BP51" s="26" t="s">
        <v>105</v>
      </c>
      <c r="BQ51" s="26" t="s">
        <v>105</v>
      </c>
      <c r="BR51" s="26" t="s">
        <v>105</v>
      </c>
      <c r="BS51" s="26" t="s">
        <v>105</v>
      </c>
      <c r="BT51" s="26" t="s">
        <v>105</v>
      </c>
      <c r="BU51" s="26" t="s">
        <v>105</v>
      </c>
      <c r="BV51" s="26" t="s">
        <v>105</v>
      </c>
      <c r="BW51" s="26" t="s">
        <v>1256</v>
      </c>
      <c r="BX51" s="26" t="s">
        <v>105</v>
      </c>
      <c r="BY51" s="26" t="s">
        <v>105</v>
      </c>
      <c r="BZ51" s="26" t="s">
        <v>105</v>
      </c>
      <c r="CA51" s="26" t="s">
        <v>105</v>
      </c>
      <c r="CB51" s="26" t="s">
        <v>105</v>
      </c>
      <c r="CC51" s="26" t="s">
        <v>105</v>
      </c>
      <c r="CD51" s="26" t="s">
        <v>105</v>
      </c>
      <c r="CE51" s="26" t="s">
        <v>105</v>
      </c>
      <c r="CF51" s="26" t="s">
        <v>105</v>
      </c>
      <c r="CG51" s="26" t="s">
        <v>105</v>
      </c>
      <c r="CH51" s="26" t="s">
        <v>105</v>
      </c>
      <c r="CI51" s="26" t="s">
        <v>105</v>
      </c>
      <c r="CJ51" s="26" t="s">
        <v>105</v>
      </c>
      <c r="CK51" s="26" t="s">
        <v>105</v>
      </c>
      <c r="CL51" s="26" t="s">
        <v>105</v>
      </c>
      <c r="CM51" s="26" t="s">
        <v>105</v>
      </c>
      <c r="CN51" s="26" t="s">
        <v>105</v>
      </c>
      <c r="DU51" s="24" t="s">
        <v>108</v>
      </c>
      <c r="DV51" s="26" t="s">
        <v>105</v>
      </c>
      <c r="DW51" s="26" t="s">
        <v>105</v>
      </c>
      <c r="DX51" s="26" t="s">
        <v>105</v>
      </c>
      <c r="DY51" s="26" t="s">
        <v>105</v>
      </c>
      <c r="DZ51" s="26" t="s">
        <v>105</v>
      </c>
      <c r="EA51" s="26" t="s">
        <v>105</v>
      </c>
      <c r="EB51" s="26" t="s">
        <v>105</v>
      </c>
      <c r="EC51" s="26" t="s">
        <v>105</v>
      </c>
      <c r="ED51" s="26" t="s">
        <v>105</v>
      </c>
      <c r="EE51" s="26" t="s">
        <v>1256</v>
      </c>
      <c r="EF51" s="26" t="s">
        <v>105</v>
      </c>
      <c r="EG51" s="26" t="s">
        <v>105</v>
      </c>
      <c r="EH51" s="26" t="s">
        <v>105</v>
      </c>
      <c r="EI51" s="26" t="s">
        <v>105</v>
      </c>
      <c r="EJ51" s="26" t="s">
        <v>105</v>
      </c>
      <c r="EK51" s="26" t="s">
        <v>105</v>
      </c>
      <c r="EL51" s="26" t="s">
        <v>105</v>
      </c>
      <c r="EM51" s="26" t="s">
        <v>105</v>
      </c>
      <c r="EN51" s="26" t="s">
        <v>105</v>
      </c>
      <c r="EO51" s="26" t="s">
        <v>105</v>
      </c>
      <c r="EP51" s="26" t="s">
        <v>105</v>
      </c>
      <c r="EQ51" s="26" t="s">
        <v>105</v>
      </c>
      <c r="ER51" s="26" t="s">
        <v>105</v>
      </c>
      <c r="ES51" s="26" t="s">
        <v>105</v>
      </c>
      <c r="ET51" s="26" t="s">
        <v>105</v>
      </c>
      <c r="EU51" s="26" t="s">
        <v>105</v>
      </c>
      <c r="EV51" s="26" t="s">
        <v>105</v>
      </c>
    </row>
    <row r="52" spans="1:152" ht="15" thickBot="1" x14ac:dyDescent="0.35">
      <c r="A52" s="24" t="s">
        <v>110</v>
      </c>
      <c r="B52" s="26" t="s">
        <v>164</v>
      </c>
      <c r="C52" s="77" t="s">
        <v>164</v>
      </c>
      <c r="D52" s="77" t="s">
        <v>164</v>
      </c>
      <c r="E52" s="77" t="s">
        <v>164</v>
      </c>
      <c r="F52" s="77" t="s">
        <v>164</v>
      </c>
      <c r="G52" s="77" t="s">
        <v>164</v>
      </c>
      <c r="H52" s="77" t="s">
        <v>164</v>
      </c>
      <c r="I52" s="77" t="s">
        <v>164</v>
      </c>
      <c r="J52" s="77" t="s">
        <v>164</v>
      </c>
      <c r="K52" s="77" t="s">
        <v>164</v>
      </c>
      <c r="L52" s="26" t="s">
        <v>580</v>
      </c>
      <c r="M52" s="77" t="s">
        <v>164</v>
      </c>
      <c r="N52" s="77" t="s">
        <v>164</v>
      </c>
      <c r="O52" s="77" t="s">
        <v>164</v>
      </c>
      <c r="P52" s="77" t="s">
        <v>164</v>
      </c>
      <c r="Q52" s="77" t="s">
        <v>164</v>
      </c>
      <c r="R52" s="77" t="s">
        <v>164</v>
      </c>
      <c r="S52" s="77" t="s">
        <v>164</v>
      </c>
      <c r="T52" s="77" t="s">
        <v>164</v>
      </c>
      <c r="U52" s="77" t="s">
        <v>164</v>
      </c>
      <c r="V52" s="77" t="s">
        <v>164</v>
      </c>
      <c r="W52" s="77" t="s">
        <v>164</v>
      </c>
      <c r="X52" s="77" t="s">
        <v>164</v>
      </c>
      <c r="Y52" s="77" t="s">
        <v>164</v>
      </c>
      <c r="Z52" s="77" t="s">
        <v>164</v>
      </c>
      <c r="AA52" s="77" t="s">
        <v>164</v>
      </c>
      <c r="AB52" s="77" t="s">
        <v>164</v>
      </c>
      <c r="AC52" s="77" t="s">
        <v>164</v>
      </c>
      <c r="AD52" s="77" t="s">
        <v>164</v>
      </c>
      <c r="BM52" s="24" t="s">
        <v>110</v>
      </c>
      <c r="BN52" s="26" t="s">
        <v>164</v>
      </c>
      <c r="BO52" s="26" t="s">
        <v>164</v>
      </c>
      <c r="BP52" s="26" t="s">
        <v>164</v>
      </c>
      <c r="BQ52" s="26" t="s">
        <v>164</v>
      </c>
      <c r="BR52" s="26" t="s">
        <v>164</v>
      </c>
      <c r="BS52" s="26" t="s">
        <v>164</v>
      </c>
      <c r="BT52" s="26" t="s">
        <v>164</v>
      </c>
      <c r="BU52" s="26" t="s">
        <v>164</v>
      </c>
      <c r="BV52" s="26" t="s">
        <v>164</v>
      </c>
      <c r="BW52" s="26" t="s">
        <v>580</v>
      </c>
      <c r="BX52" s="26" t="s">
        <v>164</v>
      </c>
      <c r="BY52" s="26" t="s">
        <v>164</v>
      </c>
      <c r="BZ52" s="26" t="s">
        <v>164</v>
      </c>
      <c r="CA52" s="26" t="s">
        <v>164</v>
      </c>
      <c r="CB52" s="26" t="s">
        <v>164</v>
      </c>
      <c r="CC52" s="26" t="s">
        <v>164</v>
      </c>
      <c r="CD52" s="26" t="s">
        <v>164</v>
      </c>
      <c r="CE52" s="26" t="s">
        <v>164</v>
      </c>
      <c r="CF52" s="26" t="s">
        <v>164</v>
      </c>
      <c r="CG52" s="26" t="s">
        <v>164</v>
      </c>
      <c r="CH52" s="26" t="s">
        <v>164</v>
      </c>
      <c r="CI52" s="26" t="s">
        <v>164</v>
      </c>
      <c r="CJ52" s="26" t="s">
        <v>164</v>
      </c>
      <c r="CK52" s="26" t="s">
        <v>164</v>
      </c>
      <c r="CL52" s="26" t="s">
        <v>164</v>
      </c>
      <c r="CM52" s="26" t="s">
        <v>164</v>
      </c>
      <c r="CN52" s="26" t="s">
        <v>164</v>
      </c>
      <c r="DU52" s="24" t="s">
        <v>110</v>
      </c>
      <c r="DV52" s="26" t="s">
        <v>164</v>
      </c>
      <c r="DW52" s="26" t="s">
        <v>164</v>
      </c>
      <c r="DX52" s="26" t="s">
        <v>164</v>
      </c>
      <c r="DY52" s="26" t="s">
        <v>164</v>
      </c>
      <c r="DZ52" s="26" t="s">
        <v>164</v>
      </c>
      <c r="EA52" s="26" t="s">
        <v>164</v>
      </c>
      <c r="EB52" s="26" t="s">
        <v>164</v>
      </c>
      <c r="EC52" s="26" t="s">
        <v>164</v>
      </c>
      <c r="ED52" s="26" t="s">
        <v>164</v>
      </c>
      <c r="EE52" s="26" t="s">
        <v>580</v>
      </c>
      <c r="EF52" s="26" t="s">
        <v>164</v>
      </c>
      <c r="EG52" s="26" t="s">
        <v>164</v>
      </c>
      <c r="EH52" s="26" t="s">
        <v>164</v>
      </c>
      <c r="EI52" s="26" t="s">
        <v>164</v>
      </c>
      <c r="EJ52" s="26" t="s">
        <v>164</v>
      </c>
      <c r="EK52" s="26" t="s">
        <v>164</v>
      </c>
      <c r="EL52" s="26" t="s">
        <v>164</v>
      </c>
      <c r="EM52" s="26" t="s">
        <v>164</v>
      </c>
      <c r="EN52" s="26" t="s">
        <v>164</v>
      </c>
      <c r="EO52" s="26" t="s">
        <v>164</v>
      </c>
      <c r="EP52" s="26" t="s">
        <v>164</v>
      </c>
      <c r="EQ52" s="26" t="s">
        <v>164</v>
      </c>
      <c r="ER52" s="26" t="s">
        <v>164</v>
      </c>
      <c r="ES52" s="26" t="s">
        <v>164</v>
      </c>
      <c r="ET52" s="26" t="s">
        <v>164</v>
      </c>
      <c r="EU52" s="26" t="s">
        <v>164</v>
      </c>
      <c r="EV52" s="26" t="s">
        <v>164</v>
      </c>
    </row>
    <row r="53" spans="1:152" ht="15" thickBot="1" x14ac:dyDescent="0.35">
      <c r="A53" s="24" t="s">
        <v>111</v>
      </c>
      <c r="B53" s="26" t="s">
        <v>109</v>
      </c>
      <c r="C53" s="77" t="s">
        <v>109</v>
      </c>
      <c r="D53" s="77" t="s">
        <v>109</v>
      </c>
      <c r="E53" s="77" t="s">
        <v>109</v>
      </c>
      <c r="F53" s="77" t="s">
        <v>109</v>
      </c>
      <c r="G53" s="77" t="s">
        <v>109</v>
      </c>
      <c r="H53" s="77" t="s">
        <v>109</v>
      </c>
      <c r="I53" s="77" t="s">
        <v>109</v>
      </c>
      <c r="J53" s="77" t="s">
        <v>109</v>
      </c>
      <c r="K53" s="77" t="s">
        <v>109</v>
      </c>
      <c r="L53" s="26" t="s">
        <v>309</v>
      </c>
      <c r="M53" s="77" t="s">
        <v>109</v>
      </c>
      <c r="N53" s="77" t="s">
        <v>109</v>
      </c>
      <c r="O53" s="77" t="s">
        <v>109</v>
      </c>
      <c r="P53" s="77" t="s">
        <v>109</v>
      </c>
      <c r="Q53" s="77" t="s">
        <v>109</v>
      </c>
      <c r="R53" s="77" t="s">
        <v>109</v>
      </c>
      <c r="S53" s="77" t="s">
        <v>109</v>
      </c>
      <c r="T53" s="77" t="s">
        <v>109</v>
      </c>
      <c r="U53" s="77" t="s">
        <v>109</v>
      </c>
      <c r="V53" s="77" t="s">
        <v>109</v>
      </c>
      <c r="W53" s="77" t="s">
        <v>109</v>
      </c>
      <c r="X53" s="77" t="s">
        <v>109</v>
      </c>
      <c r="Y53" s="77" t="s">
        <v>109</v>
      </c>
      <c r="Z53" s="77" t="s">
        <v>109</v>
      </c>
      <c r="AA53" s="77" t="s">
        <v>109</v>
      </c>
      <c r="AB53" s="77" t="s">
        <v>109</v>
      </c>
      <c r="AC53" s="77" t="s">
        <v>109</v>
      </c>
      <c r="AD53" s="77" t="s">
        <v>109</v>
      </c>
      <c r="BM53" s="24" t="s">
        <v>111</v>
      </c>
      <c r="BN53" s="26" t="s">
        <v>109</v>
      </c>
      <c r="BO53" s="26" t="s">
        <v>109</v>
      </c>
      <c r="BP53" s="26" t="s">
        <v>109</v>
      </c>
      <c r="BQ53" s="26" t="s">
        <v>109</v>
      </c>
      <c r="BR53" s="26" t="s">
        <v>109</v>
      </c>
      <c r="BS53" s="26" t="s">
        <v>109</v>
      </c>
      <c r="BT53" s="26" t="s">
        <v>109</v>
      </c>
      <c r="BU53" s="26" t="s">
        <v>109</v>
      </c>
      <c r="BV53" s="26" t="s">
        <v>109</v>
      </c>
      <c r="BW53" s="26" t="s">
        <v>309</v>
      </c>
      <c r="BX53" s="26" t="s">
        <v>109</v>
      </c>
      <c r="BY53" s="26" t="s">
        <v>109</v>
      </c>
      <c r="BZ53" s="26" t="s">
        <v>109</v>
      </c>
      <c r="CA53" s="26" t="s">
        <v>109</v>
      </c>
      <c r="CB53" s="26" t="s">
        <v>109</v>
      </c>
      <c r="CC53" s="26" t="s">
        <v>109</v>
      </c>
      <c r="CD53" s="26" t="s">
        <v>109</v>
      </c>
      <c r="CE53" s="26" t="s">
        <v>109</v>
      </c>
      <c r="CF53" s="26" t="s">
        <v>109</v>
      </c>
      <c r="CG53" s="26" t="s">
        <v>109</v>
      </c>
      <c r="CH53" s="26" t="s">
        <v>109</v>
      </c>
      <c r="CI53" s="26" t="s">
        <v>109</v>
      </c>
      <c r="CJ53" s="26" t="s">
        <v>109</v>
      </c>
      <c r="CK53" s="26" t="s">
        <v>109</v>
      </c>
      <c r="CL53" s="26" t="s">
        <v>109</v>
      </c>
      <c r="CM53" s="26" t="s">
        <v>109</v>
      </c>
      <c r="CN53" s="26" t="s">
        <v>109</v>
      </c>
      <c r="DU53" s="24" t="s">
        <v>111</v>
      </c>
      <c r="DV53" s="26" t="s">
        <v>109</v>
      </c>
      <c r="DW53" s="26" t="s">
        <v>109</v>
      </c>
      <c r="DX53" s="26" t="s">
        <v>109</v>
      </c>
      <c r="DY53" s="26" t="s">
        <v>109</v>
      </c>
      <c r="DZ53" s="26" t="s">
        <v>109</v>
      </c>
      <c r="EA53" s="26" t="s">
        <v>109</v>
      </c>
      <c r="EB53" s="26" t="s">
        <v>109</v>
      </c>
      <c r="EC53" s="26" t="s">
        <v>109</v>
      </c>
      <c r="ED53" s="26" t="s">
        <v>109</v>
      </c>
      <c r="EE53" s="26" t="s">
        <v>309</v>
      </c>
      <c r="EF53" s="26" t="s">
        <v>109</v>
      </c>
      <c r="EG53" s="26" t="s">
        <v>109</v>
      </c>
      <c r="EH53" s="26" t="s">
        <v>109</v>
      </c>
      <c r="EI53" s="26" t="s">
        <v>109</v>
      </c>
      <c r="EJ53" s="26" t="s">
        <v>109</v>
      </c>
      <c r="EK53" s="26" t="s">
        <v>109</v>
      </c>
      <c r="EL53" s="26" t="s">
        <v>109</v>
      </c>
      <c r="EM53" s="26" t="s">
        <v>109</v>
      </c>
      <c r="EN53" s="26" t="s">
        <v>109</v>
      </c>
      <c r="EO53" s="26" t="s">
        <v>109</v>
      </c>
      <c r="EP53" s="26" t="s">
        <v>109</v>
      </c>
      <c r="EQ53" s="26" t="s">
        <v>109</v>
      </c>
      <c r="ER53" s="26" t="s">
        <v>109</v>
      </c>
      <c r="ES53" s="26" t="s">
        <v>109</v>
      </c>
      <c r="ET53" s="26" t="s">
        <v>109</v>
      </c>
      <c r="EU53" s="26" t="s">
        <v>109</v>
      </c>
      <c r="EV53" s="26" t="s">
        <v>109</v>
      </c>
    </row>
    <row r="54" spans="1:152" ht="15" thickBot="1" x14ac:dyDescent="0.35">
      <c r="A54" s="24" t="s">
        <v>112</v>
      </c>
      <c r="B54" s="26" t="s">
        <v>329</v>
      </c>
      <c r="C54" s="77" t="s">
        <v>329</v>
      </c>
      <c r="D54" s="77" t="s">
        <v>329</v>
      </c>
      <c r="E54" s="77" t="s">
        <v>329</v>
      </c>
      <c r="F54" s="77" t="s">
        <v>329</v>
      </c>
      <c r="G54" s="77" t="s">
        <v>329</v>
      </c>
      <c r="H54" s="77" t="s">
        <v>329</v>
      </c>
      <c r="I54" s="77" t="s">
        <v>329</v>
      </c>
      <c r="J54" s="77" t="s">
        <v>329</v>
      </c>
      <c r="K54" s="77" t="s">
        <v>329</v>
      </c>
      <c r="L54" s="26" t="s">
        <v>565</v>
      </c>
      <c r="M54" s="77" t="s">
        <v>329</v>
      </c>
      <c r="N54" s="77" t="s">
        <v>329</v>
      </c>
      <c r="O54" s="77" t="s">
        <v>329</v>
      </c>
      <c r="P54" s="77" t="s">
        <v>329</v>
      </c>
      <c r="Q54" s="77" t="s">
        <v>329</v>
      </c>
      <c r="R54" s="77" t="s">
        <v>329</v>
      </c>
      <c r="S54" s="77" t="s">
        <v>329</v>
      </c>
      <c r="T54" s="77" t="s">
        <v>329</v>
      </c>
      <c r="U54" s="77" t="s">
        <v>329</v>
      </c>
      <c r="V54" s="77" t="s">
        <v>329</v>
      </c>
      <c r="W54" s="77" t="s">
        <v>329</v>
      </c>
      <c r="X54" s="77" t="s">
        <v>329</v>
      </c>
      <c r="Y54" s="77" t="s">
        <v>329</v>
      </c>
      <c r="Z54" s="77" t="s">
        <v>329</v>
      </c>
      <c r="AA54" s="77" t="s">
        <v>329</v>
      </c>
      <c r="AB54" s="77" t="s">
        <v>329</v>
      </c>
      <c r="AC54" s="77" t="s">
        <v>329</v>
      </c>
      <c r="AD54" s="77" t="s">
        <v>329</v>
      </c>
      <c r="BM54" s="24" t="s">
        <v>112</v>
      </c>
      <c r="BN54" s="26" t="s">
        <v>329</v>
      </c>
      <c r="BO54" s="26" t="s">
        <v>329</v>
      </c>
      <c r="BP54" s="26" t="s">
        <v>329</v>
      </c>
      <c r="BQ54" s="26" t="s">
        <v>329</v>
      </c>
      <c r="BR54" s="26" t="s">
        <v>329</v>
      </c>
      <c r="BS54" s="26" t="s">
        <v>329</v>
      </c>
      <c r="BT54" s="26" t="s">
        <v>329</v>
      </c>
      <c r="BU54" s="26" t="s">
        <v>329</v>
      </c>
      <c r="BV54" s="26" t="s">
        <v>329</v>
      </c>
      <c r="BW54" s="26" t="s">
        <v>565</v>
      </c>
      <c r="BX54" s="26" t="s">
        <v>329</v>
      </c>
      <c r="BY54" s="26" t="s">
        <v>329</v>
      </c>
      <c r="BZ54" s="26" t="s">
        <v>329</v>
      </c>
      <c r="CA54" s="26" t="s">
        <v>329</v>
      </c>
      <c r="CB54" s="26" t="s">
        <v>329</v>
      </c>
      <c r="CC54" s="26" t="s">
        <v>329</v>
      </c>
      <c r="CD54" s="26" t="s">
        <v>329</v>
      </c>
      <c r="CE54" s="26" t="s">
        <v>329</v>
      </c>
      <c r="CF54" s="26" t="s">
        <v>329</v>
      </c>
      <c r="CG54" s="26" t="s">
        <v>329</v>
      </c>
      <c r="CH54" s="26" t="s">
        <v>329</v>
      </c>
      <c r="CI54" s="26" t="s">
        <v>329</v>
      </c>
      <c r="CJ54" s="26" t="s">
        <v>329</v>
      </c>
      <c r="CK54" s="26" t="s">
        <v>329</v>
      </c>
      <c r="CL54" s="26" t="s">
        <v>329</v>
      </c>
      <c r="CM54" s="26" t="s">
        <v>329</v>
      </c>
      <c r="CN54" s="26" t="s">
        <v>329</v>
      </c>
      <c r="DU54" s="24" t="s">
        <v>112</v>
      </c>
      <c r="DV54" s="26" t="s">
        <v>329</v>
      </c>
      <c r="DW54" s="26" t="s">
        <v>329</v>
      </c>
      <c r="DX54" s="26" t="s">
        <v>329</v>
      </c>
      <c r="DY54" s="26" t="s">
        <v>329</v>
      </c>
      <c r="DZ54" s="26" t="s">
        <v>329</v>
      </c>
      <c r="EA54" s="26" t="s">
        <v>329</v>
      </c>
      <c r="EB54" s="26" t="s">
        <v>329</v>
      </c>
      <c r="EC54" s="26" t="s">
        <v>329</v>
      </c>
      <c r="ED54" s="26" t="s">
        <v>329</v>
      </c>
      <c r="EE54" s="26" t="s">
        <v>565</v>
      </c>
      <c r="EF54" s="26" t="s">
        <v>329</v>
      </c>
      <c r="EG54" s="26" t="s">
        <v>329</v>
      </c>
      <c r="EH54" s="26" t="s">
        <v>329</v>
      </c>
      <c r="EI54" s="26" t="s">
        <v>329</v>
      </c>
      <c r="EJ54" s="26" t="s">
        <v>329</v>
      </c>
      <c r="EK54" s="26" t="s">
        <v>329</v>
      </c>
      <c r="EL54" s="26" t="s">
        <v>329</v>
      </c>
      <c r="EM54" s="26" t="s">
        <v>329</v>
      </c>
      <c r="EN54" s="26" t="s">
        <v>329</v>
      </c>
      <c r="EO54" s="26" t="s">
        <v>329</v>
      </c>
      <c r="EP54" s="26" t="s">
        <v>329</v>
      </c>
      <c r="EQ54" s="26" t="s">
        <v>329</v>
      </c>
      <c r="ER54" s="26" t="s">
        <v>329</v>
      </c>
      <c r="ES54" s="26" t="s">
        <v>329</v>
      </c>
      <c r="ET54" s="26" t="s">
        <v>329</v>
      </c>
      <c r="EU54" s="26" t="s">
        <v>329</v>
      </c>
      <c r="EV54" s="26" t="s">
        <v>329</v>
      </c>
    </row>
    <row r="55" spans="1:152" ht="15" thickBot="1" x14ac:dyDescent="0.35">
      <c r="A55" s="24" t="s">
        <v>114</v>
      </c>
      <c r="B55" s="26" t="s">
        <v>113</v>
      </c>
      <c r="C55" s="77" t="s">
        <v>113</v>
      </c>
      <c r="D55" s="77" t="s">
        <v>113</v>
      </c>
      <c r="E55" s="77" t="s">
        <v>113</v>
      </c>
      <c r="F55" s="77" t="s">
        <v>113</v>
      </c>
      <c r="G55" s="77" t="s">
        <v>113</v>
      </c>
      <c r="H55" s="77" t="s">
        <v>113</v>
      </c>
      <c r="I55" s="77" t="s">
        <v>113</v>
      </c>
      <c r="J55" s="77" t="s">
        <v>113</v>
      </c>
      <c r="K55" s="77" t="s">
        <v>113</v>
      </c>
      <c r="L55" s="26" t="s">
        <v>237</v>
      </c>
      <c r="M55" s="77" t="s">
        <v>113</v>
      </c>
      <c r="N55" s="77" t="s">
        <v>113</v>
      </c>
      <c r="O55" s="77" t="s">
        <v>113</v>
      </c>
      <c r="P55" s="77" t="s">
        <v>113</v>
      </c>
      <c r="Q55" s="77" t="s">
        <v>113</v>
      </c>
      <c r="R55" s="77" t="s">
        <v>113</v>
      </c>
      <c r="S55" s="77" t="s">
        <v>113</v>
      </c>
      <c r="T55" s="77" t="s">
        <v>113</v>
      </c>
      <c r="U55" s="77" t="s">
        <v>113</v>
      </c>
      <c r="V55" s="77" t="s">
        <v>113</v>
      </c>
      <c r="W55" s="77" t="s">
        <v>113</v>
      </c>
      <c r="X55" s="77" t="s">
        <v>113</v>
      </c>
      <c r="Y55" s="77" t="s">
        <v>113</v>
      </c>
      <c r="Z55" s="77" t="s">
        <v>113</v>
      </c>
      <c r="AA55" s="77" t="s">
        <v>113</v>
      </c>
      <c r="AB55" s="77" t="s">
        <v>113</v>
      </c>
      <c r="AC55" s="77" t="s">
        <v>113</v>
      </c>
      <c r="AD55" s="77" t="s">
        <v>113</v>
      </c>
      <c r="BM55" s="24" t="s">
        <v>114</v>
      </c>
      <c r="BN55" s="26" t="s">
        <v>113</v>
      </c>
      <c r="BO55" s="26" t="s">
        <v>113</v>
      </c>
      <c r="BP55" s="26" t="s">
        <v>113</v>
      </c>
      <c r="BQ55" s="26" t="s">
        <v>113</v>
      </c>
      <c r="BR55" s="26" t="s">
        <v>113</v>
      </c>
      <c r="BS55" s="26" t="s">
        <v>113</v>
      </c>
      <c r="BT55" s="26" t="s">
        <v>113</v>
      </c>
      <c r="BU55" s="26" t="s">
        <v>113</v>
      </c>
      <c r="BV55" s="26" t="s">
        <v>113</v>
      </c>
      <c r="BW55" s="26" t="s">
        <v>237</v>
      </c>
      <c r="BX55" s="26" t="s">
        <v>113</v>
      </c>
      <c r="BY55" s="26" t="s">
        <v>113</v>
      </c>
      <c r="BZ55" s="26" t="s">
        <v>113</v>
      </c>
      <c r="CA55" s="26" t="s">
        <v>113</v>
      </c>
      <c r="CB55" s="26" t="s">
        <v>113</v>
      </c>
      <c r="CC55" s="26" t="s">
        <v>113</v>
      </c>
      <c r="CD55" s="26" t="s">
        <v>113</v>
      </c>
      <c r="CE55" s="26" t="s">
        <v>113</v>
      </c>
      <c r="CF55" s="26" t="s">
        <v>113</v>
      </c>
      <c r="CG55" s="26" t="s">
        <v>113</v>
      </c>
      <c r="CH55" s="26" t="s">
        <v>113</v>
      </c>
      <c r="CI55" s="26" t="s">
        <v>113</v>
      </c>
      <c r="CJ55" s="26" t="s">
        <v>113</v>
      </c>
      <c r="CK55" s="26" t="s">
        <v>113</v>
      </c>
      <c r="CL55" s="26" t="s">
        <v>113</v>
      </c>
      <c r="CM55" s="26" t="s">
        <v>113</v>
      </c>
      <c r="CN55" s="26" t="s">
        <v>113</v>
      </c>
      <c r="DU55" s="24" t="s">
        <v>114</v>
      </c>
      <c r="DV55" s="26" t="s">
        <v>113</v>
      </c>
      <c r="DW55" s="26" t="s">
        <v>113</v>
      </c>
      <c r="DX55" s="26" t="s">
        <v>113</v>
      </c>
      <c r="DY55" s="26" t="s">
        <v>113</v>
      </c>
      <c r="DZ55" s="26" t="s">
        <v>113</v>
      </c>
      <c r="EA55" s="26" t="s">
        <v>113</v>
      </c>
      <c r="EB55" s="26" t="s">
        <v>113</v>
      </c>
      <c r="EC55" s="26" t="s">
        <v>113</v>
      </c>
      <c r="ED55" s="26" t="s">
        <v>113</v>
      </c>
      <c r="EE55" s="26" t="s">
        <v>237</v>
      </c>
      <c r="EF55" s="26" t="s">
        <v>113</v>
      </c>
      <c r="EG55" s="26" t="s">
        <v>113</v>
      </c>
      <c r="EH55" s="26" t="s">
        <v>113</v>
      </c>
      <c r="EI55" s="26" t="s">
        <v>113</v>
      </c>
      <c r="EJ55" s="26" t="s">
        <v>113</v>
      </c>
      <c r="EK55" s="26" t="s">
        <v>113</v>
      </c>
      <c r="EL55" s="26" t="s">
        <v>113</v>
      </c>
      <c r="EM55" s="26" t="s">
        <v>113</v>
      </c>
      <c r="EN55" s="26" t="s">
        <v>113</v>
      </c>
      <c r="EO55" s="26" t="s">
        <v>113</v>
      </c>
      <c r="EP55" s="26" t="s">
        <v>113</v>
      </c>
      <c r="EQ55" s="26" t="s">
        <v>113</v>
      </c>
      <c r="ER55" s="26" t="s">
        <v>113</v>
      </c>
      <c r="ES55" s="26" t="s">
        <v>113</v>
      </c>
      <c r="ET55" s="26" t="s">
        <v>113</v>
      </c>
      <c r="EU55" s="26" t="s">
        <v>113</v>
      </c>
      <c r="EV55" s="26" t="s">
        <v>113</v>
      </c>
    </row>
    <row r="56" spans="1:152" ht="15" thickBot="1" x14ac:dyDescent="0.35">
      <c r="A56" s="24" t="s">
        <v>115</v>
      </c>
      <c r="B56" s="26" t="s">
        <v>333</v>
      </c>
      <c r="C56" s="77" t="s">
        <v>333</v>
      </c>
      <c r="D56" s="77" t="s">
        <v>333</v>
      </c>
      <c r="E56" s="77" t="s">
        <v>333</v>
      </c>
      <c r="F56" s="77" t="s">
        <v>333</v>
      </c>
      <c r="G56" s="77" t="s">
        <v>333</v>
      </c>
      <c r="H56" s="77" t="s">
        <v>333</v>
      </c>
      <c r="I56" s="77" t="s">
        <v>333</v>
      </c>
      <c r="J56" s="77" t="s">
        <v>333</v>
      </c>
      <c r="K56" s="77" t="s">
        <v>333</v>
      </c>
      <c r="L56" s="26" t="s">
        <v>284</v>
      </c>
      <c r="M56" s="77" t="s">
        <v>333</v>
      </c>
      <c r="N56" s="77" t="s">
        <v>333</v>
      </c>
      <c r="O56" s="77" t="s">
        <v>333</v>
      </c>
      <c r="P56" s="77" t="s">
        <v>333</v>
      </c>
      <c r="Q56" s="77" t="s">
        <v>333</v>
      </c>
      <c r="R56" s="77" t="s">
        <v>333</v>
      </c>
      <c r="S56" s="77" t="s">
        <v>333</v>
      </c>
      <c r="T56" s="77" t="s">
        <v>333</v>
      </c>
      <c r="U56" s="77" t="s">
        <v>333</v>
      </c>
      <c r="V56" s="77" t="s">
        <v>333</v>
      </c>
      <c r="W56" s="77" t="s">
        <v>333</v>
      </c>
      <c r="X56" s="77" t="s">
        <v>333</v>
      </c>
      <c r="Y56" s="77" t="s">
        <v>333</v>
      </c>
      <c r="Z56" s="77" t="s">
        <v>333</v>
      </c>
      <c r="AA56" s="77" t="s">
        <v>333</v>
      </c>
      <c r="AB56" s="77" t="s">
        <v>333</v>
      </c>
      <c r="AC56" s="77" t="s">
        <v>333</v>
      </c>
      <c r="AD56" s="77" t="s">
        <v>333</v>
      </c>
      <c r="BM56" s="24" t="s">
        <v>115</v>
      </c>
      <c r="BN56" s="26" t="s">
        <v>333</v>
      </c>
      <c r="BO56" s="26" t="s">
        <v>333</v>
      </c>
      <c r="BP56" s="26" t="s">
        <v>333</v>
      </c>
      <c r="BQ56" s="26" t="s">
        <v>333</v>
      </c>
      <c r="BR56" s="26" t="s">
        <v>333</v>
      </c>
      <c r="BS56" s="26" t="s">
        <v>333</v>
      </c>
      <c r="BT56" s="26" t="s">
        <v>333</v>
      </c>
      <c r="BU56" s="26" t="s">
        <v>333</v>
      </c>
      <c r="BV56" s="26" t="s">
        <v>333</v>
      </c>
      <c r="BW56" s="26" t="s">
        <v>284</v>
      </c>
      <c r="BX56" s="26" t="s">
        <v>333</v>
      </c>
      <c r="BY56" s="26" t="s">
        <v>333</v>
      </c>
      <c r="BZ56" s="26" t="s">
        <v>333</v>
      </c>
      <c r="CA56" s="26" t="s">
        <v>333</v>
      </c>
      <c r="CB56" s="26" t="s">
        <v>333</v>
      </c>
      <c r="CC56" s="26" t="s">
        <v>333</v>
      </c>
      <c r="CD56" s="26" t="s">
        <v>333</v>
      </c>
      <c r="CE56" s="26" t="s">
        <v>333</v>
      </c>
      <c r="CF56" s="26" t="s">
        <v>333</v>
      </c>
      <c r="CG56" s="26" t="s">
        <v>333</v>
      </c>
      <c r="CH56" s="26" t="s">
        <v>333</v>
      </c>
      <c r="CI56" s="26" t="s">
        <v>333</v>
      </c>
      <c r="CJ56" s="26" t="s">
        <v>333</v>
      </c>
      <c r="CK56" s="26" t="s">
        <v>333</v>
      </c>
      <c r="CL56" s="26" t="s">
        <v>333</v>
      </c>
      <c r="CM56" s="26" t="s">
        <v>333</v>
      </c>
      <c r="CN56" s="26" t="s">
        <v>333</v>
      </c>
      <c r="DU56" s="24" t="s">
        <v>115</v>
      </c>
      <c r="DV56" s="26" t="s">
        <v>333</v>
      </c>
      <c r="DW56" s="26" t="s">
        <v>333</v>
      </c>
      <c r="DX56" s="26" t="s">
        <v>333</v>
      </c>
      <c r="DY56" s="26" t="s">
        <v>333</v>
      </c>
      <c r="DZ56" s="26" t="s">
        <v>333</v>
      </c>
      <c r="EA56" s="26" t="s">
        <v>333</v>
      </c>
      <c r="EB56" s="26" t="s">
        <v>333</v>
      </c>
      <c r="EC56" s="26" t="s">
        <v>333</v>
      </c>
      <c r="ED56" s="26" t="s">
        <v>333</v>
      </c>
      <c r="EE56" s="26" t="s">
        <v>284</v>
      </c>
      <c r="EF56" s="26" t="s">
        <v>333</v>
      </c>
      <c r="EG56" s="26" t="s">
        <v>333</v>
      </c>
      <c r="EH56" s="26" t="s">
        <v>333</v>
      </c>
      <c r="EI56" s="26" t="s">
        <v>333</v>
      </c>
      <c r="EJ56" s="26" t="s">
        <v>333</v>
      </c>
      <c r="EK56" s="26" t="s">
        <v>333</v>
      </c>
      <c r="EL56" s="26" t="s">
        <v>333</v>
      </c>
      <c r="EM56" s="26" t="s">
        <v>333</v>
      </c>
      <c r="EN56" s="26" t="s">
        <v>333</v>
      </c>
      <c r="EO56" s="26" t="s">
        <v>333</v>
      </c>
      <c r="EP56" s="26" t="s">
        <v>333</v>
      </c>
      <c r="EQ56" s="26" t="s">
        <v>333</v>
      </c>
      <c r="ER56" s="26" t="s">
        <v>333</v>
      </c>
      <c r="ES56" s="26" t="s">
        <v>333</v>
      </c>
      <c r="ET56" s="26" t="s">
        <v>333</v>
      </c>
      <c r="EU56" s="26" t="s">
        <v>333</v>
      </c>
      <c r="EV56" s="26" t="s">
        <v>333</v>
      </c>
    </row>
    <row r="57" spans="1:152" ht="15" thickBot="1" x14ac:dyDescent="0.35">
      <c r="A57" s="24" t="s">
        <v>116</v>
      </c>
      <c r="B57" s="26" t="s">
        <v>117</v>
      </c>
      <c r="C57" s="77" t="s">
        <v>117</v>
      </c>
      <c r="D57" s="77" t="s">
        <v>117</v>
      </c>
      <c r="E57" s="77" t="s">
        <v>117</v>
      </c>
      <c r="F57" s="77" t="s">
        <v>117</v>
      </c>
      <c r="G57" s="77" t="s">
        <v>117</v>
      </c>
      <c r="H57" s="77" t="s">
        <v>117</v>
      </c>
      <c r="I57" s="77" t="s">
        <v>117</v>
      </c>
      <c r="J57" s="77" t="s">
        <v>117</v>
      </c>
      <c r="K57" s="77" t="s">
        <v>117</v>
      </c>
      <c r="L57" s="26" t="s">
        <v>117</v>
      </c>
      <c r="M57" s="77" t="s">
        <v>117</v>
      </c>
      <c r="N57" s="77" t="s">
        <v>117</v>
      </c>
      <c r="O57" s="77" t="s">
        <v>117</v>
      </c>
      <c r="P57" s="77" t="s">
        <v>117</v>
      </c>
      <c r="Q57" s="77" t="s">
        <v>117</v>
      </c>
      <c r="R57" s="77" t="s">
        <v>117</v>
      </c>
      <c r="S57" s="77" t="s">
        <v>117</v>
      </c>
      <c r="T57" s="77" t="s">
        <v>117</v>
      </c>
      <c r="U57" s="77" t="s">
        <v>117</v>
      </c>
      <c r="V57" s="77" t="s">
        <v>117</v>
      </c>
      <c r="W57" s="77" t="s">
        <v>117</v>
      </c>
      <c r="X57" s="77" t="s">
        <v>117</v>
      </c>
      <c r="Y57" s="77" t="s">
        <v>117</v>
      </c>
      <c r="Z57" s="77" t="s">
        <v>117</v>
      </c>
      <c r="AA57" s="77" t="s">
        <v>117</v>
      </c>
      <c r="AB57" s="77" t="s">
        <v>117</v>
      </c>
      <c r="AC57" s="77" t="s">
        <v>117</v>
      </c>
      <c r="AD57" s="77" t="s">
        <v>117</v>
      </c>
      <c r="BM57" s="24" t="s">
        <v>116</v>
      </c>
      <c r="BN57" s="26" t="s">
        <v>117</v>
      </c>
      <c r="BO57" s="26" t="s">
        <v>117</v>
      </c>
      <c r="BP57" s="26" t="s">
        <v>117</v>
      </c>
      <c r="BQ57" s="26" t="s">
        <v>117</v>
      </c>
      <c r="BR57" s="26" t="s">
        <v>117</v>
      </c>
      <c r="BS57" s="26" t="s">
        <v>117</v>
      </c>
      <c r="BT57" s="26" t="s">
        <v>117</v>
      </c>
      <c r="BU57" s="26" t="s">
        <v>117</v>
      </c>
      <c r="BV57" s="26" t="s">
        <v>117</v>
      </c>
      <c r="BW57" s="26" t="s">
        <v>117</v>
      </c>
      <c r="BX57" s="26" t="s">
        <v>117</v>
      </c>
      <c r="BY57" s="26" t="s">
        <v>117</v>
      </c>
      <c r="BZ57" s="26" t="s">
        <v>117</v>
      </c>
      <c r="CA57" s="26" t="s">
        <v>117</v>
      </c>
      <c r="CB57" s="26" t="s">
        <v>117</v>
      </c>
      <c r="CC57" s="26" t="s">
        <v>117</v>
      </c>
      <c r="CD57" s="26" t="s">
        <v>117</v>
      </c>
      <c r="CE57" s="26" t="s">
        <v>117</v>
      </c>
      <c r="CF57" s="26" t="s">
        <v>117</v>
      </c>
      <c r="CG57" s="26" t="s">
        <v>117</v>
      </c>
      <c r="CH57" s="26" t="s">
        <v>117</v>
      </c>
      <c r="CI57" s="26" t="s">
        <v>117</v>
      </c>
      <c r="CJ57" s="26" t="s">
        <v>117</v>
      </c>
      <c r="CK57" s="26" t="s">
        <v>117</v>
      </c>
      <c r="CL57" s="26" t="s">
        <v>117</v>
      </c>
      <c r="CM57" s="26" t="s">
        <v>117</v>
      </c>
      <c r="CN57" s="26" t="s">
        <v>117</v>
      </c>
      <c r="DU57" s="24" t="s">
        <v>116</v>
      </c>
      <c r="DV57" s="26" t="s">
        <v>117</v>
      </c>
      <c r="DW57" s="26" t="s">
        <v>117</v>
      </c>
      <c r="DX57" s="26" t="s">
        <v>117</v>
      </c>
      <c r="DY57" s="26" t="s">
        <v>117</v>
      </c>
      <c r="DZ57" s="26" t="s">
        <v>117</v>
      </c>
      <c r="EA57" s="26" t="s">
        <v>117</v>
      </c>
      <c r="EB57" s="26" t="s">
        <v>117</v>
      </c>
      <c r="EC57" s="26" t="s">
        <v>117</v>
      </c>
      <c r="ED57" s="26" t="s">
        <v>117</v>
      </c>
      <c r="EE57" s="26" t="s">
        <v>117</v>
      </c>
      <c r="EF57" s="26" t="s">
        <v>117</v>
      </c>
      <c r="EG57" s="26" t="s">
        <v>117</v>
      </c>
      <c r="EH57" s="26" t="s">
        <v>117</v>
      </c>
      <c r="EI57" s="26" t="s">
        <v>117</v>
      </c>
      <c r="EJ57" s="26" t="s">
        <v>117</v>
      </c>
      <c r="EK57" s="26" t="s">
        <v>117</v>
      </c>
      <c r="EL57" s="26" t="s">
        <v>117</v>
      </c>
      <c r="EM57" s="26" t="s">
        <v>117</v>
      </c>
      <c r="EN57" s="26" t="s">
        <v>117</v>
      </c>
      <c r="EO57" s="26" t="s">
        <v>117</v>
      </c>
      <c r="EP57" s="26" t="s">
        <v>117</v>
      </c>
      <c r="EQ57" s="26" t="s">
        <v>117</v>
      </c>
      <c r="ER57" s="26" t="s">
        <v>117</v>
      </c>
      <c r="ES57" s="26" t="s">
        <v>117</v>
      </c>
      <c r="ET57" s="26" t="s">
        <v>117</v>
      </c>
      <c r="EU57" s="26" t="s">
        <v>117</v>
      </c>
      <c r="EV57" s="26" t="s">
        <v>117</v>
      </c>
    </row>
    <row r="58" spans="1:152" ht="18.600000000000001" thickBot="1" x14ac:dyDescent="0.35">
      <c r="A58" s="20"/>
      <c r="BM58" s="20"/>
      <c r="DU58" s="20"/>
    </row>
    <row r="59" spans="1:152" ht="15" thickBot="1" x14ac:dyDescent="0.35">
      <c r="A59" s="24" t="s">
        <v>1228</v>
      </c>
      <c r="B59" s="24" t="s">
        <v>72</v>
      </c>
      <c r="C59" s="76" t="s">
        <v>73</v>
      </c>
      <c r="D59" s="76" t="s">
        <v>74</v>
      </c>
      <c r="E59" s="76" t="s">
        <v>75</v>
      </c>
      <c r="F59" s="76" t="s">
        <v>76</v>
      </c>
      <c r="G59" s="76" t="s">
        <v>77</v>
      </c>
      <c r="H59" s="76" t="s">
        <v>78</v>
      </c>
      <c r="I59" s="76" t="s">
        <v>79</v>
      </c>
      <c r="J59" s="76" t="s">
        <v>80</v>
      </c>
      <c r="K59" s="76" t="s">
        <v>81</v>
      </c>
      <c r="L59" s="24" t="s">
        <v>82</v>
      </c>
      <c r="M59" s="76" t="s">
        <v>83</v>
      </c>
      <c r="N59" s="76" t="s">
        <v>84</v>
      </c>
      <c r="O59" s="76" t="s">
        <v>85</v>
      </c>
      <c r="P59" s="76" t="s">
        <v>86</v>
      </c>
      <c r="Q59" s="76" t="s">
        <v>187</v>
      </c>
      <c r="R59" s="76" t="s">
        <v>188</v>
      </c>
      <c r="S59" s="76" t="s">
        <v>189</v>
      </c>
      <c r="T59" s="76" t="s">
        <v>190</v>
      </c>
      <c r="U59" s="76" t="s">
        <v>750</v>
      </c>
      <c r="V59" s="76" t="s">
        <v>751</v>
      </c>
      <c r="W59" s="76" t="s">
        <v>752</v>
      </c>
      <c r="X59" s="76" t="s">
        <v>753</v>
      </c>
      <c r="Y59" s="76" t="s">
        <v>754</v>
      </c>
      <c r="Z59" s="76" t="s">
        <v>755</v>
      </c>
      <c r="AA59" s="76" t="s">
        <v>756</v>
      </c>
      <c r="AB59" s="76" t="s">
        <v>757</v>
      </c>
      <c r="AC59" s="76" t="s">
        <v>758</v>
      </c>
      <c r="AD59" s="76" t="s">
        <v>759</v>
      </c>
      <c r="BM59" s="24" t="s">
        <v>1228</v>
      </c>
      <c r="BN59" s="24" t="s">
        <v>72</v>
      </c>
      <c r="BO59" s="24" t="s">
        <v>73</v>
      </c>
      <c r="BP59" s="24" t="s">
        <v>74</v>
      </c>
      <c r="BQ59" s="24" t="s">
        <v>75</v>
      </c>
      <c r="BR59" s="24" t="s">
        <v>76</v>
      </c>
      <c r="BS59" s="24" t="s">
        <v>77</v>
      </c>
      <c r="BT59" s="24" t="s">
        <v>78</v>
      </c>
      <c r="BU59" s="24" t="s">
        <v>79</v>
      </c>
      <c r="BV59" s="24" t="s">
        <v>80</v>
      </c>
      <c r="BW59" s="24" t="s">
        <v>81</v>
      </c>
      <c r="BX59" s="24" t="s">
        <v>82</v>
      </c>
      <c r="BY59" s="24" t="s">
        <v>83</v>
      </c>
      <c r="BZ59" s="24" t="s">
        <v>84</v>
      </c>
      <c r="CA59" s="24" t="s">
        <v>85</v>
      </c>
      <c r="CB59" s="24" t="s">
        <v>86</v>
      </c>
      <c r="CC59" s="24" t="s">
        <v>187</v>
      </c>
      <c r="CD59" s="24" t="s">
        <v>188</v>
      </c>
      <c r="CE59" s="24" t="s">
        <v>189</v>
      </c>
      <c r="CF59" s="24" t="s">
        <v>190</v>
      </c>
      <c r="CG59" s="24" t="s">
        <v>750</v>
      </c>
      <c r="CH59" s="24" t="s">
        <v>751</v>
      </c>
      <c r="CI59" s="24" t="s">
        <v>752</v>
      </c>
      <c r="CJ59" s="24" t="s">
        <v>753</v>
      </c>
      <c r="CK59" s="24" t="s">
        <v>754</v>
      </c>
      <c r="CL59" s="24" t="s">
        <v>755</v>
      </c>
      <c r="CM59" s="24" t="s">
        <v>756</v>
      </c>
      <c r="CN59" s="24" t="s">
        <v>757</v>
      </c>
      <c r="DU59" s="24" t="s">
        <v>1228</v>
      </c>
      <c r="DV59" s="24" t="s">
        <v>72</v>
      </c>
      <c r="DW59" s="24" t="s">
        <v>73</v>
      </c>
      <c r="DX59" s="24" t="s">
        <v>74</v>
      </c>
      <c r="DY59" s="24" t="s">
        <v>75</v>
      </c>
      <c r="DZ59" s="24" t="s">
        <v>76</v>
      </c>
      <c r="EA59" s="24" t="s">
        <v>77</v>
      </c>
      <c r="EB59" s="24" t="s">
        <v>78</v>
      </c>
      <c r="EC59" s="24" t="s">
        <v>79</v>
      </c>
      <c r="ED59" s="24" t="s">
        <v>80</v>
      </c>
      <c r="EE59" s="24" t="s">
        <v>81</v>
      </c>
      <c r="EF59" s="24" t="s">
        <v>82</v>
      </c>
      <c r="EG59" s="24" t="s">
        <v>83</v>
      </c>
      <c r="EH59" s="24" t="s">
        <v>84</v>
      </c>
      <c r="EI59" s="24" t="s">
        <v>85</v>
      </c>
      <c r="EJ59" s="24" t="s">
        <v>86</v>
      </c>
      <c r="EK59" s="24" t="s">
        <v>187</v>
      </c>
      <c r="EL59" s="24" t="s">
        <v>188</v>
      </c>
      <c r="EM59" s="24" t="s">
        <v>189</v>
      </c>
      <c r="EN59" s="24" t="s">
        <v>190</v>
      </c>
      <c r="EO59" s="24" t="s">
        <v>750</v>
      </c>
      <c r="EP59" s="24" t="s">
        <v>751</v>
      </c>
      <c r="EQ59" s="24" t="s">
        <v>752</v>
      </c>
      <c r="ER59" s="24" t="s">
        <v>753</v>
      </c>
      <c r="ES59" s="24" t="s">
        <v>754</v>
      </c>
      <c r="ET59" s="24" t="s">
        <v>755</v>
      </c>
      <c r="EU59" s="24" t="s">
        <v>756</v>
      </c>
      <c r="EV59" s="24" t="s">
        <v>757</v>
      </c>
    </row>
    <row r="60" spans="1:152" ht="15" thickBot="1" x14ac:dyDescent="0.35">
      <c r="A60" s="24" t="s">
        <v>88</v>
      </c>
      <c r="B60" s="26">
        <v>540</v>
      </c>
      <c r="C60" s="77">
        <v>23</v>
      </c>
      <c r="D60" s="77">
        <v>23</v>
      </c>
      <c r="E60" s="77">
        <v>23</v>
      </c>
      <c r="F60" s="77">
        <v>23</v>
      </c>
      <c r="G60" s="77">
        <v>23</v>
      </c>
      <c r="H60" s="77">
        <v>23</v>
      </c>
      <c r="I60" s="77">
        <v>23</v>
      </c>
      <c r="J60" s="77">
        <v>23</v>
      </c>
      <c r="K60" s="77">
        <v>23</v>
      </c>
      <c r="L60" s="26">
        <v>839</v>
      </c>
      <c r="M60" s="77">
        <v>23</v>
      </c>
      <c r="N60" s="77">
        <v>23</v>
      </c>
      <c r="O60" s="77">
        <v>23</v>
      </c>
      <c r="P60" s="77">
        <v>23</v>
      </c>
      <c r="Q60" s="77">
        <v>23</v>
      </c>
      <c r="R60" s="77">
        <v>23</v>
      </c>
      <c r="S60" s="77">
        <v>23</v>
      </c>
      <c r="T60" s="77">
        <v>23</v>
      </c>
      <c r="U60" s="77">
        <v>23</v>
      </c>
      <c r="V60" s="77">
        <v>23</v>
      </c>
      <c r="W60" s="77">
        <v>23</v>
      </c>
      <c r="X60" s="77">
        <v>23</v>
      </c>
      <c r="Y60" s="77">
        <v>23</v>
      </c>
      <c r="Z60" s="77">
        <v>23</v>
      </c>
      <c r="AA60" s="77">
        <v>23</v>
      </c>
      <c r="AB60" s="77">
        <v>23</v>
      </c>
      <c r="AC60" s="77">
        <v>23</v>
      </c>
      <c r="AD60" s="77">
        <v>23</v>
      </c>
      <c r="BM60" s="24" t="s">
        <v>88</v>
      </c>
      <c r="BN60" s="26">
        <v>563</v>
      </c>
      <c r="BO60" s="26">
        <v>23</v>
      </c>
      <c r="BP60" s="26">
        <v>23</v>
      </c>
      <c r="BQ60" s="26">
        <v>23</v>
      </c>
      <c r="BR60" s="26">
        <v>23</v>
      </c>
      <c r="BS60" s="26">
        <v>23</v>
      </c>
      <c r="BT60" s="26">
        <v>23</v>
      </c>
      <c r="BU60" s="26">
        <v>23</v>
      </c>
      <c r="BV60" s="26">
        <v>23</v>
      </c>
      <c r="BW60" s="26">
        <v>862</v>
      </c>
      <c r="BX60" s="26">
        <v>23</v>
      </c>
      <c r="BY60" s="26">
        <v>23</v>
      </c>
      <c r="BZ60" s="26">
        <v>23</v>
      </c>
      <c r="CA60" s="26">
        <v>23</v>
      </c>
      <c r="CB60" s="26">
        <v>23</v>
      </c>
      <c r="CC60" s="26">
        <v>23</v>
      </c>
      <c r="CD60" s="26">
        <v>23</v>
      </c>
      <c r="CE60" s="26">
        <v>23</v>
      </c>
      <c r="CF60" s="26">
        <v>23</v>
      </c>
      <c r="CG60" s="26">
        <v>23</v>
      </c>
      <c r="CH60" s="26">
        <v>23</v>
      </c>
      <c r="CI60" s="26">
        <v>23</v>
      </c>
      <c r="CJ60" s="26">
        <v>23</v>
      </c>
      <c r="CK60" s="26">
        <v>23</v>
      </c>
      <c r="CL60" s="26">
        <v>23</v>
      </c>
      <c r="CM60" s="26">
        <v>23</v>
      </c>
      <c r="CN60" s="26">
        <v>23</v>
      </c>
      <c r="DU60" s="24" t="s">
        <v>88</v>
      </c>
      <c r="DV60" s="26">
        <v>563</v>
      </c>
      <c r="DW60" s="26">
        <v>23</v>
      </c>
      <c r="DX60" s="26">
        <v>23</v>
      </c>
      <c r="DY60" s="26">
        <v>23</v>
      </c>
      <c r="DZ60" s="26">
        <v>23</v>
      </c>
      <c r="EA60" s="26">
        <v>23</v>
      </c>
      <c r="EB60" s="26">
        <v>23</v>
      </c>
      <c r="EC60" s="26">
        <v>23</v>
      </c>
      <c r="ED60" s="26">
        <v>23</v>
      </c>
      <c r="EE60" s="26">
        <v>862</v>
      </c>
      <c r="EF60" s="26">
        <v>23</v>
      </c>
      <c r="EG60" s="26">
        <v>23</v>
      </c>
      <c r="EH60" s="26">
        <v>23</v>
      </c>
      <c r="EI60" s="26">
        <v>23</v>
      </c>
      <c r="EJ60" s="26">
        <v>23</v>
      </c>
      <c r="EK60" s="26">
        <v>23</v>
      </c>
      <c r="EL60" s="26">
        <v>23</v>
      </c>
      <c r="EM60" s="26">
        <v>23</v>
      </c>
      <c r="EN60" s="26">
        <v>23</v>
      </c>
      <c r="EO60" s="26">
        <v>23</v>
      </c>
      <c r="EP60" s="26">
        <v>23</v>
      </c>
      <c r="EQ60" s="26">
        <v>23</v>
      </c>
      <c r="ER60" s="26">
        <v>23</v>
      </c>
      <c r="ES60" s="26">
        <v>23</v>
      </c>
      <c r="ET60" s="26">
        <v>23</v>
      </c>
      <c r="EU60" s="26">
        <v>23</v>
      </c>
      <c r="EV60" s="26">
        <v>23</v>
      </c>
    </row>
    <row r="61" spans="1:152" ht="15" thickBot="1" x14ac:dyDescent="0.35">
      <c r="A61" s="24" t="s">
        <v>89</v>
      </c>
      <c r="B61" s="26">
        <v>539</v>
      </c>
      <c r="C61" s="77">
        <v>22</v>
      </c>
      <c r="D61" s="77">
        <v>22</v>
      </c>
      <c r="E61" s="77">
        <v>22</v>
      </c>
      <c r="F61" s="77">
        <v>22</v>
      </c>
      <c r="G61" s="77">
        <v>22</v>
      </c>
      <c r="H61" s="77">
        <v>22</v>
      </c>
      <c r="I61" s="77">
        <v>22</v>
      </c>
      <c r="J61" s="77">
        <v>22</v>
      </c>
      <c r="K61" s="77">
        <v>22</v>
      </c>
      <c r="L61" s="26">
        <v>825</v>
      </c>
      <c r="M61" s="77">
        <v>22</v>
      </c>
      <c r="N61" s="77">
        <v>22</v>
      </c>
      <c r="O61" s="77">
        <v>22</v>
      </c>
      <c r="P61" s="77">
        <v>22</v>
      </c>
      <c r="Q61" s="77">
        <v>22</v>
      </c>
      <c r="R61" s="77">
        <v>22</v>
      </c>
      <c r="S61" s="77">
        <v>22</v>
      </c>
      <c r="T61" s="77">
        <v>22</v>
      </c>
      <c r="U61" s="77">
        <v>22</v>
      </c>
      <c r="V61" s="77">
        <v>22</v>
      </c>
      <c r="W61" s="77">
        <v>22</v>
      </c>
      <c r="X61" s="77">
        <v>22</v>
      </c>
      <c r="Y61" s="77">
        <v>22</v>
      </c>
      <c r="Z61" s="77">
        <v>22</v>
      </c>
      <c r="AA61" s="77">
        <v>22</v>
      </c>
      <c r="AB61" s="77">
        <v>22</v>
      </c>
      <c r="AC61" s="77">
        <v>22</v>
      </c>
      <c r="AD61" s="77">
        <v>22</v>
      </c>
      <c r="BM61" s="24" t="s">
        <v>89</v>
      </c>
      <c r="BN61" s="26">
        <v>562</v>
      </c>
      <c r="BO61" s="26">
        <v>22</v>
      </c>
      <c r="BP61" s="26">
        <v>22</v>
      </c>
      <c r="BQ61" s="26">
        <v>22</v>
      </c>
      <c r="BR61" s="26">
        <v>22</v>
      </c>
      <c r="BS61" s="26">
        <v>22</v>
      </c>
      <c r="BT61" s="26">
        <v>22</v>
      </c>
      <c r="BU61" s="26">
        <v>22</v>
      </c>
      <c r="BV61" s="26">
        <v>22</v>
      </c>
      <c r="BW61" s="26">
        <v>848</v>
      </c>
      <c r="BX61" s="26">
        <v>22</v>
      </c>
      <c r="BY61" s="26">
        <v>22</v>
      </c>
      <c r="BZ61" s="26">
        <v>22</v>
      </c>
      <c r="CA61" s="26">
        <v>22</v>
      </c>
      <c r="CB61" s="26">
        <v>22</v>
      </c>
      <c r="CC61" s="26">
        <v>22</v>
      </c>
      <c r="CD61" s="26">
        <v>22</v>
      </c>
      <c r="CE61" s="26">
        <v>22</v>
      </c>
      <c r="CF61" s="26">
        <v>22</v>
      </c>
      <c r="CG61" s="26">
        <v>22</v>
      </c>
      <c r="CH61" s="26">
        <v>22</v>
      </c>
      <c r="CI61" s="26">
        <v>22</v>
      </c>
      <c r="CJ61" s="26">
        <v>22</v>
      </c>
      <c r="CK61" s="26">
        <v>22</v>
      </c>
      <c r="CL61" s="26">
        <v>22</v>
      </c>
      <c r="CM61" s="26">
        <v>22</v>
      </c>
      <c r="CN61" s="26">
        <v>22</v>
      </c>
      <c r="DU61" s="24" t="s">
        <v>89</v>
      </c>
      <c r="DV61" s="26">
        <v>562</v>
      </c>
      <c r="DW61" s="26">
        <v>22</v>
      </c>
      <c r="DX61" s="26">
        <v>22</v>
      </c>
      <c r="DY61" s="26">
        <v>22</v>
      </c>
      <c r="DZ61" s="26">
        <v>22</v>
      </c>
      <c r="EA61" s="26">
        <v>22</v>
      </c>
      <c r="EB61" s="26">
        <v>22</v>
      </c>
      <c r="EC61" s="26">
        <v>22</v>
      </c>
      <c r="ED61" s="26">
        <v>22</v>
      </c>
      <c r="EE61" s="26">
        <v>848</v>
      </c>
      <c r="EF61" s="26">
        <v>22</v>
      </c>
      <c r="EG61" s="26">
        <v>22</v>
      </c>
      <c r="EH61" s="26">
        <v>22</v>
      </c>
      <c r="EI61" s="26">
        <v>22</v>
      </c>
      <c r="EJ61" s="26">
        <v>22</v>
      </c>
      <c r="EK61" s="26">
        <v>22</v>
      </c>
      <c r="EL61" s="26">
        <v>22</v>
      </c>
      <c r="EM61" s="26">
        <v>22</v>
      </c>
      <c r="EN61" s="26">
        <v>22</v>
      </c>
      <c r="EO61" s="26">
        <v>22</v>
      </c>
      <c r="EP61" s="26">
        <v>22</v>
      </c>
      <c r="EQ61" s="26">
        <v>22</v>
      </c>
      <c r="ER61" s="26">
        <v>22</v>
      </c>
      <c r="ES61" s="26">
        <v>22</v>
      </c>
      <c r="ET61" s="26">
        <v>22</v>
      </c>
      <c r="EU61" s="26">
        <v>22</v>
      </c>
      <c r="EV61" s="26">
        <v>22</v>
      </c>
    </row>
    <row r="62" spans="1:152" ht="15" thickBot="1" x14ac:dyDescent="0.35">
      <c r="A62" s="24" t="s">
        <v>90</v>
      </c>
      <c r="B62" s="26">
        <v>538</v>
      </c>
      <c r="C62" s="77">
        <v>21</v>
      </c>
      <c r="D62" s="77">
        <v>21</v>
      </c>
      <c r="E62" s="77">
        <v>21</v>
      </c>
      <c r="F62" s="77">
        <v>21</v>
      </c>
      <c r="G62" s="77">
        <v>21</v>
      </c>
      <c r="H62" s="77">
        <v>21</v>
      </c>
      <c r="I62" s="77">
        <v>21</v>
      </c>
      <c r="J62" s="77">
        <v>21</v>
      </c>
      <c r="K62" s="77">
        <v>21</v>
      </c>
      <c r="L62" s="26">
        <v>811</v>
      </c>
      <c r="M62" s="77">
        <v>21</v>
      </c>
      <c r="N62" s="77">
        <v>21</v>
      </c>
      <c r="O62" s="77">
        <v>21</v>
      </c>
      <c r="P62" s="77">
        <v>21</v>
      </c>
      <c r="Q62" s="77">
        <v>21</v>
      </c>
      <c r="R62" s="77">
        <v>21</v>
      </c>
      <c r="S62" s="77">
        <v>21</v>
      </c>
      <c r="T62" s="77">
        <v>21</v>
      </c>
      <c r="U62" s="77">
        <v>21</v>
      </c>
      <c r="V62" s="77">
        <v>21</v>
      </c>
      <c r="W62" s="77">
        <v>21</v>
      </c>
      <c r="X62" s="77">
        <v>21</v>
      </c>
      <c r="Y62" s="77">
        <v>21</v>
      </c>
      <c r="Z62" s="77">
        <v>21</v>
      </c>
      <c r="AA62" s="77">
        <v>21</v>
      </c>
      <c r="AB62" s="77">
        <v>21</v>
      </c>
      <c r="AC62" s="77">
        <v>21</v>
      </c>
      <c r="AD62" s="77">
        <v>21</v>
      </c>
      <c r="BM62" s="24" t="s">
        <v>90</v>
      </c>
      <c r="BN62" s="26">
        <v>561</v>
      </c>
      <c r="BO62" s="26">
        <v>21</v>
      </c>
      <c r="BP62" s="26">
        <v>21</v>
      </c>
      <c r="BQ62" s="26">
        <v>21</v>
      </c>
      <c r="BR62" s="26">
        <v>21</v>
      </c>
      <c r="BS62" s="26">
        <v>21</v>
      </c>
      <c r="BT62" s="26">
        <v>21</v>
      </c>
      <c r="BU62" s="26">
        <v>21</v>
      </c>
      <c r="BV62" s="26">
        <v>21</v>
      </c>
      <c r="BW62" s="26">
        <v>834</v>
      </c>
      <c r="BX62" s="26">
        <v>21</v>
      </c>
      <c r="BY62" s="26">
        <v>21</v>
      </c>
      <c r="BZ62" s="26">
        <v>21</v>
      </c>
      <c r="CA62" s="26">
        <v>21</v>
      </c>
      <c r="CB62" s="26">
        <v>21</v>
      </c>
      <c r="CC62" s="26">
        <v>21</v>
      </c>
      <c r="CD62" s="26">
        <v>21</v>
      </c>
      <c r="CE62" s="26">
        <v>21</v>
      </c>
      <c r="CF62" s="26">
        <v>21</v>
      </c>
      <c r="CG62" s="26">
        <v>21</v>
      </c>
      <c r="CH62" s="26">
        <v>21</v>
      </c>
      <c r="CI62" s="26">
        <v>21</v>
      </c>
      <c r="CJ62" s="26">
        <v>21</v>
      </c>
      <c r="CK62" s="26">
        <v>21</v>
      </c>
      <c r="CL62" s="26">
        <v>21</v>
      </c>
      <c r="CM62" s="26">
        <v>21</v>
      </c>
      <c r="CN62" s="26">
        <v>21</v>
      </c>
      <c r="DU62" s="24" t="s">
        <v>90</v>
      </c>
      <c r="DV62" s="26">
        <v>561</v>
      </c>
      <c r="DW62" s="26">
        <v>21</v>
      </c>
      <c r="DX62" s="26">
        <v>21</v>
      </c>
      <c r="DY62" s="26">
        <v>21</v>
      </c>
      <c r="DZ62" s="26">
        <v>21</v>
      </c>
      <c r="EA62" s="26">
        <v>21</v>
      </c>
      <c r="EB62" s="26">
        <v>21</v>
      </c>
      <c r="EC62" s="26">
        <v>21</v>
      </c>
      <c r="ED62" s="26">
        <v>21</v>
      </c>
      <c r="EE62" s="26">
        <v>834</v>
      </c>
      <c r="EF62" s="26">
        <v>21</v>
      </c>
      <c r="EG62" s="26">
        <v>21</v>
      </c>
      <c r="EH62" s="26">
        <v>21</v>
      </c>
      <c r="EI62" s="26">
        <v>21</v>
      </c>
      <c r="EJ62" s="26">
        <v>21</v>
      </c>
      <c r="EK62" s="26">
        <v>21</v>
      </c>
      <c r="EL62" s="26">
        <v>21</v>
      </c>
      <c r="EM62" s="26">
        <v>21</v>
      </c>
      <c r="EN62" s="26">
        <v>21</v>
      </c>
      <c r="EO62" s="26">
        <v>21</v>
      </c>
      <c r="EP62" s="26">
        <v>21</v>
      </c>
      <c r="EQ62" s="26">
        <v>21</v>
      </c>
      <c r="ER62" s="26">
        <v>21</v>
      </c>
      <c r="ES62" s="26">
        <v>21</v>
      </c>
      <c r="ET62" s="26">
        <v>21</v>
      </c>
      <c r="EU62" s="26">
        <v>21</v>
      </c>
      <c r="EV62" s="26">
        <v>21</v>
      </c>
    </row>
    <row r="63" spans="1:152" ht="15" thickBot="1" x14ac:dyDescent="0.35">
      <c r="A63" s="24" t="s">
        <v>91</v>
      </c>
      <c r="B63" s="26">
        <v>537</v>
      </c>
      <c r="C63" s="77">
        <v>20</v>
      </c>
      <c r="D63" s="77">
        <v>20</v>
      </c>
      <c r="E63" s="77">
        <v>20</v>
      </c>
      <c r="F63" s="77">
        <v>20</v>
      </c>
      <c r="G63" s="77">
        <v>20</v>
      </c>
      <c r="H63" s="77">
        <v>20</v>
      </c>
      <c r="I63" s="77">
        <v>20</v>
      </c>
      <c r="J63" s="77">
        <v>20</v>
      </c>
      <c r="K63" s="77">
        <v>20</v>
      </c>
      <c r="L63" s="26">
        <v>797</v>
      </c>
      <c r="M63" s="77">
        <v>20</v>
      </c>
      <c r="N63" s="77">
        <v>20</v>
      </c>
      <c r="O63" s="77">
        <v>20</v>
      </c>
      <c r="P63" s="77">
        <v>20</v>
      </c>
      <c r="Q63" s="77">
        <v>20</v>
      </c>
      <c r="R63" s="77">
        <v>20</v>
      </c>
      <c r="S63" s="77">
        <v>20</v>
      </c>
      <c r="T63" s="77">
        <v>20</v>
      </c>
      <c r="U63" s="77">
        <v>20</v>
      </c>
      <c r="V63" s="77">
        <v>20</v>
      </c>
      <c r="W63" s="77">
        <v>20</v>
      </c>
      <c r="X63" s="77">
        <v>20</v>
      </c>
      <c r="Y63" s="77">
        <v>20</v>
      </c>
      <c r="Z63" s="77">
        <v>20</v>
      </c>
      <c r="AA63" s="77">
        <v>20</v>
      </c>
      <c r="AB63" s="77">
        <v>20</v>
      </c>
      <c r="AC63" s="77">
        <v>20</v>
      </c>
      <c r="AD63" s="77">
        <v>20</v>
      </c>
      <c r="BM63" s="24" t="s">
        <v>91</v>
      </c>
      <c r="BN63" s="26">
        <v>560</v>
      </c>
      <c r="BO63" s="26">
        <v>20</v>
      </c>
      <c r="BP63" s="26">
        <v>20</v>
      </c>
      <c r="BQ63" s="26">
        <v>20</v>
      </c>
      <c r="BR63" s="26">
        <v>20</v>
      </c>
      <c r="BS63" s="26">
        <v>20</v>
      </c>
      <c r="BT63" s="26">
        <v>20</v>
      </c>
      <c r="BU63" s="26">
        <v>20</v>
      </c>
      <c r="BV63" s="26">
        <v>20</v>
      </c>
      <c r="BW63" s="26">
        <v>820</v>
      </c>
      <c r="BX63" s="26">
        <v>20</v>
      </c>
      <c r="BY63" s="26">
        <v>20</v>
      </c>
      <c r="BZ63" s="26">
        <v>20</v>
      </c>
      <c r="CA63" s="26">
        <v>20</v>
      </c>
      <c r="CB63" s="26">
        <v>20</v>
      </c>
      <c r="CC63" s="26">
        <v>20</v>
      </c>
      <c r="CD63" s="26">
        <v>20</v>
      </c>
      <c r="CE63" s="26">
        <v>20</v>
      </c>
      <c r="CF63" s="26">
        <v>20</v>
      </c>
      <c r="CG63" s="26">
        <v>20</v>
      </c>
      <c r="CH63" s="26">
        <v>20</v>
      </c>
      <c r="CI63" s="26">
        <v>20</v>
      </c>
      <c r="CJ63" s="26">
        <v>20</v>
      </c>
      <c r="CK63" s="26">
        <v>20</v>
      </c>
      <c r="CL63" s="26">
        <v>20</v>
      </c>
      <c r="CM63" s="26">
        <v>20</v>
      </c>
      <c r="CN63" s="26">
        <v>20</v>
      </c>
      <c r="DU63" s="24" t="s">
        <v>91</v>
      </c>
      <c r="DV63" s="26">
        <v>560</v>
      </c>
      <c r="DW63" s="26">
        <v>20</v>
      </c>
      <c r="DX63" s="26">
        <v>20</v>
      </c>
      <c r="DY63" s="26">
        <v>20</v>
      </c>
      <c r="DZ63" s="26">
        <v>20</v>
      </c>
      <c r="EA63" s="26">
        <v>20</v>
      </c>
      <c r="EB63" s="26">
        <v>20</v>
      </c>
      <c r="EC63" s="26">
        <v>20</v>
      </c>
      <c r="ED63" s="26">
        <v>20</v>
      </c>
      <c r="EE63" s="26">
        <v>820</v>
      </c>
      <c r="EF63" s="26">
        <v>20</v>
      </c>
      <c r="EG63" s="26">
        <v>20</v>
      </c>
      <c r="EH63" s="26">
        <v>20</v>
      </c>
      <c r="EI63" s="26">
        <v>20</v>
      </c>
      <c r="EJ63" s="26">
        <v>20</v>
      </c>
      <c r="EK63" s="26">
        <v>20</v>
      </c>
      <c r="EL63" s="26">
        <v>20</v>
      </c>
      <c r="EM63" s="26">
        <v>20</v>
      </c>
      <c r="EN63" s="26">
        <v>20</v>
      </c>
      <c r="EO63" s="26">
        <v>20</v>
      </c>
      <c r="EP63" s="26">
        <v>20</v>
      </c>
      <c r="EQ63" s="26">
        <v>20</v>
      </c>
      <c r="ER63" s="26">
        <v>20</v>
      </c>
      <c r="ES63" s="26">
        <v>20</v>
      </c>
      <c r="ET63" s="26">
        <v>20</v>
      </c>
      <c r="EU63" s="26">
        <v>20</v>
      </c>
      <c r="EV63" s="26">
        <v>20</v>
      </c>
    </row>
    <row r="64" spans="1:152" ht="15" thickBot="1" x14ac:dyDescent="0.35">
      <c r="A64" s="24" t="s">
        <v>92</v>
      </c>
      <c r="B64" s="26">
        <v>536</v>
      </c>
      <c r="C64" s="77">
        <v>19</v>
      </c>
      <c r="D64" s="77">
        <v>19</v>
      </c>
      <c r="E64" s="77">
        <v>19</v>
      </c>
      <c r="F64" s="77">
        <v>19</v>
      </c>
      <c r="G64" s="77">
        <v>19</v>
      </c>
      <c r="H64" s="77">
        <v>19</v>
      </c>
      <c r="I64" s="77">
        <v>19</v>
      </c>
      <c r="J64" s="77">
        <v>19</v>
      </c>
      <c r="K64" s="77">
        <v>19</v>
      </c>
      <c r="L64" s="26">
        <v>783</v>
      </c>
      <c r="M64" s="77">
        <v>19</v>
      </c>
      <c r="N64" s="77">
        <v>19</v>
      </c>
      <c r="O64" s="77">
        <v>19</v>
      </c>
      <c r="P64" s="77">
        <v>19</v>
      </c>
      <c r="Q64" s="77">
        <v>19</v>
      </c>
      <c r="R64" s="77">
        <v>19</v>
      </c>
      <c r="S64" s="77">
        <v>19</v>
      </c>
      <c r="T64" s="77">
        <v>19</v>
      </c>
      <c r="U64" s="77">
        <v>19</v>
      </c>
      <c r="V64" s="77">
        <v>19</v>
      </c>
      <c r="W64" s="77">
        <v>19</v>
      </c>
      <c r="X64" s="77">
        <v>19</v>
      </c>
      <c r="Y64" s="77">
        <v>19</v>
      </c>
      <c r="Z64" s="77">
        <v>19</v>
      </c>
      <c r="AA64" s="77">
        <v>19</v>
      </c>
      <c r="AB64" s="77">
        <v>19</v>
      </c>
      <c r="AC64" s="77">
        <v>19</v>
      </c>
      <c r="AD64" s="77">
        <v>19</v>
      </c>
      <c r="BM64" s="24" t="s">
        <v>92</v>
      </c>
      <c r="BN64" s="26">
        <v>559</v>
      </c>
      <c r="BO64" s="26">
        <v>19</v>
      </c>
      <c r="BP64" s="26">
        <v>19</v>
      </c>
      <c r="BQ64" s="26">
        <v>19</v>
      </c>
      <c r="BR64" s="26">
        <v>19</v>
      </c>
      <c r="BS64" s="26">
        <v>19</v>
      </c>
      <c r="BT64" s="26">
        <v>19</v>
      </c>
      <c r="BU64" s="26">
        <v>19</v>
      </c>
      <c r="BV64" s="26">
        <v>19</v>
      </c>
      <c r="BW64" s="26">
        <v>806</v>
      </c>
      <c r="BX64" s="26">
        <v>19</v>
      </c>
      <c r="BY64" s="26">
        <v>19</v>
      </c>
      <c r="BZ64" s="26">
        <v>19</v>
      </c>
      <c r="CA64" s="26">
        <v>19</v>
      </c>
      <c r="CB64" s="26">
        <v>19</v>
      </c>
      <c r="CC64" s="26">
        <v>19</v>
      </c>
      <c r="CD64" s="26">
        <v>19</v>
      </c>
      <c r="CE64" s="26">
        <v>19</v>
      </c>
      <c r="CF64" s="26">
        <v>19</v>
      </c>
      <c r="CG64" s="26">
        <v>19</v>
      </c>
      <c r="CH64" s="26">
        <v>19</v>
      </c>
      <c r="CI64" s="26">
        <v>19</v>
      </c>
      <c r="CJ64" s="26">
        <v>19</v>
      </c>
      <c r="CK64" s="26">
        <v>19</v>
      </c>
      <c r="CL64" s="26">
        <v>19</v>
      </c>
      <c r="CM64" s="26">
        <v>19</v>
      </c>
      <c r="CN64" s="26">
        <v>19</v>
      </c>
      <c r="DU64" s="24" t="s">
        <v>92</v>
      </c>
      <c r="DV64" s="26">
        <v>559</v>
      </c>
      <c r="DW64" s="26">
        <v>19</v>
      </c>
      <c r="DX64" s="26">
        <v>19</v>
      </c>
      <c r="DY64" s="26">
        <v>19</v>
      </c>
      <c r="DZ64" s="26">
        <v>19</v>
      </c>
      <c r="EA64" s="26">
        <v>19</v>
      </c>
      <c r="EB64" s="26">
        <v>19</v>
      </c>
      <c r="EC64" s="26">
        <v>19</v>
      </c>
      <c r="ED64" s="26">
        <v>19</v>
      </c>
      <c r="EE64" s="26">
        <v>806</v>
      </c>
      <c r="EF64" s="26">
        <v>19</v>
      </c>
      <c r="EG64" s="26">
        <v>19</v>
      </c>
      <c r="EH64" s="26">
        <v>19</v>
      </c>
      <c r="EI64" s="26">
        <v>19</v>
      </c>
      <c r="EJ64" s="26">
        <v>19</v>
      </c>
      <c r="EK64" s="26">
        <v>19</v>
      </c>
      <c r="EL64" s="26">
        <v>19</v>
      </c>
      <c r="EM64" s="26">
        <v>19</v>
      </c>
      <c r="EN64" s="26">
        <v>19</v>
      </c>
      <c r="EO64" s="26">
        <v>19</v>
      </c>
      <c r="EP64" s="26">
        <v>19</v>
      </c>
      <c r="EQ64" s="26">
        <v>19</v>
      </c>
      <c r="ER64" s="26">
        <v>19</v>
      </c>
      <c r="ES64" s="26">
        <v>19</v>
      </c>
      <c r="ET64" s="26">
        <v>19</v>
      </c>
      <c r="EU64" s="26">
        <v>19</v>
      </c>
      <c r="EV64" s="26">
        <v>19</v>
      </c>
    </row>
    <row r="65" spans="1:152" ht="15" thickBot="1" x14ac:dyDescent="0.35">
      <c r="A65" s="24" t="s">
        <v>93</v>
      </c>
      <c r="B65" s="26">
        <v>535</v>
      </c>
      <c r="C65" s="77">
        <v>18</v>
      </c>
      <c r="D65" s="77">
        <v>18</v>
      </c>
      <c r="E65" s="77">
        <v>18</v>
      </c>
      <c r="F65" s="77">
        <v>18</v>
      </c>
      <c r="G65" s="77">
        <v>18</v>
      </c>
      <c r="H65" s="77">
        <v>18</v>
      </c>
      <c r="I65" s="77">
        <v>18</v>
      </c>
      <c r="J65" s="77">
        <v>18</v>
      </c>
      <c r="K65" s="77">
        <v>18</v>
      </c>
      <c r="L65" s="26">
        <v>769</v>
      </c>
      <c r="M65" s="77">
        <v>18</v>
      </c>
      <c r="N65" s="77">
        <v>18</v>
      </c>
      <c r="O65" s="77">
        <v>18</v>
      </c>
      <c r="P65" s="77">
        <v>18</v>
      </c>
      <c r="Q65" s="77">
        <v>18</v>
      </c>
      <c r="R65" s="77">
        <v>18</v>
      </c>
      <c r="S65" s="77">
        <v>18</v>
      </c>
      <c r="T65" s="77">
        <v>18</v>
      </c>
      <c r="U65" s="77">
        <v>18</v>
      </c>
      <c r="V65" s="77">
        <v>18</v>
      </c>
      <c r="W65" s="77">
        <v>18</v>
      </c>
      <c r="X65" s="77">
        <v>18</v>
      </c>
      <c r="Y65" s="77">
        <v>18</v>
      </c>
      <c r="Z65" s="77">
        <v>18</v>
      </c>
      <c r="AA65" s="77">
        <v>18</v>
      </c>
      <c r="AB65" s="77">
        <v>18</v>
      </c>
      <c r="AC65" s="77">
        <v>18</v>
      </c>
      <c r="AD65" s="77">
        <v>18</v>
      </c>
      <c r="BM65" s="24" t="s">
        <v>93</v>
      </c>
      <c r="BN65" s="26">
        <v>558</v>
      </c>
      <c r="BO65" s="26">
        <v>18</v>
      </c>
      <c r="BP65" s="26">
        <v>18</v>
      </c>
      <c r="BQ65" s="26">
        <v>18</v>
      </c>
      <c r="BR65" s="26">
        <v>18</v>
      </c>
      <c r="BS65" s="26">
        <v>18</v>
      </c>
      <c r="BT65" s="26">
        <v>18</v>
      </c>
      <c r="BU65" s="26">
        <v>18</v>
      </c>
      <c r="BV65" s="26">
        <v>18</v>
      </c>
      <c r="BW65" s="26">
        <v>792</v>
      </c>
      <c r="BX65" s="26">
        <v>18</v>
      </c>
      <c r="BY65" s="26">
        <v>18</v>
      </c>
      <c r="BZ65" s="26">
        <v>18</v>
      </c>
      <c r="CA65" s="26">
        <v>18</v>
      </c>
      <c r="CB65" s="26">
        <v>18</v>
      </c>
      <c r="CC65" s="26">
        <v>18</v>
      </c>
      <c r="CD65" s="26">
        <v>18</v>
      </c>
      <c r="CE65" s="26">
        <v>18</v>
      </c>
      <c r="CF65" s="26">
        <v>18</v>
      </c>
      <c r="CG65" s="26">
        <v>18</v>
      </c>
      <c r="CH65" s="26">
        <v>18</v>
      </c>
      <c r="CI65" s="26">
        <v>18</v>
      </c>
      <c r="CJ65" s="26">
        <v>18</v>
      </c>
      <c r="CK65" s="26">
        <v>18</v>
      </c>
      <c r="CL65" s="26">
        <v>18</v>
      </c>
      <c r="CM65" s="26">
        <v>18</v>
      </c>
      <c r="CN65" s="26">
        <v>18</v>
      </c>
      <c r="DU65" s="24" t="s">
        <v>93</v>
      </c>
      <c r="DV65" s="26">
        <v>558</v>
      </c>
      <c r="DW65" s="26">
        <v>18</v>
      </c>
      <c r="DX65" s="26">
        <v>18</v>
      </c>
      <c r="DY65" s="26">
        <v>18</v>
      </c>
      <c r="DZ65" s="26">
        <v>18</v>
      </c>
      <c r="EA65" s="26">
        <v>18</v>
      </c>
      <c r="EB65" s="26">
        <v>18</v>
      </c>
      <c r="EC65" s="26">
        <v>18</v>
      </c>
      <c r="ED65" s="26">
        <v>18</v>
      </c>
      <c r="EE65" s="26">
        <v>792</v>
      </c>
      <c r="EF65" s="26">
        <v>18</v>
      </c>
      <c r="EG65" s="26">
        <v>18</v>
      </c>
      <c r="EH65" s="26">
        <v>18</v>
      </c>
      <c r="EI65" s="26">
        <v>18</v>
      </c>
      <c r="EJ65" s="26">
        <v>18</v>
      </c>
      <c r="EK65" s="26">
        <v>18</v>
      </c>
      <c r="EL65" s="26">
        <v>18</v>
      </c>
      <c r="EM65" s="26">
        <v>18</v>
      </c>
      <c r="EN65" s="26">
        <v>18</v>
      </c>
      <c r="EO65" s="26">
        <v>18</v>
      </c>
      <c r="EP65" s="26">
        <v>18</v>
      </c>
      <c r="EQ65" s="26">
        <v>18</v>
      </c>
      <c r="ER65" s="26">
        <v>18</v>
      </c>
      <c r="ES65" s="26">
        <v>18</v>
      </c>
      <c r="ET65" s="26">
        <v>18</v>
      </c>
      <c r="EU65" s="26">
        <v>18</v>
      </c>
      <c r="EV65" s="26">
        <v>18</v>
      </c>
    </row>
    <row r="66" spans="1:152" ht="15" thickBot="1" x14ac:dyDescent="0.35">
      <c r="A66" s="24" t="s">
        <v>94</v>
      </c>
      <c r="B66" s="26">
        <v>534</v>
      </c>
      <c r="C66" s="77">
        <v>17</v>
      </c>
      <c r="D66" s="77">
        <v>17</v>
      </c>
      <c r="E66" s="77">
        <v>17</v>
      </c>
      <c r="F66" s="77">
        <v>17</v>
      </c>
      <c r="G66" s="77">
        <v>17</v>
      </c>
      <c r="H66" s="77">
        <v>17</v>
      </c>
      <c r="I66" s="77">
        <v>17</v>
      </c>
      <c r="J66" s="77">
        <v>17</v>
      </c>
      <c r="K66" s="77">
        <v>17</v>
      </c>
      <c r="L66" s="26">
        <v>755</v>
      </c>
      <c r="M66" s="77">
        <v>17</v>
      </c>
      <c r="N66" s="77">
        <v>17</v>
      </c>
      <c r="O66" s="77">
        <v>17</v>
      </c>
      <c r="P66" s="77">
        <v>17</v>
      </c>
      <c r="Q66" s="77">
        <v>17</v>
      </c>
      <c r="R66" s="77">
        <v>17</v>
      </c>
      <c r="S66" s="77">
        <v>17</v>
      </c>
      <c r="T66" s="77">
        <v>17</v>
      </c>
      <c r="U66" s="77">
        <v>17</v>
      </c>
      <c r="V66" s="77">
        <v>17</v>
      </c>
      <c r="W66" s="77">
        <v>17</v>
      </c>
      <c r="X66" s="77">
        <v>17</v>
      </c>
      <c r="Y66" s="77">
        <v>17</v>
      </c>
      <c r="Z66" s="77">
        <v>17</v>
      </c>
      <c r="AA66" s="77">
        <v>17</v>
      </c>
      <c r="AB66" s="77">
        <v>17</v>
      </c>
      <c r="AC66" s="77">
        <v>17</v>
      </c>
      <c r="AD66" s="77">
        <v>17</v>
      </c>
      <c r="BM66" s="24" t="s">
        <v>94</v>
      </c>
      <c r="BN66" s="26">
        <v>557</v>
      </c>
      <c r="BO66" s="26">
        <v>17</v>
      </c>
      <c r="BP66" s="26">
        <v>17</v>
      </c>
      <c r="BQ66" s="26">
        <v>17</v>
      </c>
      <c r="BR66" s="26">
        <v>17</v>
      </c>
      <c r="BS66" s="26">
        <v>17</v>
      </c>
      <c r="BT66" s="26">
        <v>17</v>
      </c>
      <c r="BU66" s="26">
        <v>17</v>
      </c>
      <c r="BV66" s="26">
        <v>17</v>
      </c>
      <c r="BW66" s="26">
        <v>778</v>
      </c>
      <c r="BX66" s="26">
        <v>17</v>
      </c>
      <c r="BY66" s="26">
        <v>17</v>
      </c>
      <c r="BZ66" s="26">
        <v>17</v>
      </c>
      <c r="CA66" s="26">
        <v>17</v>
      </c>
      <c r="CB66" s="26">
        <v>17</v>
      </c>
      <c r="CC66" s="26">
        <v>17</v>
      </c>
      <c r="CD66" s="26">
        <v>17</v>
      </c>
      <c r="CE66" s="26">
        <v>17</v>
      </c>
      <c r="CF66" s="26">
        <v>17</v>
      </c>
      <c r="CG66" s="26">
        <v>17</v>
      </c>
      <c r="CH66" s="26">
        <v>17</v>
      </c>
      <c r="CI66" s="26">
        <v>17</v>
      </c>
      <c r="CJ66" s="26">
        <v>17</v>
      </c>
      <c r="CK66" s="26">
        <v>17</v>
      </c>
      <c r="CL66" s="26">
        <v>17</v>
      </c>
      <c r="CM66" s="26">
        <v>17</v>
      </c>
      <c r="CN66" s="26">
        <v>17</v>
      </c>
      <c r="DU66" s="24" t="s">
        <v>94</v>
      </c>
      <c r="DV66" s="26">
        <v>557</v>
      </c>
      <c r="DW66" s="26">
        <v>17</v>
      </c>
      <c r="DX66" s="26">
        <v>17</v>
      </c>
      <c r="DY66" s="26">
        <v>17</v>
      </c>
      <c r="DZ66" s="26">
        <v>17</v>
      </c>
      <c r="EA66" s="26">
        <v>17</v>
      </c>
      <c r="EB66" s="26">
        <v>17</v>
      </c>
      <c r="EC66" s="26">
        <v>17</v>
      </c>
      <c r="ED66" s="26">
        <v>17</v>
      </c>
      <c r="EE66" s="26">
        <v>778</v>
      </c>
      <c r="EF66" s="26">
        <v>17</v>
      </c>
      <c r="EG66" s="26">
        <v>17</v>
      </c>
      <c r="EH66" s="26">
        <v>17</v>
      </c>
      <c r="EI66" s="26">
        <v>17</v>
      </c>
      <c r="EJ66" s="26">
        <v>17</v>
      </c>
      <c r="EK66" s="26">
        <v>17</v>
      </c>
      <c r="EL66" s="26">
        <v>17</v>
      </c>
      <c r="EM66" s="26">
        <v>17</v>
      </c>
      <c r="EN66" s="26">
        <v>17</v>
      </c>
      <c r="EO66" s="26">
        <v>17</v>
      </c>
      <c r="EP66" s="26">
        <v>17</v>
      </c>
      <c r="EQ66" s="26">
        <v>17</v>
      </c>
      <c r="ER66" s="26">
        <v>17</v>
      </c>
      <c r="ES66" s="26">
        <v>17</v>
      </c>
      <c r="ET66" s="26">
        <v>17</v>
      </c>
      <c r="EU66" s="26">
        <v>17</v>
      </c>
      <c r="EV66" s="26">
        <v>17</v>
      </c>
    </row>
    <row r="67" spans="1:152" ht="15" thickBot="1" x14ac:dyDescent="0.35">
      <c r="A67" s="24" t="s">
        <v>95</v>
      </c>
      <c r="B67" s="26">
        <v>533</v>
      </c>
      <c r="C67" s="77">
        <v>16</v>
      </c>
      <c r="D67" s="77">
        <v>16</v>
      </c>
      <c r="E67" s="77">
        <v>16</v>
      </c>
      <c r="F67" s="77">
        <v>16</v>
      </c>
      <c r="G67" s="77">
        <v>16</v>
      </c>
      <c r="H67" s="77">
        <v>16</v>
      </c>
      <c r="I67" s="77">
        <v>16</v>
      </c>
      <c r="J67" s="77">
        <v>16</v>
      </c>
      <c r="K67" s="77">
        <v>16</v>
      </c>
      <c r="L67" s="26">
        <v>741</v>
      </c>
      <c r="M67" s="77">
        <v>16</v>
      </c>
      <c r="N67" s="77">
        <v>16</v>
      </c>
      <c r="O67" s="77">
        <v>16</v>
      </c>
      <c r="P67" s="77">
        <v>16</v>
      </c>
      <c r="Q67" s="77">
        <v>16</v>
      </c>
      <c r="R67" s="77">
        <v>16</v>
      </c>
      <c r="S67" s="77">
        <v>16</v>
      </c>
      <c r="T67" s="77">
        <v>16</v>
      </c>
      <c r="U67" s="77">
        <v>16</v>
      </c>
      <c r="V67" s="77">
        <v>16</v>
      </c>
      <c r="W67" s="77">
        <v>16</v>
      </c>
      <c r="X67" s="77">
        <v>16</v>
      </c>
      <c r="Y67" s="77">
        <v>16</v>
      </c>
      <c r="Z67" s="77">
        <v>16</v>
      </c>
      <c r="AA67" s="77">
        <v>16</v>
      </c>
      <c r="AB67" s="77">
        <v>16</v>
      </c>
      <c r="AC67" s="77">
        <v>16</v>
      </c>
      <c r="AD67" s="77">
        <v>16</v>
      </c>
      <c r="BM67" s="24" t="s">
        <v>95</v>
      </c>
      <c r="BN67" s="26">
        <v>556</v>
      </c>
      <c r="BO67" s="26">
        <v>16</v>
      </c>
      <c r="BP67" s="26">
        <v>16</v>
      </c>
      <c r="BQ67" s="26">
        <v>16</v>
      </c>
      <c r="BR67" s="26">
        <v>16</v>
      </c>
      <c r="BS67" s="26">
        <v>16</v>
      </c>
      <c r="BT67" s="26">
        <v>16</v>
      </c>
      <c r="BU67" s="26">
        <v>16</v>
      </c>
      <c r="BV67" s="26">
        <v>16</v>
      </c>
      <c r="BW67" s="26">
        <v>764</v>
      </c>
      <c r="BX67" s="26">
        <v>16</v>
      </c>
      <c r="BY67" s="26">
        <v>16</v>
      </c>
      <c r="BZ67" s="26">
        <v>16</v>
      </c>
      <c r="CA67" s="26">
        <v>16</v>
      </c>
      <c r="CB67" s="26">
        <v>16</v>
      </c>
      <c r="CC67" s="26">
        <v>16</v>
      </c>
      <c r="CD67" s="26">
        <v>16</v>
      </c>
      <c r="CE67" s="26">
        <v>16</v>
      </c>
      <c r="CF67" s="26">
        <v>16</v>
      </c>
      <c r="CG67" s="26">
        <v>16</v>
      </c>
      <c r="CH67" s="26">
        <v>16</v>
      </c>
      <c r="CI67" s="26">
        <v>16</v>
      </c>
      <c r="CJ67" s="26">
        <v>16</v>
      </c>
      <c r="CK67" s="26">
        <v>16</v>
      </c>
      <c r="CL67" s="26">
        <v>16</v>
      </c>
      <c r="CM67" s="26">
        <v>16</v>
      </c>
      <c r="CN67" s="26">
        <v>16</v>
      </c>
      <c r="DU67" s="24" t="s">
        <v>95</v>
      </c>
      <c r="DV67" s="26">
        <v>556</v>
      </c>
      <c r="DW67" s="26">
        <v>16</v>
      </c>
      <c r="DX67" s="26">
        <v>16</v>
      </c>
      <c r="DY67" s="26">
        <v>16</v>
      </c>
      <c r="DZ67" s="26">
        <v>16</v>
      </c>
      <c r="EA67" s="26">
        <v>16</v>
      </c>
      <c r="EB67" s="26">
        <v>16</v>
      </c>
      <c r="EC67" s="26">
        <v>16</v>
      </c>
      <c r="ED67" s="26">
        <v>16</v>
      </c>
      <c r="EE67" s="26">
        <v>764</v>
      </c>
      <c r="EF67" s="26">
        <v>16</v>
      </c>
      <c r="EG67" s="26">
        <v>16</v>
      </c>
      <c r="EH67" s="26">
        <v>16</v>
      </c>
      <c r="EI67" s="26">
        <v>16</v>
      </c>
      <c r="EJ67" s="26">
        <v>16</v>
      </c>
      <c r="EK67" s="26">
        <v>16</v>
      </c>
      <c r="EL67" s="26">
        <v>16</v>
      </c>
      <c r="EM67" s="26">
        <v>16</v>
      </c>
      <c r="EN67" s="26">
        <v>16</v>
      </c>
      <c r="EO67" s="26">
        <v>16</v>
      </c>
      <c r="EP67" s="26">
        <v>16</v>
      </c>
      <c r="EQ67" s="26">
        <v>16</v>
      </c>
      <c r="ER67" s="26">
        <v>16</v>
      </c>
      <c r="ES67" s="26">
        <v>16</v>
      </c>
      <c r="ET67" s="26">
        <v>16</v>
      </c>
      <c r="EU67" s="26">
        <v>16</v>
      </c>
      <c r="EV67" s="26">
        <v>16</v>
      </c>
    </row>
    <row r="68" spans="1:152" ht="15" thickBot="1" x14ac:dyDescent="0.35">
      <c r="A68" s="24" t="s">
        <v>96</v>
      </c>
      <c r="B68" s="26">
        <v>532</v>
      </c>
      <c r="C68" s="77">
        <v>15</v>
      </c>
      <c r="D68" s="77">
        <v>15</v>
      </c>
      <c r="E68" s="77">
        <v>15</v>
      </c>
      <c r="F68" s="77">
        <v>15</v>
      </c>
      <c r="G68" s="77">
        <v>15</v>
      </c>
      <c r="H68" s="77">
        <v>15</v>
      </c>
      <c r="I68" s="77">
        <v>15</v>
      </c>
      <c r="J68" s="77">
        <v>15</v>
      </c>
      <c r="K68" s="77">
        <v>15</v>
      </c>
      <c r="L68" s="26">
        <v>727</v>
      </c>
      <c r="M68" s="77">
        <v>15</v>
      </c>
      <c r="N68" s="77">
        <v>15</v>
      </c>
      <c r="O68" s="77">
        <v>15</v>
      </c>
      <c r="P68" s="77">
        <v>15</v>
      </c>
      <c r="Q68" s="77">
        <v>15</v>
      </c>
      <c r="R68" s="77">
        <v>15</v>
      </c>
      <c r="S68" s="77">
        <v>15</v>
      </c>
      <c r="T68" s="77">
        <v>15</v>
      </c>
      <c r="U68" s="77">
        <v>15</v>
      </c>
      <c r="V68" s="77">
        <v>15</v>
      </c>
      <c r="W68" s="77">
        <v>15</v>
      </c>
      <c r="X68" s="77">
        <v>15</v>
      </c>
      <c r="Y68" s="77">
        <v>15</v>
      </c>
      <c r="Z68" s="77">
        <v>15</v>
      </c>
      <c r="AA68" s="77">
        <v>15</v>
      </c>
      <c r="AB68" s="77">
        <v>15</v>
      </c>
      <c r="AC68" s="77">
        <v>15</v>
      </c>
      <c r="AD68" s="77">
        <v>15</v>
      </c>
      <c r="BM68" s="24" t="s">
        <v>96</v>
      </c>
      <c r="BN68" s="26">
        <v>555</v>
      </c>
      <c r="BO68" s="26">
        <v>15</v>
      </c>
      <c r="BP68" s="26">
        <v>15</v>
      </c>
      <c r="BQ68" s="26">
        <v>15</v>
      </c>
      <c r="BR68" s="26">
        <v>15</v>
      </c>
      <c r="BS68" s="26">
        <v>15</v>
      </c>
      <c r="BT68" s="26">
        <v>15</v>
      </c>
      <c r="BU68" s="26">
        <v>15</v>
      </c>
      <c r="BV68" s="26">
        <v>15</v>
      </c>
      <c r="BW68" s="26">
        <v>750</v>
      </c>
      <c r="BX68" s="26">
        <v>15</v>
      </c>
      <c r="BY68" s="26">
        <v>15</v>
      </c>
      <c r="BZ68" s="26">
        <v>15</v>
      </c>
      <c r="CA68" s="26">
        <v>15</v>
      </c>
      <c r="CB68" s="26">
        <v>15</v>
      </c>
      <c r="CC68" s="26">
        <v>15</v>
      </c>
      <c r="CD68" s="26">
        <v>15</v>
      </c>
      <c r="CE68" s="26">
        <v>15</v>
      </c>
      <c r="CF68" s="26">
        <v>15</v>
      </c>
      <c r="CG68" s="26">
        <v>15</v>
      </c>
      <c r="CH68" s="26">
        <v>15</v>
      </c>
      <c r="CI68" s="26">
        <v>15</v>
      </c>
      <c r="CJ68" s="26">
        <v>15</v>
      </c>
      <c r="CK68" s="26">
        <v>15</v>
      </c>
      <c r="CL68" s="26">
        <v>15</v>
      </c>
      <c r="CM68" s="26">
        <v>15</v>
      </c>
      <c r="CN68" s="26">
        <v>15</v>
      </c>
      <c r="DU68" s="24" t="s">
        <v>96</v>
      </c>
      <c r="DV68" s="26">
        <v>555</v>
      </c>
      <c r="DW68" s="26">
        <v>15</v>
      </c>
      <c r="DX68" s="26">
        <v>15</v>
      </c>
      <c r="DY68" s="26">
        <v>15</v>
      </c>
      <c r="DZ68" s="26">
        <v>15</v>
      </c>
      <c r="EA68" s="26">
        <v>15</v>
      </c>
      <c r="EB68" s="26">
        <v>15</v>
      </c>
      <c r="EC68" s="26">
        <v>15</v>
      </c>
      <c r="ED68" s="26">
        <v>15</v>
      </c>
      <c r="EE68" s="26">
        <v>750</v>
      </c>
      <c r="EF68" s="26">
        <v>15</v>
      </c>
      <c r="EG68" s="26">
        <v>15</v>
      </c>
      <c r="EH68" s="26">
        <v>15</v>
      </c>
      <c r="EI68" s="26">
        <v>15</v>
      </c>
      <c r="EJ68" s="26">
        <v>15</v>
      </c>
      <c r="EK68" s="26">
        <v>15</v>
      </c>
      <c r="EL68" s="26">
        <v>15</v>
      </c>
      <c r="EM68" s="26">
        <v>15</v>
      </c>
      <c r="EN68" s="26">
        <v>15</v>
      </c>
      <c r="EO68" s="26">
        <v>15</v>
      </c>
      <c r="EP68" s="26">
        <v>15</v>
      </c>
      <c r="EQ68" s="26">
        <v>15</v>
      </c>
      <c r="ER68" s="26">
        <v>15</v>
      </c>
      <c r="ES68" s="26">
        <v>15</v>
      </c>
      <c r="ET68" s="26">
        <v>15</v>
      </c>
      <c r="EU68" s="26">
        <v>15</v>
      </c>
      <c r="EV68" s="26">
        <v>15</v>
      </c>
    </row>
    <row r="69" spans="1:152" ht="15" thickBot="1" x14ac:dyDescent="0.35">
      <c r="A69" s="24" t="s">
        <v>98</v>
      </c>
      <c r="B69" s="26">
        <v>531</v>
      </c>
      <c r="C69" s="77">
        <v>14</v>
      </c>
      <c r="D69" s="77">
        <v>14</v>
      </c>
      <c r="E69" s="77">
        <v>14</v>
      </c>
      <c r="F69" s="77">
        <v>14</v>
      </c>
      <c r="G69" s="77">
        <v>14</v>
      </c>
      <c r="H69" s="77">
        <v>14</v>
      </c>
      <c r="I69" s="77">
        <v>14</v>
      </c>
      <c r="J69" s="77">
        <v>14</v>
      </c>
      <c r="K69" s="77">
        <v>14</v>
      </c>
      <c r="L69" s="26">
        <v>713</v>
      </c>
      <c r="M69" s="77">
        <v>14</v>
      </c>
      <c r="N69" s="77">
        <v>14</v>
      </c>
      <c r="O69" s="77">
        <v>14</v>
      </c>
      <c r="P69" s="77">
        <v>14</v>
      </c>
      <c r="Q69" s="77">
        <v>14</v>
      </c>
      <c r="R69" s="77">
        <v>14</v>
      </c>
      <c r="S69" s="77">
        <v>14</v>
      </c>
      <c r="T69" s="77">
        <v>14</v>
      </c>
      <c r="U69" s="77">
        <v>14</v>
      </c>
      <c r="V69" s="77">
        <v>14</v>
      </c>
      <c r="W69" s="77">
        <v>14</v>
      </c>
      <c r="X69" s="77">
        <v>14</v>
      </c>
      <c r="Y69" s="77">
        <v>14</v>
      </c>
      <c r="Z69" s="77">
        <v>14</v>
      </c>
      <c r="AA69" s="77">
        <v>14</v>
      </c>
      <c r="AB69" s="77">
        <v>14</v>
      </c>
      <c r="AC69" s="77">
        <v>14</v>
      </c>
      <c r="AD69" s="77">
        <v>14</v>
      </c>
      <c r="BM69" s="24" t="s">
        <v>98</v>
      </c>
      <c r="BN69" s="26">
        <v>554</v>
      </c>
      <c r="BO69" s="26">
        <v>14</v>
      </c>
      <c r="BP69" s="26">
        <v>14</v>
      </c>
      <c r="BQ69" s="26">
        <v>14</v>
      </c>
      <c r="BR69" s="26">
        <v>14</v>
      </c>
      <c r="BS69" s="26">
        <v>14</v>
      </c>
      <c r="BT69" s="26">
        <v>14</v>
      </c>
      <c r="BU69" s="26">
        <v>14</v>
      </c>
      <c r="BV69" s="26">
        <v>14</v>
      </c>
      <c r="BW69" s="26">
        <v>736</v>
      </c>
      <c r="BX69" s="26">
        <v>14</v>
      </c>
      <c r="BY69" s="26">
        <v>14</v>
      </c>
      <c r="BZ69" s="26">
        <v>14</v>
      </c>
      <c r="CA69" s="26">
        <v>14</v>
      </c>
      <c r="CB69" s="26">
        <v>14</v>
      </c>
      <c r="CC69" s="26">
        <v>14</v>
      </c>
      <c r="CD69" s="26">
        <v>14</v>
      </c>
      <c r="CE69" s="26">
        <v>14</v>
      </c>
      <c r="CF69" s="26">
        <v>14</v>
      </c>
      <c r="CG69" s="26">
        <v>14</v>
      </c>
      <c r="CH69" s="26">
        <v>14</v>
      </c>
      <c r="CI69" s="26">
        <v>14</v>
      </c>
      <c r="CJ69" s="26">
        <v>14</v>
      </c>
      <c r="CK69" s="26">
        <v>14</v>
      </c>
      <c r="CL69" s="26">
        <v>14</v>
      </c>
      <c r="CM69" s="26">
        <v>14</v>
      </c>
      <c r="CN69" s="26">
        <v>14</v>
      </c>
      <c r="DU69" s="24" t="s">
        <v>98</v>
      </c>
      <c r="DV69" s="26">
        <v>554</v>
      </c>
      <c r="DW69" s="26">
        <v>14</v>
      </c>
      <c r="DX69" s="26">
        <v>14</v>
      </c>
      <c r="DY69" s="26">
        <v>14</v>
      </c>
      <c r="DZ69" s="26">
        <v>14</v>
      </c>
      <c r="EA69" s="26">
        <v>14</v>
      </c>
      <c r="EB69" s="26">
        <v>14</v>
      </c>
      <c r="EC69" s="26">
        <v>14</v>
      </c>
      <c r="ED69" s="26">
        <v>14</v>
      </c>
      <c r="EE69" s="26">
        <v>736</v>
      </c>
      <c r="EF69" s="26">
        <v>14</v>
      </c>
      <c r="EG69" s="26">
        <v>14</v>
      </c>
      <c r="EH69" s="26">
        <v>14</v>
      </c>
      <c r="EI69" s="26">
        <v>14</v>
      </c>
      <c r="EJ69" s="26">
        <v>14</v>
      </c>
      <c r="EK69" s="26">
        <v>14</v>
      </c>
      <c r="EL69" s="26">
        <v>14</v>
      </c>
      <c r="EM69" s="26">
        <v>14</v>
      </c>
      <c r="EN69" s="26">
        <v>14</v>
      </c>
      <c r="EO69" s="26">
        <v>14</v>
      </c>
      <c r="EP69" s="26">
        <v>14</v>
      </c>
      <c r="EQ69" s="26">
        <v>14</v>
      </c>
      <c r="ER69" s="26">
        <v>14</v>
      </c>
      <c r="ES69" s="26">
        <v>14</v>
      </c>
      <c r="ET69" s="26">
        <v>14</v>
      </c>
      <c r="EU69" s="26">
        <v>14</v>
      </c>
      <c r="EV69" s="26">
        <v>14</v>
      </c>
    </row>
    <row r="70" spans="1:152" ht="15" thickBot="1" x14ac:dyDescent="0.35">
      <c r="A70" s="24" t="s">
        <v>99</v>
      </c>
      <c r="B70" s="26">
        <v>530</v>
      </c>
      <c r="C70" s="77">
        <v>13</v>
      </c>
      <c r="D70" s="77">
        <v>13</v>
      </c>
      <c r="E70" s="77">
        <v>13</v>
      </c>
      <c r="F70" s="77">
        <v>13</v>
      </c>
      <c r="G70" s="77">
        <v>13</v>
      </c>
      <c r="H70" s="77">
        <v>13</v>
      </c>
      <c r="I70" s="77">
        <v>13</v>
      </c>
      <c r="J70" s="77">
        <v>13</v>
      </c>
      <c r="K70" s="77">
        <v>13</v>
      </c>
      <c r="L70" s="26">
        <v>699</v>
      </c>
      <c r="M70" s="77">
        <v>13</v>
      </c>
      <c r="N70" s="77">
        <v>13</v>
      </c>
      <c r="O70" s="77">
        <v>13</v>
      </c>
      <c r="P70" s="77">
        <v>13</v>
      </c>
      <c r="Q70" s="77">
        <v>13</v>
      </c>
      <c r="R70" s="77">
        <v>13</v>
      </c>
      <c r="S70" s="77">
        <v>13</v>
      </c>
      <c r="T70" s="77">
        <v>13</v>
      </c>
      <c r="U70" s="77">
        <v>13</v>
      </c>
      <c r="V70" s="77">
        <v>13</v>
      </c>
      <c r="W70" s="77">
        <v>13</v>
      </c>
      <c r="X70" s="77">
        <v>13</v>
      </c>
      <c r="Y70" s="77">
        <v>13</v>
      </c>
      <c r="Z70" s="77">
        <v>13</v>
      </c>
      <c r="AA70" s="77">
        <v>13</v>
      </c>
      <c r="AB70" s="77">
        <v>13</v>
      </c>
      <c r="AC70" s="77">
        <v>13</v>
      </c>
      <c r="AD70" s="77">
        <v>13</v>
      </c>
      <c r="BM70" s="24" t="s">
        <v>99</v>
      </c>
      <c r="BN70" s="26">
        <v>553</v>
      </c>
      <c r="BO70" s="26">
        <v>13</v>
      </c>
      <c r="BP70" s="26">
        <v>13</v>
      </c>
      <c r="BQ70" s="26">
        <v>13</v>
      </c>
      <c r="BR70" s="26">
        <v>13</v>
      </c>
      <c r="BS70" s="26">
        <v>13</v>
      </c>
      <c r="BT70" s="26">
        <v>13</v>
      </c>
      <c r="BU70" s="26">
        <v>13</v>
      </c>
      <c r="BV70" s="26">
        <v>13</v>
      </c>
      <c r="BW70" s="26">
        <v>722</v>
      </c>
      <c r="BX70" s="26">
        <v>13</v>
      </c>
      <c r="BY70" s="26">
        <v>13</v>
      </c>
      <c r="BZ70" s="26">
        <v>13</v>
      </c>
      <c r="CA70" s="26">
        <v>13</v>
      </c>
      <c r="CB70" s="26">
        <v>13</v>
      </c>
      <c r="CC70" s="26">
        <v>13</v>
      </c>
      <c r="CD70" s="26">
        <v>13</v>
      </c>
      <c r="CE70" s="26">
        <v>13</v>
      </c>
      <c r="CF70" s="26">
        <v>13</v>
      </c>
      <c r="CG70" s="26">
        <v>13</v>
      </c>
      <c r="CH70" s="26">
        <v>13</v>
      </c>
      <c r="CI70" s="26">
        <v>13</v>
      </c>
      <c r="CJ70" s="26">
        <v>13</v>
      </c>
      <c r="CK70" s="26">
        <v>13</v>
      </c>
      <c r="CL70" s="26">
        <v>13</v>
      </c>
      <c r="CM70" s="26">
        <v>13</v>
      </c>
      <c r="CN70" s="26">
        <v>13</v>
      </c>
      <c r="DU70" s="24" t="s">
        <v>99</v>
      </c>
      <c r="DV70" s="26">
        <v>553</v>
      </c>
      <c r="DW70" s="26">
        <v>13</v>
      </c>
      <c r="DX70" s="26">
        <v>13</v>
      </c>
      <c r="DY70" s="26">
        <v>13</v>
      </c>
      <c r="DZ70" s="26">
        <v>13</v>
      </c>
      <c r="EA70" s="26">
        <v>13</v>
      </c>
      <c r="EB70" s="26">
        <v>13</v>
      </c>
      <c r="EC70" s="26">
        <v>13</v>
      </c>
      <c r="ED70" s="26">
        <v>13</v>
      </c>
      <c r="EE70" s="26">
        <v>722</v>
      </c>
      <c r="EF70" s="26">
        <v>13</v>
      </c>
      <c r="EG70" s="26">
        <v>13</v>
      </c>
      <c r="EH70" s="26">
        <v>13</v>
      </c>
      <c r="EI70" s="26">
        <v>13</v>
      </c>
      <c r="EJ70" s="26">
        <v>13</v>
      </c>
      <c r="EK70" s="26">
        <v>13</v>
      </c>
      <c r="EL70" s="26">
        <v>13</v>
      </c>
      <c r="EM70" s="26">
        <v>13</v>
      </c>
      <c r="EN70" s="26">
        <v>13</v>
      </c>
      <c r="EO70" s="26">
        <v>13</v>
      </c>
      <c r="EP70" s="26">
        <v>13</v>
      </c>
      <c r="EQ70" s="26">
        <v>13</v>
      </c>
      <c r="ER70" s="26">
        <v>13</v>
      </c>
      <c r="ES70" s="26">
        <v>13</v>
      </c>
      <c r="ET70" s="26">
        <v>13</v>
      </c>
      <c r="EU70" s="26">
        <v>13</v>
      </c>
      <c r="EV70" s="26">
        <v>13</v>
      </c>
    </row>
    <row r="71" spans="1:152" ht="15" thickBot="1" x14ac:dyDescent="0.35">
      <c r="A71" s="24" t="s">
        <v>100</v>
      </c>
      <c r="B71" s="26">
        <v>529</v>
      </c>
      <c r="C71" s="77">
        <v>12</v>
      </c>
      <c r="D71" s="77">
        <v>12</v>
      </c>
      <c r="E71" s="77">
        <v>12</v>
      </c>
      <c r="F71" s="77">
        <v>12</v>
      </c>
      <c r="G71" s="77">
        <v>12</v>
      </c>
      <c r="H71" s="77">
        <v>12</v>
      </c>
      <c r="I71" s="77">
        <v>12</v>
      </c>
      <c r="J71" s="77">
        <v>12</v>
      </c>
      <c r="K71" s="77">
        <v>12</v>
      </c>
      <c r="L71" s="26">
        <v>685</v>
      </c>
      <c r="M71" s="77">
        <v>12</v>
      </c>
      <c r="N71" s="77">
        <v>12</v>
      </c>
      <c r="O71" s="77">
        <v>12</v>
      </c>
      <c r="P71" s="77">
        <v>12</v>
      </c>
      <c r="Q71" s="77">
        <v>12</v>
      </c>
      <c r="R71" s="77">
        <v>12</v>
      </c>
      <c r="S71" s="77">
        <v>12</v>
      </c>
      <c r="T71" s="77">
        <v>12</v>
      </c>
      <c r="U71" s="77">
        <v>12</v>
      </c>
      <c r="V71" s="77">
        <v>12</v>
      </c>
      <c r="W71" s="77">
        <v>12</v>
      </c>
      <c r="X71" s="77">
        <v>12</v>
      </c>
      <c r="Y71" s="77">
        <v>12</v>
      </c>
      <c r="Z71" s="77">
        <v>12</v>
      </c>
      <c r="AA71" s="77">
        <v>12</v>
      </c>
      <c r="AB71" s="77">
        <v>12</v>
      </c>
      <c r="AC71" s="77">
        <v>12</v>
      </c>
      <c r="AD71" s="77">
        <v>12</v>
      </c>
      <c r="BM71" s="24" t="s">
        <v>100</v>
      </c>
      <c r="BN71" s="26">
        <v>552</v>
      </c>
      <c r="BO71" s="26">
        <v>12</v>
      </c>
      <c r="BP71" s="26">
        <v>12</v>
      </c>
      <c r="BQ71" s="26">
        <v>12</v>
      </c>
      <c r="BR71" s="26">
        <v>12</v>
      </c>
      <c r="BS71" s="26">
        <v>12</v>
      </c>
      <c r="BT71" s="26">
        <v>12</v>
      </c>
      <c r="BU71" s="26">
        <v>12</v>
      </c>
      <c r="BV71" s="26">
        <v>12</v>
      </c>
      <c r="BW71" s="26">
        <v>708</v>
      </c>
      <c r="BX71" s="26">
        <v>12</v>
      </c>
      <c r="BY71" s="26">
        <v>12</v>
      </c>
      <c r="BZ71" s="26">
        <v>12</v>
      </c>
      <c r="CA71" s="26">
        <v>12</v>
      </c>
      <c r="CB71" s="26">
        <v>12</v>
      </c>
      <c r="CC71" s="26">
        <v>12</v>
      </c>
      <c r="CD71" s="26">
        <v>12</v>
      </c>
      <c r="CE71" s="26">
        <v>12</v>
      </c>
      <c r="CF71" s="26">
        <v>12</v>
      </c>
      <c r="CG71" s="26">
        <v>12</v>
      </c>
      <c r="CH71" s="26">
        <v>12</v>
      </c>
      <c r="CI71" s="26">
        <v>12</v>
      </c>
      <c r="CJ71" s="26">
        <v>12</v>
      </c>
      <c r="CK71" s="26">
        <v>12</v>
      </c>
      <c r="CL71" s="26">
        <v>12</v>
      </c>
      <c r="CM71" s="26">
        <v>12</v>
      </c>
      <c r="CN71" s="26">
        <v>12</v>
      </c>
      <c r="DU71" s="24" t="s">
        <v>100</v>
      </c>
      <c r="DV71" s="26">
        <v>552</v>
      </c>
      <c r="DW71" s="26">
        <v>12</v>
      </c>
      <c r="DX71" s="26">
        <v>12</v>
      </c>
      <c r="DY71" s="26">
        <v>12</v>
      </c>
      <c r="DZ71" s="26">
        <v>12</v>
      </c>
      <c r="EA71" s="26">
        <v>12</v>
      </c>
      <c r="EB71" s="26">
        <v>12</v>
      </c>
      <c r="EC71" s="26">
        <v>12</v>
      </c>
      <c r="ED71" s="26">
        <v>12</v>
      </c>
      <c r="EE71" s="26">
        <v>708</v>
      </c>
      <c r="EF71" s="26">
        <v>12</v>
      </c>
      <c r="EG71" s="26">
        <v>12</v>
      </c>
      <c r="EH71" s="26">
        <v>12</v>
      </c>
      <c r="EI71" s="26">
        <v>12</v>
      </c>
      <c r="EJ71" s="26">
        <v>12</v>
      </c>
      <c r="EK71" s="26">
        <v>12</v>
      </c>
      <c r="EL71" s="26">
        <v>12</v>
      </c>
      <c r="EM71" s="26">
        <v>12</v>
      </c>
      <c r="EN71" s="26">
        <v>12</v>
      </c>
      <c r="EO71" s="26">
        <v>12</v>
      </c>
      <c r="EP71" s="26">
        <v>12</v>
      </c>
      <c r="EQ71" s="26">
        <v>12</v>
      </c>
      <c r="ER71" s="26">
        <v>12</v>
      </c>
      <c r="ES71" s="26">
        <v>12</v>
      </c>
      <c r="ET71" s="26">
        <v>12</v>
      </c>
      <c r="EU71" s="26">
        <v>12</v>
      </c>
      <c r="EV71" s="26">
        <v>12</v>
      </c>
    </row>
    <row r="72" spans="1:152" ht="15" thickBot="1" x14ac:dyDescent="0.35">
      <c r="A72" s="24" t="s">
        <v>102</v>
      </c>
      <c r="B72" s="26">
        <v>11</v>
      </c>
      <c r="C72" s="77">
        <v>11</v>
      </c>
      <c r="D72" s="77">
        <v>11</v>
      </c>
      <c r="E72" s="77">
        <v>11</v>
      </c>
      <c r="F72" s="77">
        <v>11</v>
      </c>
      <c r="G72" s="77">
        <v>11</v>
      </c>
      <c r="H72" s="77">
        <v>11</v>
      </c>
      <c r="I72" s="77">
        <v>11</v>
      </c>
      <c r="J72" s="77">
        <v>11</v>
      </c>
      <c r="K72" s="77">
        <v>11</v>
      </c>
      <c r="L72" s="26">
        <v>154</v>
      </c>
      <c r="M72" s="77">
        <v>11</v>
      </c>
      <c r="N72" s="77">
        <v>11</v>
      </c>
      <c r="O72" s="77">
        <v>11</v>
      </c>
      <c r="P72" s="77">
        <v>11</v>
      </c>
      <c r="Q72" s="77">
        <v>11</v>
      </c>
      <c r="R72" s="77">
        <v>11</v>
      </c>
      <c r="S72" s="77">
        <v>11</v>
      </c>
      <c r="T72" s="77">
        <v>11</v>
      </c>
      <c r="U72" s="77">
        <v>11</v>
      </c>
      <c r="V72" s="77">
        <v>11</v>
      </c>
      <c r="W72" s="77">
        <v>11</v>
      </c>
      <c r="X72" s="77">
        <v>11</v>
      </c>
      <c r="Y72" s="77">
        <v>11</v>
      </c>
      <c r="Z72" s="77">
        <v>11</v>
      </c>
      <c r="AA72" s="77">
        <v>11</v>
      </c>
      <c r="AB72" s="77">
        <v>11</v>
      </c>
      <c r="AC72" s="77">
        <v>11</v>
      </c>
      <c r="AD72" s="77">
        <v>11</v>
      </c>
      <c r="BM72" s="24" t="s">
        <v>102</v>
      </c>
      <c r="BN72" s="26">
        <v>11</v>
      </c>
      <c r="BO72" s="26">
        <v>11</v>
      </c>
      <c r="BP72" s="26">
        <v>11</v>
      </c>
      <c r="BQ72" s="26">
        <v>11</v>
      </c>
      <c r="BR72" s="26">
        <v>11</v>
      </c>
      <c r="BS72" s="26">
        <v>11</v>
      </c>
      <c r="BT72" s="26">
        <v>11</v>
      </c>
      <c r="BU72" s="26">
        <v>11</v>
      </c>
      <c r="BV72" s="26">
        <v>11</v>
      </c>
      <c r="BW72" s="26">
        <v>154</v>
      </c>
      <c r="BX72" s="26">
        <v>11</v>
      </c>
      <c r="BY72" s="26">
        <v>11</v>
      </c>
      <c r="BZ72" s="26">
        <v>11</v>
      </c>
      <c r="CA72" s="26">
        <v>11</v>
      </c>
      <c r="CB72" s="26">
        <v>11</v>
      </c>
      <c r="CC72" s="26">
        <v>11</v>
      </c>
      <c r="CD72" s="26">
        <v>11</v>
      </c>
      <c r="CE72" s="26">
        <v>11</v>
      </c>
      <c r="CF72" s="26">
        <v>11</v>
      </c>
      <c r="CG72" s="26">
        <v>11</v>
      </c>
      <c r="CH72" s="26">
        <v>11</v>
      </c>
      <c r="CI72" s="26">
        <v>11</v>
      </c>
      <c r="CJ72" s="26">
        <v>11</v>
      </c>
      <c r="CK72" s="26">
        <v>11</v>
      </c>
      <c r="CL72" s="26">
        <v>11</v>
      </c>
      <c r="CM72" s="26">
        <v>11</v>
      </c>
      <c r="CN72" s="26">
        <v>11</v>
      </c>
      <c r="DU72" s="24" t="s">
        <v>102</v>
      </c>
      <c r="DV72" s="26">
        <v>11</v>
      </c>
      <c r="DW72" s="26">
        <v>11</v>
      </c>
      <c r="DX72" s="26">
        <v>11</v>
      </c>
      <c r="DY72" s="26">
        <v>11</v>
      </c>
      <c r="DZ72" s="26">
        <v>11</v>
      </c>
      <c r="EA72" s="26">
        <v>11</v>
      </c>
      <c r="EB72" s="26">
        <v>11</v>
      </c>
      <c r="EC72" s="26">
        <v>11</v>
      </c>
      <c r="ED72" s="26">
        <v>11</v>
      </c>
      <c r="EE72" s="26">
        <v>154</v>
      </c>
      <c r="EF72" s="26">
        <v>11</v>
      </c>
      <c r="EG72" s="26">
        <v>11</v>
      </c>
      <c r="EH72" s="26">
        <v>11</v>
      </c>
      <c r="EI72" s="26">
        <v>11</v>
      </c>
      <c r="EJ72" s="26">
        <v>11</v>
      </c>
      <c r="EK72" s="26">
        <v>11</v>
      </c>
      <c r="EL72" s="26">
        <v>11</v>
      </c>
      <c r="EM72" s="26">
        <v>11</v>
      </c>
      <c r="EN72" s="26">
        <v>11</v>
      </c>
      <c r="EO72" s="26">
        <v>11</v>
      </c>
      <c r="EP72" s="26">
        <v>11</v>
      </c>
      <c r="EQ72" s="26">
        <v>11</v>
      </c>
      <c r="ER72" s="26">
        <v>11</v>
      </c>
      <c r="ES72" s="26">
        <v>11</v>
      </c>
      <c r="ET72" s="26">
        <v>11</v>
      </c>
      <c r="EU72" s="26">
        <v>11</v>
      </c>
      <c r="EV72" s="26">
        <v>11</v>
      </c>
    </row>
    <row r="73" spans="1:152" ht="15" thickBot="1" x14ac:dyDescent="0.35">
      <c r="A73" s="24" t="s">
        <v>103</v>
      </c>
      <c r="B73" s="26">
        <v>10</v>
      </c>
      <c r="C73" s="77">
        <v>10</v>
      </c>
      <c r="D73" s="77">
        <v>10</v>
      </c>
      <c r="E73" s="77">
        <v>10</v>
      </c>
      <c r="F73" s="77">
        <v>10</v>
      </c>
      <c r="G73" s="77">
        <v>10</v>
      </c>
      <c r="H73" s="77">
        <v>10</v>
      </c>
      <c r="I73" s="77">
        <v>10</v>
      </c>
      <c r="J73" s="77">
        <v>10</v>
      </c>
      <c r="K73" s="77">
        <v>10</v>
      </c>
      <c r="L73" s="26">
        <v>140</v>
      </c>
      <c r="M73" s="77">
        <v>10</v>
      </c>
      <c r="N73" s="77">
        <v>10</v>
      </c>
      <c r="O73" s="77">
        <v>10</v>
      </c>
      <c r="P73" s="77">
        <v>10</v>
      </c>
      <c r="Q73" s="77">
        <v>10</v>
      </c>
      <c r="R73" s="77">
        <v>10</v>
      </c>
      <c r="S73" s="77">
        <v>10</v>
      </c>
      <c r="T73" s="77">
        <v>10</v>
      </c>
      <c r="U73" s="77">
        <v>10</v>
      </c>
      <c r="V73" s="77">
        <v>10</v>
      </c>
      <c r="W73" s="77">
        <v>10</v>
      </c>
      <c r="X73" s="77">
        <v>10</v>
      </c>
      <c r="Y73" s="77">
        <v>10</v>
      </c>
      <c r="Z73" s="77">
        <v>10</v>
      </c>
      <c r="AA73" s="77">
        <v>10</v>
      </c>
      <c r="AB73" s="77">
        <v>10</v>
      </c>
      <c r="AC73" s="77">
        <v>10</v>
      </c>
      <c r="AD73" s="77">
        <v>10</v>
      </c>
      <c r="BM73" s="24" t="s">
        <v>103</v>
      </c>
      <c r="BN73" s="26">
        <v>10</v>
      </c>
      <c r="BO73" s="26">
        <v>10</v>
      </c>
      <c r="BP73" s="26">
        <v>10</v>
      </c>
      <c r="BQ73" s="26">
        <v>10</v>
      </c>
      <c r="BR73" s="26">
        <v>10</v>
      </c>
      <c r="BS73" s="26">
        <v>10</v>
      </c>
      <c r="BT73" s="26">
        <v>10</v>
      </c>
      <c r="BU73" s="26">
        <v>10</v>
      </c>
      <c r="BV73" s="26">
        <v>10</v>
      </c>
      <c r="BW73" s="26">
        <v>140</v>
      </c>
      <c r="BX73" s="26">
        <v>10</v>
      </c>
      <c r="BY73" s="26">
        <v>10</v>
      </c>
      <c r="BZ73" s="26">
        <v>10</v>
      </c>
      <c r="CA73" s="26">
        <v>10</v>
      </c>
      <c r="CB73" s="26">
        <v>10</v>
      </c>
      <c r="CC73" s="26">
        <v>10</v>
      </c>
      <c r="CD73" s="26">
        <v>10</v>
      </c>
      <c r="CE73" s="26">
        <v>10</v>
      </c>
      <c r="CF73" s="26">
        <v>10</v>
      </c>
      <c r="CG73" s="26">
        <v>10</v>
      </c>
      <c r="CH73" s="26">
        <v>10</v>
      </c>
      <c r="CI73" s="26">
        <v>10</v>
      </c>
      <c r="CJ73" s="26">
        <v>10</v>
      </c>
      <c r="CK73" s="26">
        <v>10</v>
      </c>
      <c r="CL73" s="26">
        <v>10</v>
      </c>
      <c r="CM73" s="26">
        <v>10</v>
      </c>
      <c r="CN73" s="26">
        <v>10</v>
      </c>
      <c r="DU73" s="24" t="s">
        <v>103</v>
      </c>
      <c r="DV73" s="26">
        <v>10</v>
      </c>
      <c r="DW73" s="26">
        <v>10</v>
      </c>
      <c r="DX73" s="26">
        <v>10</v>
      </c>
      <c r="DY73" s="26">
        <v>10</v>
      </c>
      <c r="DZ73" s="26">
        <v>10</v>
      </c>
      <c r="EA73" s="26">
        <v>10</v>
      </c>
      <c r="EB73" s="26">
        <v>10</v>
      </c>
      <c r="EC73" s="26">
        <v>10</v>
      </c>
      <c r="ED73" s="26">
        <v>10</v>
      </c>
      <c r="EE73" s="26">
        <v>140</v>
      </c>
      <c r="EF73" s="26">
        <v>10</v>
      </c>
      <c r="EG73" s="26">
        <v>10</v>
      </c>
      <c r="EH73" s="26">
        <v>10</v>
      </c>
      <c r="EI73" s="26">
        <v>10</v>
      </c>
      <c r="EJ73" s="26">
        <v>10</v>
      </c>
      <c r="EK73" s="26">
        <v>10</v>
      </c>
      <c r="EL73" s="26">
        <v>10</v>
      </c>
      <c r="EM73" s="26">
        <v>10</v>
      </c>
      <c r="EN73" s="26">
        <v>10</v>
      </c>
      <c r="EO73" s="26">
        <v>10</v>
      </c>
      <c r="EP73" s="26">
        <v>10</v>
      </c>
      <c r="EQ73" s="26">
        <v>10</v>
      </c>
      <c r="ER73" s="26">
        <v>10</v>
      </c>
      <c r="ES73" s="26">
        <v>10</v>
      </c>
      <c r="ET73" s="26">
        <v>10</v>
      </c>
      <c r="EU73" s="26">
        <v>10</v>
      </c>
      <c r="EV73" s="26">
        <v>10</v>
      </c>
    </row>
    <row r="74" spans="1:152" ht="15" thickBot="1" x14ac:dyDescent="0.35">
      <c r="A74" s="24" t="s">
        <v>104</v>
      </c>
      <c r="B74" s="26">
        <v>9</v>
      </c>
      <c r="C74" s="77">
        <v>9</v>
      </c>
      <c r="D74" s="77">
        <v>9</v>
      </c>
      <c r="E74" s="77">
        <v>9</v>
      </c>
      <c r="F74" s="77">
        <v>9</v>
      </c>
      <c r="G74" s="77">
        <v>9</v>
      </c>
      <c r="H74" s="77">
        <v>9</v>
      </c>
      <c r="I74" s="77">
        <v>9</v>
      </c>
      <c r="J74" s="77">
        <v>9</v>
      </c>
      <c r="K74" s="77">
        <v>9</v>
      </c>
      <c r="L74" s="26">
        <v>126</v>
      </c>
      <c r="M74" s="77">
        <v>9</v>
      </c>
      <c r="N74" s="77">
        <v>9</v>
      </c>
      <c r="O74" s="77">
        <v>9</v>
      </c>
      <c r="P74" s="77">
        <v>9</v>
      </c>
      <c r="Q74" s="77">
        <v>9</v>
      </c>
      <c r="R74" s="77">
        <v>9</v>
      </c>
      <c r="S74" s="77">
        <v>9</v>
      </c>
      <c r="T74" s="77">
        <v>9</v>
      </c>
      <c r="U74" s="77">
        <v>9</v>
      </c>
      <c r="V74" s="77">
        <v>9</v>
      </c>
      <c r="W74" s="77">
        <v>9</v>
      </c>
      <c r="X74" s="77">
        <v>9</v>
      </c>
      <c r="Y74" s="77">
        <v>9</v>
      </c>
      <c r="Z74" s="77">
        <v>9</v>
      </c>
      <c r="AA74" s="77">
        <v>9</v>
      </c>
      <c r="AB74" s="77">
        <v>9</v>
      </c>
      <c r="AC74" s="77">
        <v>9</v>
      </c>
      <c r="AD74" s="77">
        <v>9</v>
      </c>
      <c r="BM74" s="24" t="s">
        <v>104</v>
      </c>
      <c r="BN74" s="26">
        <v>9</v>
      </c>
      <c r="BO74" s="26">
        <v>9</v>
      </c>
      <c r="BP74" s="26">
        <v>9</v>
      </c>
      <c r="BQ74" s="26">
        <v>9</v>
      </c>
      <c r="BR74" s="26">
        <v>9</v>
      </c>
      <c r="BS74" s="26">
        <v>9</v>
      </c>
      <c r="BT74" s="26">
        <v>9</v>
      </c>
      <c r="BU74" s="26">
        <v>9</v>
      </c>
      <c r="BV74" s="26">
        <v>9</v>
      </c>
      <c r="BW74" s="26">
        <v>126</v>
      </c>
      <c r="BX74" s="26">
        <v>9</v>
      </c>
      <c r="BY74" s="26">
        <v>9</v>
      </c>
      <c r="BZ74" s="26">
        <v>9</v>
      </c>
      <c r="CA74" s="26">
        <v>9</v>
      </c>
      <c r="CB74" s="26">
        <v>9</v>
      </c>
      <c r="CC74" s="26">
        <v>9</v>
      </c>
      <c r="CD74" s="26">
        <v>9</v>
      </c>
      <c r="CE74" s="26">
        <v>9</v>
      </c>
      <c r="CF74" s="26">
        <v>9</v>
      </c>
      <c r="CG74" s="26">
        <v>9</v>
      </c>
      <c r="CH74" s="26">
        <v>9</v>
      </c>
      <c r="CI74" s="26">
        <v>9</v>
      </c>
      <c r="CJ74" s="26">
        <v>9</v>
      </c>
      <c r="CK74" s="26">
        <v>9</v>
      </c>
      <c r="CL74" s="26">
        <v>9</v>
      </c>
      <c r="CM74" s="26">
        <v>9</v>
      </c>
      <c r="CN74" s="26">
        <v>9</v>
      </c>
      <c r="DU74" s="24" t="s">
        <v>104</v>
      </c>
      <c r="DV74" s="26">
        <v>9</v>
      </c>
      <c r="DW74" s="26">
        <v>9</v>
      </c>
      <c r="DX74" s="26">
        <v>9</v>
      </c>
      <c r="DY74" s="26">
        <v>9</v>
      </c>
      <c r="DZ74" s="26">
        <v>9</v>
      </c>
      <c r="EA74" s="26">
        <v>9</v>
      </c>
      <c r="EB74" s="26">
        <v>9</v>
      </c>
      <c r="EC74" s="26">
        <v>9</v>
      </c>
      <c r="ED74" s="26">
        <v>9</v>
      </c>
      <c r="EE74" s="26">
        <v>126</v>
      </c>
      <c r="EF74" s="26">
        <v>9</v>
      </c>
      <c r="EG74" s="26">
        <v>9</v>
      </c>
      <c r="EH74" s="26">
        <v>9</v>
      </c>
      <c r="EI74" s="26">
        <v>9</v>
      </c>
      <c r="EJ74" s="26">
        <v>9</v>
      </c>
      <c r="EK74" s="26">
        <v>9</v>
      </c>
      <c r="EL74" s="26">
        <v>9</v>
      </c>
      <c r="EM74" s="26">
        <v>9</v>
      </c>
      <c r="EN74" s="26">
        <v>9</v>
      </c>
      <c r="EO74" s="26">
        <v>9</v>
      </c>
      <c r="EP74" s="26">
        <v>9</v>
      </c>
      <c r="EQ74" s="26">
        <v>9</v>
      </c>
      <c r="ER74" s="26">
        <v>9</v>
      </c>
      <c r="ES74" s="26">
        <v>9</v>
      </c>
      <c r="ET74" s="26">
        <v>9</v>
      </c>
      <c r="EU74" s="26">
        <v>9</v>
      </c>
      <c r="EV74" s="26">
        <v>9</v>
      </c>
    </row>
    <row r="75" spans="1:152" ht="15" thickBot="1" x14ac:dyDescent="0.35">
      <c r="A75" s="24" t="s">
        <v>106</v>
      </c>
      <c r="B75" s="26">
        <v>8</v>
      </c>
      <c r="C75" s="77">
        <v>8</v>
      </c>
      <c r="D75" s="77">
        <v>8</v>
      </c>
      <c r="E75" s="77">
        <v>8</v>
      </c>
      <c r="F75" s="77">
        <v>8</v>
      </c>
      <c r="G75" s="77">
        <v>8</v>
      </c>
      <c r="H75" s="77">
        <v>8</v>
      </c>
      <c r="I75" s="77">
        <v>8</v>
      </c>
      <c r="J75" s="77">
        <v>8</v>
      </c>
      <c r="K75" s="77">
        <v>8</v>
      </c>
      <c r="L75" s="26">
        <v>112</v>
      </c>
      <c r="M75" s="77">
        <v>8</v>
      </c>
      <c r="N75" s="77">
        <v>8</v>
      </c>
      <c r="O75" s="77">
        <v>8</v>
      </c>
      <c r="P75" s="77">
        <v>8</v>
      </c>
      <c r="Q75" s="77">
        <v>8</v>
      </c>
      <c r="R75" s="77">
        <v>8</v>
      </c>
      <c r="S75" s="77">
        <v>8</v>
      </c>
      <c r="T75" s="77">
        <v>8</v>
      </c>
      <c r="U75" s="77">
        <v>8</v>
      </c>
      <c r="V75" s="77">
        <v>8</v>
      </c>
      <c r="W75" s="77">
        <v>8</v>
      </c>
      <c r="X75" s="77">
        <v>8</v>
      </c>
      <c r="Y75" s="77">
        <v>8</v>
      </c>
      <c r="Z75" s="77">
        <v>8</v>
      </c>
      <c r="AA75" s="77">
        <v>8</v>
      </c>
      <c r="AB75" s="77">
        <v>8</v>
      </c>
      <c r="AC75" s="77">
        <v>8</v>
      </c>
      <c r="AD75" s="77">
        <v>8</v>
      </c>
      <c r="BM75" s="24" t="s">
        <v>106</v>
      </c>
      <c r="BN75" s="26">
        <v>8</v>
      </c>
      <c r="BO75" s="26">
        <v>8</v>
      </c>
      <c r="BP75" s="26">
        <v>8</v>
      </c>
      <c r="BQ75" s="26">
        <v>8</v>
      </c>
      <c r="BR75" s="26">
        <v>8</v>
      </c>
      <c r="BS75" s="26">
        <v>8</v>
      </c>
      <c r="BT75" s="26">
        <v>8</v>
      </c>
      <c r="BU75" s="26">
        <v>8</v>
      </c>
      <c r="BV75" s="26">
        <v>8</v>
      </c>
      <c r="BW75" s="26">
        <v>112</v>
      </c>
      <c r="BX75" s="26">
        <v>8</v>
      </c>
      <c r="BY75" s="26">
        <v>8</v>
      </c>
      <c r="BZ75" s="26">
        <v>8</v>
      </c>
      <c r="CA75" s="26">
        <v>8</v>
      </c>
      <c r="CB75" s="26">
        <v>8</v>
      </c>
      <c r="CC75" s="26">
        <v>8</v>
      </c>
      <c r="CD75" s="26">
        <v>8</v>
      </c>
      <c r="CE75" s="26">
        <v>8</v>
      </c>
      <c r="CF75" s="26">
        <v>8</v>
      </c>
      <c r="CG75" s="26">
        <v>8</v>
      </c>
      <c r="CH75" s="26">
        <v>8</v>
      </c>
      <c r="CI75" s="26">
        <v>8</v>
      </c>
      <c r="CJ75" s="26">
        <v>8</v>
      </c>
      <c r="CK75" s="26">
        <v>8</v>
      </c>
      <c r="CL75" s="26">
        <v>8</v>
      </c>
      <c r="CM75" s="26">
        <v>8</v>
      </c>
      <c r="CN75" s="26">
        <v>8</v>
      </c>
      <c r="DU75" s="24" t="s">
        <v>106</v>
      </c>
      <c r="DV75" s="26">
        <v>8</v>
      </c>
      <c r="DW75" s="26">
        <v>8</v>
      </c>
      <c r="DX75" s="26">
        <v>8</v>
      </c>
      <c r="DY75" s="26">
        <v>8</v>
      </c>
      <c r="DZ75" s="26">
        <v>8</v>
      </c>
      <c r="EA75" s="26">
        <v>8</v>
      </c>
      <c r="EB75" s="26">
        <v>8</v>
      </c>
      <c r="EC75" s="26">
        <v>8</v>
      </c>
      <c r="ED75" s="26">
        <v>8</v>
      </c>
      <c r="EE75" s="26">
        <v>112</v>
      </c>
      <c r="EF75" s="26">
        <v>8</v>
      </c>
      <c r="EG75" s="26">
        <v>8</v>
      </c>
      <c r="EH75" s="26">
        <v>8</v>
      </c>
      <c r="EI75" s="26">
        <v>8</v>
      </c>
      <c r="EJ75" s="26">
        <v>8</v>
      </c>
      <c r="EK75" s="26">
        <v>8</v>
      </c>
      <c r="EL75" s="26">
        <v>8</v>
      </c>
      <c r="EM75" s="26">
        <v>8</v>
      </c>
      <c r="EN75" s="26">
        <v>8</v>
      </c>
      <c r="EO75" s="26">
        <v>8</v>
      </c>
      <c r="EP75" s="26">
        <v>8</v>
      </c>
      <c r="EQ75" s="26">
        <v>8</v>
      </c>
      <c r="ER75" s="26">
        <v>8</v>
      </c>
      <c r="ES75" s="26">
        <v>8</v>
      </c>
      <c r="ET75" s="26">
        <v>8</v>
      </c>
      <c r="EU75" s="26">
        <v>8</v>
      </c>
      <c r="EV75" s="26">
        <v>8</v>
      </c>
    </row>
    <row r="76" spans="1:152" ht="15" thickBot="1" x14ac:dyDescent="0.35">
      <c r="A76" s="24" t="s">
        <v>107</v>
      </c>
      <c r="B76" s="26">
        <v>7</v>
      </c>
      <c r="C76" s="77">
        <v>7</v>
      </c>
      <c r="D76" s="77">
        <v>7</v>
      </c>
      <c r="E76" s="77">
        <v>7</v>
      </c>
      <c r="F76" s="77">
        <v>7</v>
      </c>
      <c r="G76" s="77">
        <v>7</v>
      </c>
      <c r="H76" s="77">
        <v>7</v>
      </c>
      <c r="I76" s="77">
        <v>7</v>
      </c>
      <c r="J76" s="77">
        <v>7</v>
      </c>
      <c r="K76" s="77">
        <v>7</v>
      </c>
      <c r="L76" s="26">
        <v>98</v>
      </c>
      <c r="M76" s="77">
        <v>7</v>
      </c>
      <c r="N76" s="77">
        <v>7</v>
      </c>
      <c r="O76" s="77">
        <v>7</v>
      </c>
      <c r="P76" s="77">
        <v>7</v>
      </c>
      <c r="Q76" s="77">
        <v>7</v>
      </c>
      <c r="R76" s="77">
        <v>7</v>
      </c>
      <c r="S76" s="77">
        <v>7</v>
      </c>
      <c r="T76" s="77">
        <v>7</v>
      </c>
      <c r="U76" s="77">
        <v>7</v>
      </c>
      <c r="V76" s="77">
        <v>7</v>
      </c>
      <c r="W76" s="77">
        <v>7</v>
      </c>
      <c r="X76" s="77">
        <v>7</v>
      </c>
      <c r="Y76" s="77">
        <v>7</v>
      </c>
      <c r="Z76" s="77">
        <v>7</v>
      </c>
      <c r="AA76" s="77">
        <v>7</v>
      </c>
      <c r="AB76" s="77">
        <v>7</v>
      </c>
      <c r="AC76" s="77">
        <v>7</v>
      </c>
      <c r="AD76" s="77">
        <v>7</v>
      </c>
      <c r="BM76" s="24" t="s">
        <v>107</v>
      </c>
      <c r="BN76" s="26">
        <v>7</v>
      </c>
      <c r="BO76" s="26">
        <v>7</v>
      </c>
      <c r="BP76" s="26">
        <v>7</v>
      </c>
      <c r="BQ76" s="26">
        <v>7</v>
      </c>
      <c r="BR76" s="26">
        <v>7</v>
      </c>
      <c r="BS76" s="26">
        <v>7</v>
      </c>
      <c r="BT76" s="26">
        <v>7</v>
      </c>
      <c r="BU76" s="26">
        <v>7</v>
      </c>
      <c r="BV76" s="26">
        <v>7</v>
      </c>
      <c r="BW76" s="26">
        <v>98</v>
      </c>
      <c r="BX76" s="26">
        <v>7</v>
      </c>
      <c r="BY76" s="26">
        <v>7</v>
      </c>
      <c r="BZ76" s="26">
        <v>7</v>
      </c>
      <c r="CA76" s="26">
        <v>7</v>
      </c>
      <c r="CB76" s="26">
        <v>7</v>
      </c>
      <c r="CC76" s="26">
        <v>7</v>
      </c>
      <c r="CD76" s="26">
        <v>7</v>
      </c>
      <c r="CE76" s="26">
        <v>7</v>
      </c>
      <c r="CF76" s="26">
        <v>7</v>
      </c>
      <c r="CG76" s="26">
        <v>7</v>
      </c>
      <c r="CH76" s="26">
        <v>7</v>
      </c>
      <c r="CI76" s="26">
        <v>7</v>
      </c>
      <c r="CJ76" s="26">
        <v>7</v>
      </c>
      <c r="CK76" s="26">
        <v>7</v>
      </c>
      <c r="CL76" s="26">
        <v>7</v>
      </c>
      <c r="CM76" s="26">
        <v>7</v>
      </c>
      <c r="CN76" s="26">
        <v>7</v>
      </c>
      <c r="DU76" s="24" t="s">
        <v>107</v>
      </c>
      <c r="DV76" s="26">
        <v>7</v>
      </c>
      <c r="DW76" s="26">
        <v>7</v>
      </c>
      <c r="DX76" s="26">
        <v>7</v>
      </c>
      <c r="DY76" s="26">
        <v>7</v>
      </c>
      <c r="DZ76" s="26">
        <v>7</v>
      </c>
      <c r="EA76" s="26">
        <v>7</v>
      </c>
      <c r="EB76" s="26">
        <v>7</v>
      </c>
      <c r="EC76" s="26">
        <v>7</v>
      </c>
      <c r="ED76" s="26">
        <v>7</v>
      </c>
      <c r="EE76" s="26">
        <v>98</v>
      </c>
      <c r="EF76" s="26">
        <v>7</v>
      </c>
      <c r="EG76" s="26">
        <v>7</v>
      </c>
      <c r="EH76" s="26">
        <v>7</v>
      </c>
      <c r="EI76" s="26">
        <v>7</v>
      </c>
      <c r="EJ76" s="26">
        <v>7</v>
      </c>
      <c r="EK76" s="26">
        <v>7</v>
      </c>
      <c r="EL76" s="26">
        <v>7</v>
      </c>
      <c r="EM76" s="26">
        <v>7</v>
      </c>
      <c r="EN76" s="26">
        <v>7</v>
      </c>
      <c r="EO76" s="26">
        <v>7</v>
      </c>
      <c r="EP76" s="26">
        <v>7</v>
      </c>
      <c r="EQ76" s="26">
        <v>7</v>
      </c>
      <c r="ER76" s="26">
        <v>7</v>
      </c>
      <c r="ES76" s="26">
        <v>7</v>
      </c>
      <c r="ET76" s="26">
        <v>7</v>
      </c>
      <c r="EU76" s="26">
        <v>7</v>
      </c>
      <c r="EV76" s="26">
        <v>7</v>
      </c>
    </row>
    <row r="77" spans="1:152" ht="15" thickBot="1" x14ac:dyDescent="0.35">
      <c r="A77" s="24" t="s">
        <v>108</v>
      </c>
      <c r="B77" s="26">
        <v>6</v>
      </c>
      <c r="C77" s="77">
        <v>6</v>
      </c>
      <c r="D77" s="77">
        <v>6</v>
      </c>
      <c r="E77" s="77">
        <v>6</v>
      </c>
      <c r="F77" s="77">
        <v>6</v>
      </c>
      <c r="G77" s="77">
        <v>6</v>
      </c>
      <c r="H77" s="77">
        <v>6</v>
      </c>
      <c r="I77" s="77">
        <v>6</v>
      </c>
      <c r="J77" s="77">
        <v>6</v>
      </c>
      <c r="K77" s="77">
        <v>6</v>
      </c>
      <c r="L77" s="26">
        <v>84</v>
      </c>
      <c r="M77" s="77">
        <v>6</v>
      </c>
      <c r="N77" s="77">
        <v>6</v>
      </c>
      <c r="O77" s="77">
        <v>6</v>
      </c>
      <c r="P77" s="77">
        <v>6</v>
      </c>
      <c r="Q77" s="77">
        <v>6</v>
      </c>
      <c r="R77" s="77">
        <v>6</v>
      </c>
      <c r="S77" s="77">
        <v>6</v>
      </c>
      <c r="T77" s="77">
        <v>6</v>
      </c>
      <c r="U77" s="77">
        <v>6</v>
      </c>
      <c r="V77" s="77">
        <v>6</v>
      </c>
      <c r="W77" s="77">
        <v>6</v>
      </c>
      <c r="X77" s="77">
        <v>6</v>
      </c>
      <c r="Y77" s="77">
        <v>6</v>
      </c>
      <c r="Z77" s="77">
        <v>6</v>
      </c>
      <c r="AA77" s="77">
        <v>6</v>
      </c>
      <c r="AB77" s="77">
        <v>6</v>
      </c>
      <c r="AC77" s="77">
        <v>6</v>
      </c>
      <c r="AD77" s="77">
        <v>6</v>
      </c>
      <c r="BM77" s="24" t="s">
        <v>108</v>
      </c>
      <c r="BN77" s="26">
        <v>6</v>
      </c>
      <c r="BO77" s="26">
        <v>6</v>
      </c>
      <c r="BP77" s="26">
        <v>6</v>
      </c>
      <c r="BQ77" s="26">
        <v>6</v>
      </c>
      <c r="BR77" s="26">
        <v>6</v>
      </c>
      <c r="BS77" s="26">
        <v>6</v>
      </c>
      <c r="BT77" s="26">
        <v>6</v>
      </c>
      <c r="BU77" s="26">
        <v>6</v>
      </c>
      <c r="BV77" s="26">
        <v>6</v>
      </c>
      <c r="BW77" s="26">
        <v>84</v>
      </c>
      <c r="BX77" s="26">
        <v>6</v>
      </c>
      <c r="BY77" s="26">
        <v>6</v>
      </c>
      <c r="BZ77" s="26">
        <v>6</v>
      </c>
      <c r="CA77" s="26">
        <v>6</v>
      </c>
      <c r="CB77" s="26">
        <v>6</v>
      </c>
      <c r="CC77" s="26">
        <v>6</v>
      </c>
      <c r="CD77" s="26">
        <v>6</v>
      </c>
      <c r="CE77" s="26">
        <v>6</v>
      </c>
      <c r="CF77" s="26">
        <v>6</v>
      </c>
      <c r="CG77" s="26">
        <v>6</v>
      </c>
      <c r="CH77" s="26">
        <v>6</v>
      </c>
      <c r="CI77" s="26">
        <v>6</v>
      </c>
      <c r="CJ77" s="26">
        <v>6</v>
      </c>
      <c r="CK77" s="26">
        <v>6</v>
      </c>
      <c r="CL77" s="26">
        <v>6</v>
      </c>
      <c r="CM77" s="26">
        <v>6</v>
      </c>
      <c r="CN77" s="26">
        <v>6</v>
      </c>
      <c r="DU77" s="24" t="s">
        <v>108</v>
      </c>
      <c r="DV77" s="26">
        <v>6</v>
      </c>
      <c r="DW77" s="26">
        <v>6</v>
      </c>
      <c r="DX77" s="26">
        <v>6</v>
      </c>
      <c r="DY77" s="26">
        <v>6</v>
      </c>
      <c r="DZ77" s="26">
        <v>6</v>
      </c>
      <c r="EA77" s="26">
        <v>6</v>
      </c>
      <c r="EB77" s="26">
        <v>6</v>
      </c>
      <c r="EC77" s="26">
        <v>6</v>
      </c>
      <c r="ED77" s="26">
        <v>6</v>
      </c>
      <c r="EE77" s="26">
        <v>84</v>
      </c>
      <c r="EF77" s="26">
        <v>6</v>
      </c>
      <c r="EG77" s="26">
        <v>6</v>
      </c>
      <c r="EH77" s="26">
        <v>6</v>
      </c>
      <c r="EI77" s="26">
        <v>6</v>
      </c>
      <c r="EJ77" s="26">
        <v>6</v>
      </c>
      <c r="EK77" s="26">
        <v>6</v>
      </c>
      <c r="EL77" s="26">
        <v>6</v>
      </c>
      <c r="EM77" s="26">
        <v>6</v>
      </c>
      <c r="EN77" s="26">
        <v>6</v>
      </c>
      <c r="EO77" s="26">
        <v>6</v>
      </c>
      <c r="EP77" s="26">
        <v>6</v>
      </c>
      <c r="EQ77" s="26">
        <v>6</v>
      </c>
      <c r="ER77" s="26">
        <v>6</v>
      </c>
      <c r="ES77" s="26">
        <v>6</v>
      </c>
      <c r="ET77" s="26">
        <v>6</v>
      </c>
      <c r="EU77" s="26">
        <v>6</v>
      </c>
      <c r="EV77" s="26">
        <v>6</v>
      </c>
    </row>
    <row r="78" spans="1:152" ht="15" thickBot="1" x14ac:dyDescent="0.35">
      <c r="A78" s="24" t="s">
        <v>110</v>
      </c>
      <c r="B78" s="26">
        <v>5</v>
      </c>
      <c r="C78" s="77">
        <v>5</v>
      </c>
      <c r="D78" s="77">
        <v>5</v>
      </c>
      <c r="E78" s="77">
        <v>5</v>
      </c>
      <c r="F78" s="77">
        <v>5</v>
      </c>
      <c r="G78" s="77">
        <v>5</v>
      </c>
      <c r="H78" s="77">
        <v>5</v>
      </c>
      <c r="I78" s="77">
        <v>5</v>
      </c>
      <c r="J78" s="77">
        <v>5</v>
      </c>
      <c r="K78" s="77">
        <v>5</v>
      </c>
      <c r="L78" s="26">
        <v>70</v>
      </c>
      <c r="M78" s="77">
        <v>5</v>
      </c>
      <c r="N78" s="77">
        <v>5</v>
      </c>
      <c r="O78" s="77">
        <v>5</v>
      </c>
      <c r="P78" s="77">
        <v>5</v>
      </c>
      <c r="Q78" s="77">
        <v>5</v>
      </c>
      <c r="R78" s="77">
        <v>5</v>
      </c>
      <c r="S78" s="77">
        <v>5</v>
      </c>
      <c r="T78" s="77">
        <v>5</v>
      </c>
      <c r="U78" s="77">
        <v>5</v>
      </c>
      <c r="V78" s="77">
        <v>5</v>
      </c>
      <c r="W78" s="77">
        <v>5</v>
      </c>
      <c r="X78" s="77">
        <v>5</v>
      </c>
      <c r="Y78" s="77">
        <v>5</v>
      </c>
      <c r="Z78" s="77">
        <v>5</v>
      </c>
      <c r="AA78" s="77">
        <v>5</v>
      </c>
      <c r="AB78" s="77">
        <v>5</v>
      </c>
      <c r="AC78" s="77">
        <v>5</v>
      </c>
      <c r="AD78" s="77">
        <v>5</v>
      </c>
      <c r="BM78" s="24" t="s">
        <v>110</v>
      </c>
      <c r="BN78" s="26">
        <v>5</v>
      </c>
      <c r="BO78" s="26">
        <v>5</v>
      </c>
      <c r="BP78" s="26">
        <v>5</v>
      </c>
      <c r="BQ78" s="26">
        <v>5</v>
      </c>
      <c r="BR78" s="26">
        <v>5</v>
      </c>
      <c r="BS78" s="26">
        <v>5</v>
      </c>
      <c r="BT78" s="26">
        <v>5</v>
      </c>
      <c r="BU78" s="26">
        <v>5</v>
      </c>
      <c r="BV78" s="26">
        <v>5</v>
      </c>
      <c r="BW78" s="26">
        <v>70</v>
      </c>
      <c r="BX78" s="26">
        <v>5</v>
      </c>
      <c r="BY78" s="26">
        <v>5</v>
      </c>
      <c r="BZ78" s="26">
        <v>5</v>
      </c>
      <c r="CA78" s="26">
        <v>5</v>
      </c>
      <c r="CB78" s="26">
        <v>5</v>
      </c>
      <c r="CC78" s="26">
        <v>5</v>
      </c>
      <c r="CD78" s="26">
        <v>5</v>
      </c>
      <c r="CE78" s="26">
        <v>5</v>
      </c>
      <c r="CF78" s="26">
        <v>5</v>
      </c>
      <c r="CG78" s="26">
        <v>5</v>
      </c>
      <c r="CH78" s="26">
        <v>5</v>
      </c>
      <c r="CI78" s="26">
        <v>5</v>
      </c>
      <c r="CJ78" s="26">
        <v>5</v>
      </c>
      <c r="CK78" s="26">
        <v>5</v>
      </c>
      <c r="CL78" s="26">
        <v>5</v>
      </c>
      <c r="CM78" s="26">
        <v>5</v>
      </c>
      <c r="CN78" s="26">
        <v>5</v>
      </c>
      <c r="DU78" s="24" t="s">
        <v>110</v>
      </c>
      <c r="DV78" s="26">
        <v>5</v>
      </c>
      <c r="DW78" s="26">
        <v>5</v>
      </c>
      <c r="DX78" s="26">
        <v>5</v>
      </c>
      <c r="DY78" s="26">
        <v>5</v>
      </c>
      <c r="DZ78" s="26">
        <v>5</v>
      </c>
      <c r="EA78" s="26">
        <v>5</v>
      </c>
      <c r="EB78" s="26">
        <v>5</v>
      </c>
      <c r="EC78" s="26">
        <v>5</v>
      </c>
      <c r="ED78" s="26">
        <v>5</v>
      </c>
      <c r="EE78" s="26">
        <v>70</v>
      </c>
      <c r="EF78" s="26">
        <v>5</v>
      </c>
      <c r="EG78" s="26">
        <v>5</v>
      </c>
      <c r="EH78" s="26">
        <v>5</v>
      </c>
      <c r="EI78" s="26">
        <v>5</v>
      </c>
      <c r="EJ78" s="26">
        <v>5</v>
      </c>
      <c r="EK78" s="26">
        <v>5</v>
      </c>
      <c r="EL78" s="26">
        <v>5</v>
      </c>
      <c r="EM78" s="26">
        <v>5</v>
      </c>
      <c r="EN78" s="26">
        <v>5</v>
      </c>
      <c r="EO78" s="26">
        <v>5</v>
      </c>
      <c r="EP78" s="26">
        <v>5</v>
      </c>
      <c r="EQ78" s="26">
        <v>5</v>
      </c>
      <c r="ER78" s="26">
        <v>5</v>
      </c>
      <c r="ES78" s="26">
        <v>5</v>
      </c>
      <c r="ET78" s="26">
        <v>5</v>
      </c>
      <c r="EU78" s="26">
        <v>5</v>
      </c>
      <c r="EV78" s="26">
        <v>5</v>
      </c>
    </row>
    <row r="79" spans="1:152" ht="15" thickBot="1" x14ac:dyDescent="0.35">
      <c r="A79" s="24" t="s">
        <v>111</v>
      </c>
      <c r="B79" s="26">
        <v>4</v>
      </c>
      <c r="C79" s="77">
        <v>4</v>
      </c>
      <c r="D79" s="77">
        <v>4</v>
      </c>
      <c r="E79" s="77">
        <v>4</v>
      </c>
      <c r="F79" s="77">
        <v>4</v>
      </c>
      <c r="G79" s="77">
        <v>4</v>
      </c>
      <c r="H79" s="77">
        <v>4</v>
      </c>
      <c r="I79" s="77">
        <v>4</v>
      </c>
      <c r="J79" s="77">
        <v>4</v>
      </c>
      <c r="K79" s="77">
        <v>4</v>
      </c>
      <c r="L79" s="26">
        <v>56</v>
      </c>
      <c r="M79" s="77">
        <v>4</v>
      </c>
      <c r="N79" s="77">
        <v>4</v>
      </c>
      <c r="O79" s="77">
        <v>4</v>
      </c>
      <c r="P79" s="77">
        <v>4</v>
      </c>
      <c r="Q79" s="77">
        <v>4</v>
      </c>
      <c r="R79" s="77">
        <v>4</v>
      </c>
      <c r="S79" s="77">
        <v>4</v>
      </c>
      <c r="T79" s="77">
        <v>4</v>
      </c>
      <c r="U79" s="77">
        <v>4</v>
      </c>
      <c r="V79" s="77">
        <v>4</v>
      </c>
      <c r="W79" s="77">
        <v>4</v>
      </c>
      <c r="X79" s="77">
        <v>4</v>
      </c>
      <c r="Y79" s="77">
        <v>4</v>
      </c>
      <c r="Z79" s="77">
        <v>4</v>
      </c>
      <c r="AA79" s="77">
        <v>4</v>
      </c>
      <c r="AB79" s="77">
        <v>4</v>
      </c>
      <c r="AC79" s="77">
        <v>4</v>
      </c>
      <c r="AD79" s="77">
        <v>4</v>
      </c>
      <c r="BM79" s="24" t="s">
        <v>111</v>
      </c>
      <c r="BN79" s="26">
        <v>4</v>
      </c>
      <c r="BO79" s="26">
        <v>4</v>
      </c>
      <c r="BP79" s="26">
        <v>4</v>
      </c>
      <c r="BQ79" s="26">
        <v>4</v>
      </c>
      <c r="BR79" s="26">
        <v>4</v>
      </c>
      <c r="BS79" s="26">
        <v>4</v>
      </c>
      <c r="BT79" s="26">
        <v>4</v>
      </c>
      <c r="BU79" s="26">
        <v>4</v>
      </c>
      <c r="BV79" s="26">
        <v>4</v>
      </c>
      <c r="BW79" s="26">
        <v>56</v>
      </c>
      <c r="BX79" s="26">
        <v>4</v>
      </c>
      <c r="BY79" s="26">
        <v>4</v>
      </c>
      <c r="BZ79" s="26">
        <v>4</v>
      </c>
      <c r="CA79" s="26">
        <v>4</v>
      </c>
      <c r="CB79" s="26">
        <v>4</v>
      </c>
      <c r="CC79" s="26">
        <v>4</v>
      </c>
      <c r="CD79" s="26">
        <v>4</v>
      </c>
      <c r="CE79" s="26">
        <v>4</v>
      </c>
      <c r="CF79" s="26">
        <v>4</v>
      </c>
      <c r="CG79" s="26">
        <v>4</v>
      </c>
      <c r="CH79" s="26">
        <v>4</v>
      </c>
      <c r="CI79" s="26">
        <v>4</v>
      </c>
      <c r="CJ79" s="26">
        <v>4</v>
      </c>
      <c r="CK79" s="26">
        <v>4</v>
      </c>
      <c r="CL79" s="26">
        <v>4</v>
      </c>
      <c r="CM79" s="26">
        <v>4</v>
      </c>
      <c r="CN79" s="26">
        <v>4</v>
      </c>
      <c r="DU79" s="24" t="s">
        <v>111</v>
      </c>
      <c r="DV79" s="26">
        <v>4</v>
      </c>
      <c r="DW79" s="26">
        <v>4</v>
      </c>
      <c r="DX79" s="26">
        <v>4</v>
      </c>
      <c r="DY79" s="26">
        <v>4</v>
      </c>
      <c r="DZ79" s="26">
        <v>4</v>
      </c>
      <c r="EA79" s="26">
        <v>4</v>
      </c>
      <c r="EB79" s="26">
        <v>4</v>
      </c>
      <c r="EC79" s="26">
        <v>4</v>
      </c>
      <c r="ED79" s="26">
        <v>4</v>
      </c>
      <c r="EE79" s="26">
        <v>56</v>
      </c>
      <c r="EF79" s="26">
        <v>4</v>
      </c>
      <c r="EG79" s="26">
        <v>4</v>
      </c>
      <c r="EH79" s="26">
        <v>4</v>
      </c>
      <c r="EI79" s="26">
        <v>4</v>
      </c>
      <c r="EJ79" s="26">
        <v>4</v>
      </c>
      <c r="EK79" s="26">
        <v>4</v>
      </c>
      <c r="EL79" s="26">
        <v>4</v>
      </c>
      <c r="EM79" s="26">
        <v>4</v>
      </c>
      <c r="EN79" s="26">
        <v>4</v>
      </c>
      <c r="EO79" s="26">
        <v>4</v>
      </c>
      <c r="EP79" s="26">
        <v>4</v>
      </c>
      <c r="EQ79" s="26">
        <v>4</v>
      </c>
      <c r="ER79" s="26">
        <v>4</v>
      </c>
      <c r="ES79" s="26">
        <v>4</v>
      </c>
      <c r="ET79" s="26">
        <v>4</v>
      </c>
      <c r="EU79" s="26">
        <v>4</v>
      </c>
      <c r="EV79" s="26">
        <v>4</v>
      </c>
    </row>
    <row r="80" spans="1:152" ht="15" thickBot="1" x14ac:dyDescent="0.35">
      <c r="A80" s="24" t="s">
        <v>112</v>
      </c>
      <c r="B80" s="26">
        <v>3</v>
      </c>
      <c r="C80" s="77">
        <v>3</v>
      </c>
      <c r="D80" s="77">
        <v>3</v>
      </c>
      <c r="E80" s="77">
        <v>3</v>
      </c>
      <c r="F80" s="77">
        <v>3</v>
      </c>
      <c r="G80" s="77">
        <v>3</v>
      </c>
      <c r="H80" s="77">
        <v>3</v>
      </c>
      <c r="I80" s="77">
        <v>3</v>
      </c>
      <c r="J80" s="77">
        <v>3</v>
      </c>
      <c r="K80" s="77">
        <v>3</v>
      </c>
      <c r="L80" s="26">
        <v>42</v>
      </c>
      <c r="M80" s="77">
        <v>3</v>
      </c>
      <c r="N80" s="77">
        <v>3</v>
      </c>
      <c r="O80" s="77">
        <v>3</v>
      </c>
      <c r="P80" s="77">
        <v>3</v>
      </c>
      <c r="Q80" s="77">
        <v>3</v>
      </c>
      <c r="R80" s="77">
        <v>3</v>
      </c>
      <c r="S80" s="77">
        <v>3</v>
      </c>
      <c r="T80" s="77">
        <v>3</v>
      </c>
      <c r="U80" s="77">
        <v>3</v>
      </c>
      <c r="V80" s="77">
        <v>3</v>
      </c>
      <c r="W80" s="77">
        <v>3</v>
      </c>
      <c r="X80" s="77">
        <v>3</v>
      </c>
      <c r="Y80" s="77">
        <v>3</v>
      </c>
      <c r="Z80" s="77">
        <v>3</v>
      </c>
      <c r="AA80" s="77">
        <v>3</v>
      </c>
      <c r="AB80" s="77">
        <v>3</v>
      </c>
      <c r="AC80" s="77">
        <v>3</v>
      </c>
      <c r="AD80" s="77">
        <v>3</v>
      </c>
      <c r="BM80" s="24" t="s">
        <v>112</v>
      </c>
      <c r="BN80" s="26">
        <v>3</v>
      </c>
      <c r="BO80" s="26">
        <v>3</v>
      </c>
      <c r="BP80" s="26">
        <v>3</v>
      </c>
      <c r="BQ80" s="26">
        <v>3</v>
      </c>
      <c r="BR80" s="26">
        <v>3</v>
      </c>
      <c r="BS80" s="26">
        <v>3</v>
      </c>
      <c r="BT80" s="26">
        <v>3</v>
      </c>
      <c r="BU80" s="26">
        <v>3</v>
      </c>
      <c r="BV80" s="26">
        <v>3</v>
      </c>
      <c r="BW80" s="26">
        <v>42</v>
      </c>
      <c r="BX80" s="26">
        <v>3</v>
      </c>
      <c r="BY80" s="26">
        <v>3</v>
      </c>
      <c r="BZ80" s="26">
        <v>3</v>
      </c>
      <c r="CA80" s="26">
        <v>3</v>
      </c>
      <c r="CB80" s="26">
        <v>3</v>
      </c>
      <c r="CC80" s="26">
        <v>3</v>
      </c>
      <c r="CD80" s="26">
        <v>3</v>
      </c>
      <c r="CE80" s="26">
        <v>3</v>
      </c>
      <c r="CF80" s="26">
        <v>3</v>
      </c>
      <c r="CG80" s="26">
        <v>3</v>
      </c>
      <c r="CH80" s="26">
        <v>3</v>
      </c>
      <c r="CI80" s="26">
        <v>3</v>
      </c>
      <c r="CJ80" s="26">
        <v>3</v>
      </c>
      <c r="CK80" s="26">
        <v>3</v>
      </c>
      <c r="CL80" s="26">
        <v>3</v>
      </c>
      <c r="CM80" s="26">
        <v>3</v>
      </c>
      <c r="CN80" s="26">
        <v>3</v>
      </c>
      <c r="DU80" s="24" t="s">
        <v>112</v>
      </c>
      <c r="DV80" s="26">
        <v>3</v>
      </c>
      <c r="DW80" s="26">
        <v>3</v>
      </c>
      <c r="DX80" s="26">
        <v>3</v>
      </c>
      <c r="DY80" s="26">
        <v>3</v>
      </c>
      <c r="DZ80" s="26">
        <v>3</v>
      </c>
      <c r="EA80" s="26">
        <v>3</v>
      </c>
      <c r="EB80" s="26">
        <v>3</v>
      </c>
      <c r="EC80" s="26">
        <v>3</v>
      </c>
      <c r="ED80" s="26">
        <v>3</v>
      </c>
      <c r="EE80" s="26">
        <v>42</v>
      </c>
      <c r="EF80" s="26">
        <v>3</v>
      </c>
      <c r="EG80" s="26">
        <v>3</v>
      </c>
      <c r="EH80" s="26">
        <v>3</v>
      </c>
      <c r="EI80" s="26">
        <v>3</v>
      </c>
      <c r="EJ80" s="26">
        <v>3</v>
      </c>
      <c r="EK80" s="26">
        <v>3</v>
      </c>
      <c r="EL80" s="26">
        <v>3</v>
      </c>
      <c r="EM80" s="26">
        <v>3</v>
      </c>
      <c r="EN80" s="26">
        <v>3</v>
      </c>
      <c r="EO80" s="26">
        <v>3</v>
      </c>
      <c r="EP80" s="26">
        <v>3</v>
      </c>
      <c r="EQ80" s="26">
        <v>3</v>
      </c>
      <c r="ER80" s="26">
        <v>3</v>
      </c>
      <c r="ES80" s="26">
        <v>3</v>
      </c>
      <c r="ET80" s="26">
        <v>3</v>
      </c>
      <c r="EU80" s="26">
        <v>3</v>
      </c>
      <c r="EV80" s="26">
        <v>3</v>
      </c>
    </row>
    <row r="81" spans="1:156" ht="15" thickBot="1" x14ac:dyDescent="0.35">
      <c r="A81" s="24" t="s">
        <v>114</v>
      </c>
      <c r="B81" s="26">
        <v>2</v>
      </c>
      <c r="C81" s="77">
        <v>2</v>
      </c>
      <c r="D81" s="77">
        <v>2</v>
      </c>
      <c r="E81" s="77">
        <v>2</v>
      </c>
      <c r="F81" s="77">
        <v>2</v>
      </c>
      <c r="G81" s="77">
        <v>2</v>
      </c>
      <c r="H81" s="77">
        <v>2</v>
      </c>
      <c r="I81" s="77">
        <v>2</v>
      </c>
      <c r="J81" s="77">
        <v>2</v>
      </c>
      <c r="K81" s="77">
        <v>2</v>
      </c>
      <c r="L81" s="26">
        <v>28</v>
      </c>
      <c r="M81" s="77">
        <v>2</v>
      </c>
      <c r="N81" s="77">
        <v>2</v>
      </c>
      <c r="O81" s="77">
        <v>2</v>
      </c>
      <c r="P81" s="77">
        <v>2</v>
      </c>
      <c r="Q81" s="77">
        <v>2</v>
      </c>
      <c r="R81" s="77">
        <v>2</v>
      </c>
      <c r="S81" s="77">
        <v>2</v>
      </c>
      <c r="T81" s="77">
        <v>2</v>
      </c>
      <c r="U81" s="77">
        <v>2</v>
      </c>
      <c r="V81" s="77">
        <v>2</v>
      </c>
      <c r="W81" s="77">
        <v>2</v>
      </c>
      <c r="X81" s="77">
        <v>2</v>
      </c>
      <c r="Y81" s="77">
        <v>2</v>
      </c>
      <c r="Z81" s="77">
        <v>2</v>
      </c>
      <c r="AA81" s="77">
        <v>2</v>
      </c>
      <c r="AB81" s="77">
        <v>2</v>
      </c>
      <c r="AC81" s="77">
        <v>2</v>
      </c>
      <c r="AD81" s="77">
        <v>2</v>
      </c>
      <c r="BM81" s="24" t="s">
        <v>114</v>
      </c>
      <c r="BN81" s="26">
        <v>2</v>
      </c>
      <c r="BO81" s="26">
        <v>2</v>
      </c>
      <c r="BP81" s="26">
        <v>2</v>
      </c>
      <c r="BQ81" s="26">
        <v>2</v>
      </c>
      <c r="BR81" s="26">
        <v>2</v>
      </c>
      <c r="BS81" s="26">
        <v>2</v>
      </c>
      <c r="BT81" s="26">
        <v>2</v>
      </c>
      <c r="BU81" s="26">
        <v>2</v>
      </c>
      <c r="BV81" s="26">
        <v>2</v>
      </c>
      <c r="BW81" s="26">
        <v>28</v>
      </c>
      <c r="BX81" s="26">
        <v>2</v>
      </c>
      <c r="BY81" s="26">
        <v>2</v>
      </c>
      <c r="BZ81" s="26">
        <v>2</v>
      </c>
      <c r="CA81" s="26">
        <v>2</v>
      </c>
      <c r="CB81" s="26">
        <v>2</v>
      </c>
      <c r="CC81" s="26">
        <v>2</v>
      </c>
      <c r="CD81" s="26">
        <v>2</v>
      </c>
      <c r="CE81" s="26">
        <v>2</v>
      </c>
      <c r="CF81" s="26">
        <v>2</v>
      </c>
      <c r="CG81" s="26">
        <v>2</v>
      </c>
      <c r="CH81" s="26">
        <v>2</v>
      </c>
      <c r="CI81" s="26">
        <v>2</v>
      </c>
      <c r="CJ81" s="26">
        <v>2</v>
      </c>
      <c r="CK81" s="26">
        <v>2</v>
      </c>
      <c r="CL81" s="26">
        <v>2</v>
      </c>
      <c r="CM81" s="26">
        <v>2</v>
      </c>
      <c r="CN81" s="26">
        <v>2</v>
      </c>
      <c r="DU81" s="24" t="s">
        <v>114</v>
      </c>
      <c r="DV81" s="26">
        <v>2</v>
      </c>
      <c r="DW81" s="26">
        <v>2</v>
      </c>
      <c r="DX81" s="26">
        <v>2</v>
      </c>
      <c r="DY81" s="26">
        <v>2</v>
      </c>
      <c r="DZ81" s="26">
        <v>2</v>
      </c>
      <c r="EA81" s="26">
        <v>2</v>
      </c>
      <c r="EB81" s="26">
        <v>2</v>
      </c>
      <c r="EC81" s="26">
        <v>2</v>
      </c>
      <c r="ED81" s="26">
        <v>2</v>
      </c>
      <c r="EE81" s="26">
        <v>28</v>
      </c>
      <c r="EF81" s="26">
        <v>2</v>
      </c>
      <c r="EG81" s="26">
        <v>2</v>
      </c>
      <c r="EH81" s="26">
        <v>2</v>
      </c>
      <c r="EI81" s="26">
        <v>2</v>
      </c>
      <c r="EJ81" s="26">
        <v>2</v>
      </c>
      <c r="EK81" s="26">
        <v>2</v>
      </c>
      <c r="EL81" s="26">
        <v>2</v>
      </c>
      <c r="EM81" s="26">
        <v>2</v>
      </c>
      <c r="EN81" s="26">
        <v>2</v>
      </c>
      <c r="EO81" s="26">
        <v>2</v>
      </c>
      <c r="EP81" s="26">
        <v>2</v>
      </c>
      <c r="EQ81" s="26">
        <v>2</v>
      </c>
      <c r="ER81" s="26">
        <v>2</v>
      </c>
      <c r="ES81" s="26">
        <v>2</v>
      </c>
      <c r="ET81" s="26">
        <v>2</v>
      </c>
      <c r="EU81" s="26">
        <v>2</v>
      </c>
      <c r="EV81" s="26">
        <v>2</v>
      </c>
    </row>
    <row r="82" spans="1:156" ht="15" thickBot="1" x14ac:dyDescent="0.35">
      <c r="A82" s="24" t="s">
        <v>115</v>
      </c>
      <c r="B82" s="26">
        <v>1</v>
      </c>
      <c r="C82" s="77">
        <v>1</v>
      </c>
      <c r="D82" s="77">
        <v>1</v>
      </c>
      <c r="E82" s="77">
        <v>1</v>
      </c>
      <c r="F82" s="77">
        <v>1</v>
      </c>
      <c r="G82" s="77">
        <v>1</v>
      </c>
      <c r="H82" s="77">
        <v>1</v>
      </c>
      <c r="I82" s="77">
        <v>1</v>
      </c>
      <c r="J82" s="77">
        <v>1</v>
      </c>
      <c r="K82" s="77">
        <v>1</v>
      </c>
      <c r="L82" s="26">
        <v>14</v>
      </c>
      <c r="M82" s="77">
        <v>1</v>
      </c>
      <c r="N82" s="77">
        <v>1</v>
      </c>
      <c r="O82" s="77">
        <v>1</v>
      </c>
      <c r="P82" s="77">
        <v>1</v>
      </c>
      <c r="Q82" s="77">
        <v>1</v>
      </c>
      <c r="R82" s="77">
        <v>1</v>
      </c>
      <c r="S82" s="77">
        <v>1</v>
      </c>
      <c r="T82" s="77">
        <v>1</v>
      </c>
      <c r="U82" s="77">
        <v>1</v>
      </c>
      <c r="V82" s="77">
        <v>1</v>
      </c>
      <c r="W82" s="77">
        <v>1</v>
      </c>
      <c r="X82" s="77">
        <v>1</v>
      </c>
      <c r="Y82" s="77">
        <v>1</v>
      </c>
      <c r="Z82" s="77">
        <v>1</v>
      </c>
      <c r="AA82" s="77">
        <v>1</v>
      </c>
      <c r="AB82" s="77">
        <v>1</v>
      </c>
      <c r="AC82" s="77">
        <v>1</v>
      </c>
      <c r="AD82" s="77">
        <v>1</v>
      </c>
      <c r="BM82" s="24" t="s">
        <v>115</v>
      </c>
      <c r="BN82" s="26">
        <v>1</v>
      </c>
      <c r="BO82" s="26">
        <v>1</v>
      </c>
      <c r="BP82" s="26">
        <v>1</v>
      </c>
      <c r="BQ82" s="26">
        <v>1</v>
      </c>
      <c r="BR82" s="26">
        <v>1</v>
      </c>
      <c r="BS82" s="26">
        <v>1</v>
      </c>
      <c r="BT82" s="26">
        <v>1</v>
      </c>
      <c r="BU82" s="26">
        <v>1</v>
      </c>
      <c r="BV82" s="26">
        <v>1</v>
      </c>
      <c r="BW82" s="26">
        <v>14</v>
      </c>
      <c r="BX82" s="26">
        <v>1</v>
      </c>
      <c r="BY82" s="26">
        <v>1</v>
      </c>
      <c r="BZ82" s="26">
        <v>1</v>
      </c>
      <c r="CA82" s="26">
        <v>1</v>
      </c>
      <c r="CB82" s="26">
        <v>1</v>
      </c>
      <c r="CC82" s="26">
        <v>1</v>
      </c>
      <c r="CD82" s="26">
        <v>1</v>
      </c>
      <c r="CE82" s="26">
        <v>1</v>
      </c>
      <c r="CF82" s="26">
        <v>1</v>
      </c>
      <c r="CG82" s="26">
        <v>1</v>
      </c>
      <c r="CH82" s="26">
        <v>1</v>
      </c>
      <c r="CI82" s="26">
        <v>1</v>
      </c>
      <c r="CJ82" s="26">
        <v>1</v>
      </c>
      <c r="CK82" s="26">
        <v>1</v>
      </c>
      <c r="CL82" s="26">
        <v>1</v>
      </c>
      <c r="CM82" s="26">
        <v>1</v>
      </c>
      <c r="CN82" s="26">
        <v>1</v>
      </c>
      <c r="DU82" s="24" t="s">
        <v>115</v>
      </c>
      <c r="DV82" s="26">
        <v>1</v>
      </c>
      <c r="DW82" s="26">
        <v>1</v>
      </c>
      <c r="DX82" s="26">
        <v>1</v>
      </c>
      <c r="DY82" s="26">
        <v>1</v>
      </c>
      <c r="DZ82" s="26">
        <v>1</v>
      </c>
      <c r="EA82" s="26">
        <v>1</v>
      </c>
      <c r="EB82" s="26">
        <v>1</v>
      </c>
      <c r="EC82" s="26">
        <v>1</v>
      </c>
      <c r="ED82" s="26">
        <v>1</v>
      </c>
      <c r="EE82" s="26">
        <v>14</v>
      </c>
      <c r="EF82" s="26">
        <v>1</v>
      </c>
      <c r="EG82" s="26">
        <v>1</v>
      </c>
      <c r="EH82" s="26">
        <v>1</v>
      </c>
      <c r="EI82" s="26">
        <v>1</v>
      </c>
      <c r="EJ82" s="26">
        <v>1</v>
      </c>
      <c r="EK82" s="26">
        <v>1</v>
      </c>
      <c r="EL82" s="26">
        <v>1</v>
      </c>
      <c r="EM82" s="26">
        <v>1</v>
      </c>
      <c r="EN82" s="26">
        <v>1</v>
      </c>
      <c r="EO82" s="26">
        <v>1</v>
      </c>
      <c r="EP82" s="26">
        <v>1</v>
      </c>
      <c r="EQ82" s="26">
        <v>1</v>
      </c>
      <c r="ER82" s="26">
        <v>1</v>
      </c>
      <c r="ES82" s="26">
        <v>1</v>
      </c>
      <c r="ET82" s="26">
        <v>1</v>
      </c>
      <c r="EU82" s="26">
        <v>1</v>
      </c>
      <c r="EV82" s="26">
        <v>1</v>
      </c>
    </row>
    <row r="83" spans="1:156" ht="15" thickBot="1" x14ac:dyDescent="0.35">
      <c r="A83" s="24" t="s">
        <v>116</v>
      </c>
      <c r="B83" s="26">
        <v>0</v>
      </c>
      <c r="C83" s="77">
        <v>0</v>
      </c>
      <c r="D83" s="77">
        <v>0</v>
      </c>
      <c r="E83" s="77">
        <v>0</v>
      </c>
      <c r="F83" s="77">
        <v>0</v>
      </c>
      <c r="G83" s="77">
        <v>0</v>
      </c>
      <c r="H83" s="77">
        <v>0</v>
      </c>
      <c r="I83" s="77">
        <v>0</v>
      </c>
      <c r="J83" s="77">
        <v>0</v>
      </c>
      <c r="K83" s="77">
        <v>0</v>
      </c>
      <c r="L83" s="26">
        <v>0</v>
      </c>
      <c r="M83" s="77">
        <v>0</v>
      </c>
      <c r="N83" s="77">
        <v>0</v>
      </c>
      <c r="O83" s="77">
        <v>0</v>
      </c>
      <c r="P83" s="77">
        <v>0</v>
      </c>
      <c r="Q83" s="77">
        <v>0</v>
      </c>
      <c r="R83" s="77">
        <v>0</v>
      </c>
      <c r="S83" s="77">
        <v>0</v>
      </c>
      <c r="T83" s="77">
        <v>0</v>
      </c>
      <c r="U83" s="77">
        <v>0</v>
      </c>
      <c r="V83" s="77">
        <v>0</v>
      </c>
      <c r="W83" s="77">
        <v>0</v>
      </c>
      <c r="X83" s="77">
        <v>0</v>
      </c>
      <c r="Y83" s="77">
        <v>0</v>
      </c>
      <c r="Z83" s="77">
        <v>0</v>
      </c>
      <c r="AA83" s="77">
        <v>0</v>
      </c>
      <c r="AB83" s="77">
        <v>0</v>
      </c>
      <c r="AC83" s="77">
        <v>0</v>
      </c>
      <c r="AD83" s="77">
        <v>0</v>
      </c>
      <c r="BM83" s="24" t="s">
        <v>116</v>
      </c>
      <c r="BN83" s="26">
        <v>0</v>
      </c>
      <c r="BO83" s="26">
        <v>0</v>
      </c>
      <c r="BP83" s="26">
        <v>0</v>
      </c>
      <c r="BQ83" s="26">
        <v>0</v>
      </c>
      <c r="BR83" s="26">
        <v>0</v>
      </c>
      <c r="BS83" s="26">
        <v>0</v>
      </c>
      <c r="BT83" s="26">
        <v>0</v>
      </c>
      <c r="BU83" s="26">
        <v>0</v>
      </c>
      <c r="BV83" s="26">
        <v>0</v>
      </c>
      <c r="BW83" s="26">
        <v>0</v>
      </c>
      <c r="BX83" s="26">
        <v>0</v>
      </c>
      <c r="BY83" s="26">
        <v>0</v>
      </c>
      <c r="BZ83" s="26">
        <v>0</v>
      </c>
      <c r="CA83" s="26">
        <v>0</v>
      </c>
      <c r="CB83" s="26">
        <v>0</v>
      </c>
      <c r="CC83" s="26">
        <v>0</v>
      </c>
      <c r="CD83" s="26">
        <v>0</v>
      </c>
      <c r="CE83" s="26">
        <v>0</v>
      </c>
      <c r="CF83" s="26">
        <v>0</v>
      </c>
      <c r="CG83" s="26">
        <v>0</v>
      </c>
      <c r="CH83" s="26">
        <v>0</v>
      </c>
      <c r="CI83" s="26">
        <v>0</v>
      </c>
      <c r="CJ83" s="26">
        <v>0</v>
      </c>
      <c r="CK83" s="26">
        <v>0</v>
      </c>
      <c r="CL83" s="26">
        <v>0</v>
      </c>
      <c r="CM83" s="26">
        <v>0</v>
      </c>
      <c r="CN83" s="26">
        <v>0</v>
      </c>
      <c r="DU83" s="24" t="s">
        <v>116</v>
      </c>
      <c r="DV83" s="26">
        <v>0</v>
      </c>
      <c r="DW83" s="26">
        <v>0</v>
      </c>
      <c r="DX83" s="26">
        <v>0</v>
      </c>
      <c r="DY83" s="26">
        <v>0</v>
      </c>
      <c r="DZ83" s="26">
        <v>0</v>
      </c>
      <c r="EA83" s="26">
        <v>0</v>
      </c>
      <c r="EB83" s="26">
        <v>0</v>
      </c>
      <c r="EC83" s="26">
        <v>0</v>
      </c>
      <c r="ED83" s="26">
        <v>0</v>
      </c>
      <c r="EE83" s="26">
        <v>0</v>
      </c>
      <c r="EF83" s="26">
        <v>0</v>
      </c>
      <c r="EG83" s="26">
        <v>0</v>
      </c>
      <c r="EH83" s="26">
        <v>0</v>
      </c>
      <c r="EI83" s="26">
        <v>0</v>
      </c>
      <c r="EJ83" s="26">
        <v>0</v>
      </c>
      <c r="EK83" s="26">
        <v>0</v>
      </c>
      <c r="EL83" s="26">
        <v>0</v>
      </c>
      <c r="EM83" s="26">
        <v>0</v>
      </c>
      <c r="EN83" s="26">
        <v>0</v>
      </c>
      <c r="EO83" s="26">
        <v>0</v>
      </c>
      <c r="EP83" s="26">
        <v>0</v>
      </c>
      <c r="EQ83" s="26">
        <v>0</v>
      </c>
      <c r="ER83" s="26">
        <v>0</v>
      </c>
      <c r="ES83" s="26">
        <v>0</v>
      </c>
      <c r="ET83" s="26">
        <v>0</v>
      </c>
      <c r="EU83" s="26">
        <v>0</v>
      </c>
      <c r="EV83" s="26">
        <v>0</v>
      </c>
    </row>
    <row r="84" spans="1:156" ht="18.600000000000001" thickBot="1" x14ac:dyDescent="0.35">
      <c r="A84" s="20"/>
      <c r="BM84" s="20"/>
      <c r="DU84" s="20"/>
    </row>
    <row r="85" spans="1:156" ht="15" thickBot="1" x14ac:dyDescent="0.35">
      <c r="A85" s="24" t="s">
        <v>497</v>
      </c>
      <c r="B85" s="24" t="s">
        <v>72</v>
      </c>
      <c r="C85" s="76" t="s">
        <v>73</v>
      </c>
      <c r="D85" s="76" t="s">
        <v>74</v>
      </c>
      <c r="E85" s="76" t="s">
        <v>75</v>
      </c>
      <c r="F85" s="76" t="s">
        <v>76</v>
      </c>
      <c r="G85" s="76" t="s">
        <v>77</v>
      </c>
      <c r="H85" s="76" t="s">
        <v>78</v>
      </c>
      <c r="I85" s="76" t="s">
        <v>79</v>
      </c>
      <c r="J85" s="76" t="s">
        <v>80</v>
      </c>
      <c r="K85" s="76" t="s">
        <v>81</v>
      </c>
      <c r="L85" s="24" t="s">
        <v>82</v>
      </c>
      <c r="M85" s="76" t="s">
        <v>83</v>
      </c>
      <c r="N85" s="76" t="s">
        <v>84</v>
      </c>
      <c r="O85" s="76" t="s">
        <v>85</v>
      </c>
      <c r="P85" s="76" t="s">
        <v>86</v>
      </c>
      <c r="Q85" s="76" t="s">
        <v>187</v>
      </c>
      <c r="R85" s="76" t="s">
        <v>188</v>
      </c>
      <c r="S85" s="76" t="s">
        <v>189</v>
      </c>
      <c r="T85" s="76" t="s">
        <v>190</v>
      </c>
      <c r="U85" s="76" t="s">
        <v>750</v>
      </c>
      <c r="V85" s="76" t="s">
        <v>751</v>
      </c>
      <c r="W85" s="76" t="s">
        <v>752</v>
      </c>
      <c r="X85" s="76" t="s">
        <v>753</v>
      </c>
      <c r="Y85" s="76" t="s">
        <v>754</v>
      </c>
      <c r="Z85" s="76" t="s">
        <v>755</v>
      </c>
      <c r="AA85" s="76" t="s">
        <v>756</v>
      </c>
      <c r="AB85" s="76" t="s">
        <v>757</v>
      </c>
      <c r="AC85" s="76" t="s">
        <v>758</v>
      </c>
      <c r="AD85" s="76" t="s">
        <v>759</v>
      </c>
      <c r="AE85" s="24" t="s">
        <v>120</v>
      </c>
      <c r="AF85" s="24" t="s">
        <v>121</v>
      </c>
      <c r="AG85" s="24" t="s">
        <v>122</v>
      </c>
      <c r="AH85" s="24" t="s">
        <v>123</v>
      </c>
      <c r="BM85" s="24" t="s">
        <v>497</v>
      </c>
      <c r="BN85" s="24" t="s">
        <v>72</v>
      </c>
      <c r="BO85" s="24" t="s">
        <v>73</v>
      </c>
      <c r="BP85" s="24" t="s">
        <v>74</v>
      </c>
      <c r="BQ85" s="24" t="s">
        <v>75</v>
      </c>
      <c r="BR85" s="24" t="s">
        <v>76</v>
      </c>
      <c r="BS85" s="24" t="s">
        <v>77</v>
      </c>
      <c r="BT85" s="24" t="s">
        <v>78</v>
      </c>
      <c r="BU85" s="24" t="s">
        <v>79</v>
      </c>
      <c r="BV85" s="24" t="s">
        <v>80</v>
      </c>
      <c r="BW85" s="24" t="s">
        <v>81</v>
      </c>
      <c r="BX85" s="24" t="s">
        <v>82</v>
      </c>
      <c r="BY85" s="24" t="s">
        <v>83</v>
      </c>
      <c r="BZ85" s="24" t="s">
        <v>84</v>
      </c>
      <c r="CA85" s="24" t="s">
        <v>85</v>
      </c>
      <c r="CB85" s="24" t="s">
        <v>86</v>
      </c>
      <c r="CC85" s="24" t="s">
        <v>187</v>
      </c>
      <c r="CD85" s="24" t="s">
        <v>188</v>
      </c>
      <c r="CE85" s="24" t="s">
        <v>189</v>
      </c>
      <c r="CF85" s="24" t="s">
        <v>190</v>
      </c>
      <c r="CG85" s="24" t="s">
        <v>750</v>
      </c>
      <c r="CH85" s="24" t="s">
        <v>751</v>
      </c>
      <c r="CI85" s="24" t="s">
        <v>752</v>
      </c>
      <c r="CJ85" s="24" t="s">
        <v>753</v>
      </c>
      <c r="CK85" s="24" t="s">
        <v>754</v>
      </c>
      <c r="CL85" s="24" t="s">
        <v>755</v>
      </c>
      <c r="CM85" s="24" t="s">
        <v>756</v>
      </c>
      <c r="CN85" s="24" t="s">
        <v>757</v>
      </c>
      <c r="CO85" s="24" t="s">
        <v>120</v>
      </c>
      <c r="CP85" s="24" t="s">
        <v>121</v>
      </c>
      <c r="CQ85" s="24" t="s">
        <v>122</v>
      </c>
      <c r="CR85" s="24" t="s">
        <v>123</v>
      </c>
      <c r="DU85" s="24" t="s">
        <v>497</v>
      </c>
      <c r="DV85" s="24" t="s">
        <v>72</v>
      </c>
      <c r="DW85" s="24" t="s">
        <v>73</v>
      </c>
      <c r="DX85" s="24" t="s">
        <v>74</v>
      </c>
      <c r="DY85" s="24" t="s">
        <v>75</v>
      </c>
      <c r="DZ85" s="24" t="s">
        <v>76</v>
      </c>
      <c r="EA85" s="24" t="s">
        <v>77</v>
      </c>
      <c r="EB85" s="24" t="s">
        <v>78</v>
      </c>
      <c r="EC85" s="24" t="s">
        <v>79</v>
      </c>
      <c r="ED85" s="24" t="s">
        <v>80</v>
      </c>
      <c r="EE85" s="24" t="s">
        <v>81</v>
      </c>
      <c r="EF85" s="24" t="s">
        <v>82</v>
      </c>
      <c r="EG85" s="24" t="s">
        <v>83</v>
      </c>
      <c r="EH85" s="24" t="s">
        <v>84</v>
      </c>
      <c r="EI85" s="24" t="s">
        <v>85</v>
      </c>
      <c r="EJ85" s="24" t="s">
        <v>86</v>
      </c>
      <c r="EK85" s="24" t="s">
        <v>187</v>
      </c>
      <c r="EL85" s="24" t="s">
        <v>188</v>
      </c>
      <c r="EM85" s="24" t="s">
        <v>189</v>
      </c>
      <c r="EN85" s="24" t="s">
        <v>190</v>
      </c>
      <c r="EO85" s="24" t="s">
        <v>750</v>
      </c>
      <c r="EP85" s="24" t="s">
        <v>751</v>
      </c>
      <c r="EQ85" s="24" t="s">
        <v>752</v>
      </c>
      <c r="ER85" s="24" t="s">
        <v>753</v>
      </c>
      <c r="ES85" s="24" t="s">
        <v>754</v>
      </c>
      <c r="ET85" s="24" t="s">
        <v>755</v>
      </c>
      <c r="EU85" s="24" t="s">
        <v>756</v>
      </c>
      <c r="EV85" s="24" t="s">
        <v>757</v>
      </c>
      <c r="EW85" s="24" t="s">
        <v>120</v>
      </c>
      <c r="EX85" s="24" t="s">
        <v>121</v>
      </c>
      <c r="EY85" s="24" t="s">
        <v>122</v>
      </c>
      <c r="EZ85" s="24" t="s">
        <v>123</v>
      </c>
    </row>
    <row r="86" spans="1:156" ht="15" thickBot="1" x14ac:dyDescent="0.35">
      <c r="A86" s="24" t="s">
        <v>137</v>
      </c>
      <c r="B86" s="26">
        <v>0</v>
      </c>
      <c r="C86" s="77">
        <v>0</v>
      </c>
      <c r="D86" s="77">
        <v>0</v>
      </c>
      <c r="E86" s="77">
        <v>0</v>
      </c>
      <c r="F86" s="77">
        <v>0</v>
      </c>
      <c r="G86" s="77">
        <v>0</v>
      </c>
      <c r="H86" s="77">
        <v>0</v>
      </c>
      <c r="I86" s="77">
        <v>0</v>
      </c>
      <c r="J86" s="77">
        <v>0</v>
      </c>
      <c r="K86" s="77">
        <v>0</v>
      </c>
      <c r="L86" s="26">
        <v>839</v>
      </c>
      <c r="M86" s="77">
        <v>23</v>
      </c>
      <c r="N86" s="77">
        <v>23</v>
      </c>
      <c r="O86" s="77">
        <v>0</v>
      </c>
      <c r="P86" s="77">
        <v>23</v>
      </c>
      <c r="Q86" s="77">
        <v>0</v>
      </c>
      <c r="R86" s="77">
        <v>0</v>
      </c>
      <c r="S86" s="77">
        <v>0</v>
      </c>
      <c r="T86" s="77">
        <v>0</v>
      </c>
      <c r="U86" s="77">
        <v>0</v>
      </c>
      <c r="V86" s="77">
        <v>23</v>
      </c>
      <c r="W86" s="77">
        <v>0</v>
      </c>
      <c r="X86" s="77">
        <v>23</v>
      </c>
      <c r="Y86" s="77">
        <v>0</v>
      </c>
      <c r="Z86" s="77">
        <v>0</v>
      </c>
      <c r="AA86" s="77">
        <v>0</v>
      </c>
      <c r="AB86" s="77">
        <v>23</v>
      </c>
      <c r="AC86" s="77">
        <v>23</v>
      </c>
      <c r="AD86" s="77">
        <v>0</v>
      </c>
      <c r="AE86" s="26">
        <v>1000</v>
      </c>
      <c r="AF86" s="26">
        <v>1000</v>
      </c>
      <c r="AG86" s="26">
        <v>0</v>
      </c>
      <c r="AH86" s="26">
        <v>0</v>
      </c>
      <c r="BM86" s="24" t="s">
        <v>137</v>
      </c>
      <c r="BN86" s="26">
        <v>0</v>
      </c>
      <c r="BO86" s="26">
        <v>0</v>
      </c>
      <c r="BP86" s="26">
        <v>0</v>
      </c>
      <c r="BQ86" s="26">
        <v>0</v>
      </c>
      <c r="BR86" s="26">
        <v>0</v>
      </c>
      <c r="BS86" s="26">
        <v>0</v>
      </c>
      <c r="BT86" s="26">
        <v>0</v>
      </c>
      <c r="BU86" s="26">
        <v>0</v>
      </c>
      <c r="BV86" s="26">
        <v>0</v>
      </c>
      <c r="BW86" s="26">
        <v>862</v>
      </c>
      <c r="BX86" s="26">
        <v>23</v>
      </c>
      <c r="BY86" s="26">
        <v>0</v>
      </c>
      <c r="BZ86" s="26">
        <v>23</v>
      </c>
      <c r="CA86" s="26">
        <v>0</v>
      </c>
      <c r="CB86" s="26">
        <v>0</v>
      </c>
      <c r="CC86" s="26">
        <v>0</v>
      </c>
      <c r="CD86" s="26">
        <v>0</v>
      </c>
      <c r="CE86" s="26">
        <v>0</v>
      </c>
      <c r="CF86" s="26">
        <v>23</v>
      </c>
      <c r="CG86" s="26">
        <v>0</v>
      </c>
      <c r="CH86" s="26">
        <v>23</v>
      </c>
      <c r="CI86" s="26">
        <v>0</v>
      </c>
      <c r="CJ86" s="26">
        <v>0</v>
      </c>
      <c r="CK86" s="26">
        <v>0</v>
      </c>
      <c r="CL86" s="26">
        <v>23</v>
      </c>
      <c r="CM86" s="26">
        <v>23</v>
      </c>
      <c r="CN86" s="26">
        <v>0</v>
      </c>
      <c r="CO86" s="26">
        <v>1000</v>
      </c>
      <c r="CP86" s="26">
        <v>1000</v>
      </c>
      <c r="CQ86" s="26">
        <v>0</v>
      </c>
      <c r="CR86" s="26">
        <v>0</v>
      </c>
      <c r="CS86">
        <f>IF(CR86*EZ86&lt;=0,1,0)</f>
        <v>1</v>
      </c>
      <c r="DU86" s="24" t="s">
        <v>137</v>
      </c>
      <c r="DV86" s="26">
        <v>563</v>
      </c>
      <c r="DW86" s="26">
        <v>23</v>
      </c>
      <c r="DX86" s="26">
        <v>23</v>
      </c>
      <c r="DY86" s="26">
        <v>23</v>
      </c>
      <c r="DZ86" s="26">
        <v>23</v>
      </c>
      <c r="EA86" s="26">
        <v>23</v>
      </c>
      <c r="EB86" s="26">
        <v>23</v>
      </c>
      <c r="EC86" s="26">
        <v>23</v>
      </c>
      <c r="ED86" s="26">
        <v>23</v>
      </c>
      <c r="EE86" s="26">
        <v>0</v>
      </c>
      <c r="EF86" s="26">
        <v>0</v>
      </c>
      <c r="EG86" s="26">
        <v>23</v>
      </c>
      <c r="EH86" s="26">
        <v>0</v>
      </c>
      <c r="EI86" s="26">
        <v>23</v>
      </c>
      <c r="EJ86" s="26">
        <v>23</v>
      </c>
      <c r="EK86" s="26">
        <v>23</v>
      </c>
      <c r="EL86" s="26">
        <v>23</v>
      </c>
      <c r="EM86" s="26">
        <v>23</v>
      </c>
      <c r="EN86" s="26">
        <v>0</v>
      </c>
      <c r="EO86" s="26">
        <v>23</v>
      </c>
      <c r="EP86" s="26">
        <v>0</v>
      </c>
      <c r="EQ86" s="26">
        <v>23</v>
      </c>
      <c r="ER86" s="26">
        <v>23</v>
      </c>
      <c r="ES86" s="26">
        <v>23</v>
      </c>
      <c r="ET86" s="26">
        <v>0</v>
      </c>
      <c r="EU86" s="26">
        <v>0</v>
      </c>
      <c r="EV86" s="26">
        <v>23</v>
      </c>
      <c r="EW86" s="26">
        <v>1000</v>
      </c>
      <c r="EX86" s="26">
        <v>1000</v>
      </c>
      <c r="EY86" s="26">
        <v>0</v>
      </c>
      <c r="EZ86" s="26">
        <v>0</v>
      </c>
    </row>
    <row r="87" spans="1:156" ht="15" thickBot="1" x14ac:dyDescent="0.35">
      <c r="A87" s="24" t="s">
        <v>138</v>
      </c>
      <c r="B87" s="26">
        <v>1</v>
      </c>
      <c r="C87" s="77">
        <v>1</v>
      </c>
      <c r="D87" s="77">
        <v>1</v>
      </c>
      <c r="E87" s="77">
        <v>1</v>
      </c>
      <c r="F87" s="77">
        <v>1</v>
      </c>
      <c r="G87" s="77">
        <v>1</v>
      </c>
      <c r="H87" s="77">
        <v>1</v>
      </c>
      <c r="I87" s="77">
        <v>1</v>
      </c>
      <c r="J87" s="77">
        <v>1</v>
      </c>
      <c r="K87" s="77">
        <v>1</v>
      </c>
      <c r="L87" s="26">
        <v>825</v>
      </c>
      <c r="M87" s="77">
        <v>22</v>
      </c>
      <c r="N87" s="77">
        <v>22</v>
      </c>
      <c r="O87" s="77">
        <v>1</v>
      </c>
      <c r="P87" s="77">
        <v>22</v>
      </c>
      <c r="Q87" s="77">
        <v>1</v>
      </c>
      <c r="R87" s="77">
        <v>1</v>
      </c>
      <c r="S87" s="77">
        <v>1</v>
      </c>
      <c r="T87" s="77">
        <v>1</v>
      </c>
      <c r="U87" s="77">
        <v>1</v>
      </c>
      <c r="V87" s="77">
        <v>22</v>
      </c>
      <c r="W87" s="77">
        <v>1</v>
      </c>
      <c r="X87" s="77">
        <v>22</v>
      </c>
      <c r="Y87" s="77">
        <v>1</v>
      </c>
      <c r="Z87" s="77">
        <v>1</v>
      </c>
      <c r="AA87" s="77">
        <v>1</v>
      </c>
      <c r="AB87" s="77">
        <v>22</v>
      </c>
      <c r="AC87" s="77">
        <v>22</v>
      </c>
      <c r="AD87" s="77">
        <v>1</v>
      </c>
      <c r="AE87" s="26">
        <v>1000</v>
      </c>
      <c r="AF87" s="26">
        <v>1000</v>
      </c>
      <c r="AG87" s="26">
        <v>0</v>
      </c>
      <c r="AH87" s="26">
        <v>0</v>
      </c>
      <c r="BM87" s="24" t="s">
        <v>138</v>
      </c>
      <c r="BN87" s="26">
        <v>1</v>
      </c>
      <c r="BO87" s="26">
        <v>1</v>
      </c>
      <c r="BP87" s="26">
        <v>1</v>
      </c>
      <c r="BQ87" s="26">
        <v>1</v>
      </c>
      <c r="BR87" s="26">
        <v>1</v>
      </c>
      <c r="BS87" s="26">
        <v>1</v>
      </c>
      <c r="BT87" s="26">
        <v>1</v>
      </c>
      <c r="BU87" s="26">
        <v>1</v>
      </c>
      <c r="BV87" s="26">
        <v>1</v>
      </c>
      <c r="BW87" s="26">
        <v>848</v>
      </c>
      <c r="BX87" s="26">
        <v>22</v>
      </c>
      <c r="BY87" s="26">
        <v>1</v>
      </c>
      <c r="BZ87" s="26">
        <v>22</v>
      </c>
      <c r="CA87" s="26">
        <v>1</v>
      </c>
      <c r="CB87" s="26">
        <v>1</v>
      </c>
      <c r="CC87" s="26">
        <v>1</v>
      </c>
      <c r="CD87" s="26">
        <v>1</v>
      </c>
      <c r="CE87" s="26">
        <v>1</v>
      </c>
      <c r="CF87" s="26">
        <v>22</v>
      </c>
      <c r="CG87" s="26">
        <v>1</v>
      </c>
      <c r="CH87" s="26">
        <v>22</v>
      </c>
      <c r="CI87" s="26">
        <v>1</v>
      </c>
      <c r="CJ87" s="26">
        <v>1</v>
      </c>
      <c r="CK87" s="26">
        <v>1</v>
      </c>
      <c r="CL87" s="26">
        <v>22</v>
      </c>
      <c r="CM87" s="26">
        <v>22</v>
      </c>
      <c r="CN87" s="26">
        <v>1</v>
      </c>
      <c r="CO87" s="26">
        <v>1000</v>
      </c>
      <c r="CP87" s="26">
        <v>1000</v>
      </c>
      <c r="CQ87" s="26">
        <v>0</v>
      </c>
      <c r="CR87" s="26">
        <v>0</v>
      </c>
      <c r="CS87">
        <f t="shared" ref="CS87:CS109" si="59">IF(CR87*EZ87&lt;=0,1,0)</f>
        <v>1</v>
      </c>
      <c r="DU87" s="24" t="s">
        <v>138</v>
      </c>
      <c r="DV87" s="26">
        <v>562</v>
      </c>
      <c r="DW87" s="26">
        <v>22</v>
      </c>
      <c r="DX87" s="26">
        <v>22</v>
      </c>
      <c r="DY87" s="26">
        <v>22</v>
      </c>
      <c r="DZ87" s="26">
        <v>22</v>
      </c>
      <c r="EA87" s="26">
        <v>22</v>
      </c>
      <c r="EB87" s="26">
        <v>22</v>
      </c>
      <c r="EC87" s="26">
        <v>22</v>
      </c>
      <c r="ED87" s="26">
        <v>22</v>
      </c>
      <c r="EE87" s="26">
        <v>14</v>
      </c>
      <c r="EF87" s="26">
        <v>1</v>
      </c>
      <c r="EG87" s="26">
        <v>22</v>
      </c>
      <c r="EH87" s="26">
        <v>1</v>
      </c>
      <c r="EI87" s="26">
        <v>22</v>
      </c>
      <c r="EJ87" s="26">
        <v>22</v>
      </c>
      <c r="EK87" s="26">
        <v>22</v>
      </c>
      <c r="EL87" s="26">
        <v>22</v>
      </c>
      <c r="EM87" s="26">
        <v>22</v>
      </c>
      <c r="EN87" s="26">
        <v>1</v>
      </c>
      <c r="EO87" s="26">
        <v>22</v>
      </c>
      <c r="EP87" s="26">
        <v>1</v>
      </c>
      <c r="EQ87" s="26">
        <v>22</v>
      </c>
      <c r="ER87" s="26">
        <v>22</v>
      </c>
      <c r="ES87" s="26">
        <v>22</v>
      </c>
      <c r="ET87" s="26">
        <v>1</v>
      </c>
      <c r="EU87" s="26">
        <v>1</v>
      </c>
      <c r="EV87" s="26">
        <v>22</v>
      </c>
      <c r="EW87" s="26">
        <v>1000</v>
      </c>
      <c r="EX87" s="26">
        <v>1000</v>
      </c>
      <c r="EY87" s="26">
        <v>0</v>
      </c>
      <c r="EZ87" s="26">
        <v>0</v>
      </c>
    </row>
    <row r="88" spans="1:156" ht="15" thickBot="1" x14ac:dyDescent="0.35">
      <c r="A88" s="24" t="s">
        <v>139</v>
      </c>
      <c r="B88" s="26">
        <v>2</v>
      </c>
      <c r="C88" s="77">
        <v>2</v>
      </c>
      <c r="D88" s="77">
        <v>2</v>
      </c>
      <c r="E88" s="77">
        <v>2</v>
      </c>
      <c r="F88" s="77">
        <v>2</v>
      </c>
      <c r="G88" s="77">
        <v>2</v>
      </c>
      <c r="H88" s="77">
        <v>2</v>
      </c>
      <c r="I88" s="77">
        <v>2</v>
      </c>
      <c r="J88" s="77">
        <v>2</v>
      </c>
      <c r="K88" s="77">
        <v>2</v>
      </c>
      <c r="L88" s="26">
        <v>811</v>
      </c>
      <c r="M88" s="77">
        <v>21</v>
      </c>
      <c r="N88" s="77">
        <v>21</v>
      </c>
      <c r="O88" s="77">
        <v>2</v>
      </c>
      <c r="P88" s="77">
        <v>21</v>
      </c>
      <c r="Q88" s="77">
        <v>2</v>
      </c>
      <c r="R88" s="77">
        <v>2</v>
      </c>
      <c r="S88" s="77">
        <v>2</v>
      </c>
      <c r="T88" s="77">
        <v>2</v>
      </c>
      <c r="U88" s="77">
        <v>2</v>
      </c>
      <c r="V88" s="77">
        <v>21</v>
      </c>
      <c r="W88" s="77">
        <v>2</v>
      </c>
      <c r="X88" s="77">
        <v>21</v>
      </c>
      <c r="Y88" s="77">
        <v>2</v>
      </c>
      <c r="Z88" s="77">
        <v>2</v>
      </c>
      <c r="AA88" s="77">
        <v>2</v>
      </c>
      <c r="AB88" s="77">
        <v>21</v>
      </c>
      <c r="AC88" s="77">
        <v>21</v>
      </c>
      <c r="AD88" s="77">
        <v>2</v>
      </c>
      <c r="AE88" s="26">
        <v>1000</v>
      </c>
      <c r="AF88" s="26">
        <v>1000</v>
      </c>
      <c r="AG88" s="26">
        <v>0</v>
      </c>
      <c r="AH88" s="26">
        <v>0</v>
      </c>
      <c r="BM88" s="24" t="s">
        <v>139</v>
      </c>
      <c r="BN88" s="26">
        <v>2</v>
      </c>
      <c r="BO88" s="26">
        <v>2</v>
      </c>
      <c r="BP88" s="26">
        <v>2</v>
      </c>
      <c r="BQ88" s="26">
        <v>2</v>
      </c>
      <c r="BR88" s="26">
        <v>2</v>
      </c>
      <c r="BS88" s="26">
        <v>2</v>
      </c>
      <c r="BT88" s="26">
        <v>2</v>
      </c>
      <c r="BU88" s="26">
        <v>2</v>
      </c>
      <c r="BV88" s="26">
        <v>2</v>
      </c>
      <c r="BW88" s="26">
        <v>834</v>
      </c>
      <c r="BX88" s="26">
        <v>21</v>
      </c>
      <c r="BY88" s="26">
        <v>2</v>
      </c>
      <c r="BZ88" s="26">
        <v>21</v>
      </c>
      <c r="CA88" s="26">
        <v>2</v>
      </c>
      <c r="CB88" s="26">
        <v>2</v>
      </c>
      <c r="CC88" s="26">
        <v>2</v>
      </c>
      <c r="CD88" s="26">
        <v>2</v>
      </c>
      <c r="CE88" s="26">
        <v>2</v>
      </c>
      <c r="CF88" s="26">
        <v>21</v>
      </c>
      <c r="CG88" s="26">
        <v>2</v>
      </c>
      <c r="CH88" s="26">
        <v>21</v>
      </c>
      <c r="CI88" s="26">
        <v>2</v>
      </c>
      <c r="CJ88" s="26">
        <v>2</v>
      </c>
      <c r="CK88" s="26">
        <v>2</v>
      </c>
      <c r="CL88" s="26">
        <v>21</v>
      </c>
      <c r="CM88" s="26">
        <v>21</v>
      </c>
      <c r="CN88" s="26">
        <v>2</v>
      </c>
      <c r="CO88" s="26">
        <v>1000</v>
      </c>
      <c r="CP88" s="26">
        <v>1000</v>
      </c>
      <c r="CQ88" s="26">
        <v>0</v>
      </c>
      <c r="CR88" s="26">
        <v>0</v>
      </c>
      <c r="CS88">
        <f t="shared" si="59"/>
        <v>1</v>
      </c>
      <c r="DU88" s="24" t="s">
        <v>139</v>
      </c>
      <c r="DV88" s="26">
        <v>561</v>
      </c>
      <c r="DW88" s="26">
        <v>21</v>
      </c>
      <c r="DX88" s="26">
        <v>21</v>
      </c>
      <c r="DY88" s="26">
        <v>21</v>
      </c>
      <c r="DZ88" s="26">
        <v>21</v>
      </c>
      <c r="EA88" s="26">
        <v>21</v>
      </c>
      <c r="EB88" s="26">
        <v>21</v>
      </c>
      <c r="EC88" s="26">
        <v>21</v>
      </c>
      <c r="ED88" s="26">
        <v>21</v>
      </c>
      <c r="EE88" s="26">
        <v>28</v>
      </c>
      <c r="EF88" s="26">
        <v>2</v>
      </c>
      <c r="EG88" s="26">
        <v>21</v>
      </c>
      <c r="EH88" s="26">
        <v>2</v>
      </c>
      <c r="EI88" s="26">
        <v>21</v>
      </c>
      <c r="EJ88" s="26">
        <v>21</v>
      </c>
      <c r="EK88" s="26">
        <v>21</v>
      </c>
      <c r="EL88" s="26">
        <v>21</v>
      </c>
      <c r="EM88" s="26">
        <v>21</v>
      </c>
      <c r="EN88" s="26">
        <v>2</v>
      </c>
      <c r="EO88" s="26">
        <v>21</v>
      </c>
      <c r="EP88" s="26">
        <v>2</v>
      </c>
      <c r="EQ88" s="26">
        <v>21</v>
      </c>
      <c r="ER88" s="26">
        <v>21</v>
      </c>
      <c r="ES88" s="26">
        <v>21</v>
      </c>
      <c r="ET88" s="26">
        <v>2</v>
      </c>
      <c r="EU88" s="26">
        <v>2</v>
      </c>
      <c r="EV88" s="26">
        <v>21</v>
      </c>
      <c r="EW88" s="26">
        <v>1000</v>
      </c>
      <c r="EX88" s="26">
        <v>1000</v>
      </c>
      <c r="EY88" s="26">
        <v>0</v>
      </c>
      <c r="EZ88" s="26">
        <v>0</v>
      </c>
    </row>
    <row r="89" spans="1:156" ht="15" thickBot="1" x14ac:dyDescent="0.35">
      <c r="A89" s="24" t="s">
        <v>140</v>
      </c>
      <c r="B89" s="26">
        <v>3</v>
      </c>
      <c r="C89" s="77">
        <v>3</v>
      </c>
      <c r="D89" s="77">
        <v>3</v>
      </c>
      <c r="E89" s="77">
        <v>3</v>
      </c>
      <c r="F89" s="77">
        <v>3</v>
      </c>
      <c r="G89" s="77">
        <v>3</v>
      </c>
      <c r="H89" s="77">
        <v>3</v>
      </c>
      <c r="I89" s="77">
        <v>3</v>
      </c>
      <c r="J89" s="77">
        <v>3</v>
      </c>
      <c r="K89" s="77">
        <v>3</v>
      </c>
      <c r="L89" s="26">
        <v>797</v>
      </c>
      <c r="M89" s="77">
        <v>20</v>
      </c>
      <c r="N89" s="77">
        <v>20</v>
      </c>
      <c r="O89" s="77">
        <v>3</v>
      </c>
      <c r="P89" s="77">
        <v>20</v>
      </c>
      <c r="Q89" s="77">
        <v>3</v>
      </c>
      <c r="R89" s="77">
        <v>3</v>
      </c>
      <c r="S89" s="77">
        <v>3</v>
      </c>
      <c r="T89" s="77">
        <v>3</v>
      </c>
      <c r="U89" s="77">
        <v>3</v>
      </c>
      <c r="V89" s="77">
        <v>20</v>
      </c>
      <c r="W89" s="77">
        <v>3</v>
      </c>
      <c r="X89" s="77">
        <v>20</v>
      </c>
      <c r="Y89" s="77">
        <v>3</v>
      </c>
      <c r="Z89" s="77">
        <v>3</v>
      </c>
      <c r="AA89" s="77">
        <v>3</v>
      </c>
      <c r="AB89" s="77">
        <v>20</v>
      </c>
      <c r="AC89" s="77">
        <v>20</v>
      </c>
      <c r="AD89" s="77">
        <v>3</v>
      </c>
      <c r="AE89" s="26">
        <v>1000</v>
      </c>
      <c r="AF89" s="26">
        <v>1000</v>
      </c>
      <c r="AG89" s="26">
        <v>0</v>
      </c>
      <c r="AH89" s="26">
        <v>0</v>
      </c>
      <c r="BM89" s="24" t="s">
        <v>140</v>
      </c>
      <c r="BN89" s="26">
        <v>3</v>
      </c>
      <c r="BO89" s="26">
        <v>3</v>
      </c>
      <c r="BP89" s="26">
        <v>3</v>
      </c>
      <c r="BQ89" s="26">
        <v>3</v>
      </c>
      <c r="BR89" s="26">
        <v>3</v>
      </c>
      <c r="BS89" s="26">
        <v>3</v>
      </c>
      <c r="BT89" s="26">
        <v>3</v>
      </c>
      <c r="BU89" s="26">
        <v>3</v>
      </c>
      <c r="BV89" s="26">
        <v>3</v>
      </c>
      <c r="BW89" s="26">
        <v>820</v>
      </c>
      <c r="BX89" s="26">
        <v>20</v>
      </c>
      <c r="BY89" s="26">
        <v>3</v>
      </c>
      <c r="BZ89" s="26">
        <v>20</v>
      </c>
      <c r="CA89" s="26">
        <v>3</v>
      </c>
      <c r="CB89" s="26">
        <v>3</v>
      </c>
      <c r="CC89" s="26">
        <v>3</v>
      </c>
      <c r="CD89" s="26">
        <v>3</v>
      </c>
      <c r="CE89" s="26">
        <v>3</v>
      </c>
      <c r="CF89" s="26">
        <v>20</v>
      </c>
      <c r="CG89" s="26">
        <v>3</v>
      </c>
      <c r="CH89" s="26">
        <v>20</v>
      </c>
      <c r="CI89" s="26">
        <v>3</v>
      </c>
      <c r="CJ89" s="26">
        <v>3</v>
      </c>
      <c r="CK89" s="26">
        <v>3</v>
      </c>
      <c r="CL89" s="26">
        <v>20</v>
      </c>
      <c r="CM89" s="26">
        <v>20</v>
      </c>
      <c r="CN89" s="26">
        <v>3</v>
      </c>
      <c r="CO89" s="26">
        <v>1000</v>
      </c>
      <c r="CP89" s="26">
        <v>1000</v>
      </c>
      <c r="CQ89" s="26">
        <v>0</v>
      </c>
      <c r="CR89" s="26">
        <v>0</v>
      </c>
      <c r="CS89">
        <f t="shared" si="59"/>
        <v>1</v>
      </c>
      <c r="DU89" s="24" t="s">
        <v>140</v>
      </c>
      <c r="DV89" s="26">
        <v>560</v>
      </c>
      <c r="DW89" s="26">
        <v>20</v>
      </c>
      <c r="DX89" s="26">
        <v>20</v>
      </c>
      <c r="DY89" s="26">
        <v>20</v>
      </c>
      <c r="DZ89" s="26">
        <v>20</v>
      </c>
      <c r="EA89" s="26">
        <v>20</v>
      </c>
      <c r="EB89" s="26">
        <v>20</v>
      </c>
      <c r="EC89" s="26">
        <v>20</v>
      </c>
      <c r="ED89" s="26">
        <v>20</v>
      </c>
      <c r="EE89" s="26">
        <v>42</v>
      </c>
      <c r="EF89" s="26">
        <v>3</v>
      </c>
      <c r="EG89" s="26">
        <v>20</v>
      </c>
      <c r="EH89" s="26">
        <v>3</v>
      </c>
      <c r="EI89" s="26">
        <v>20</v>
      </c>
      <c r="EJ89" s="26">
        <v>20</v>
      </c>
      <c r="EK89" s="26">
        <v>20</v>
      </c>
      <c r="EL89" s="26">
        <v>20</v>
      </c>
      <c r="EM89" s="26">
        <v>20</v>
      </c>
      <c r="EN89" s="26">
        <v>3</v>
      </c>
      <c r="EO89" s="26">
        <v>20</v>
      </c>
      <c r="EP89" s="26">
        <v>3</v>
      </c>
      <c r="EQ89" s="26">
        <v>20</v>
      </c>
      <c r="ER89" s="26">
        <v>20</v>
      </c>
      <c r="ES89" s="26">
        <v>20</v>
      </c>
      <c r="ET89" s="26">
        <v>3</v>
      </c>
      <c r="EU89" s="26">
        <v>3</v>
      </c>
      <c r="EV89" s="26">
        <v>20</v>
      </c>
      <c r="EW89" s="26">
        <v>1000</v>
      </c>
      <c r="EX89" s="26">
        <v>1000</v>
      </c>
      <c r="EY89" s="26">
        <v>0</v>
      </c>
      <c r="EZ89" s="26">
        <v>0</v>
      </c>
    </row>
    <row r="90" spans="1:156" ht="15" thickBot="1" x14ac:dyDescent="0.35">
      <c r="A90" s="24" t="s">
        <v>141</v>
      </c>
      <c r="B90" s="26">
        <v>4</v>
      </c>
      <c r="C90" s="77">
        <v>4</v>
      </c>
      <c r="D90" s="77">
        <v>4</v>
      </c>
      <c r="E90" s="77">
        <v>4</v>
      </c>
      <c r="F90" s="77">
        <v>4</v>
      </c>
      <c r="G90" s="77">
        <v>4</v>
      </c>
      <c r="H90" s="77">
        <v>4</v>
      </c>
      <c r="I90" s="77">
        <v>4</v>
      </c>
      <c r="J90" s="77">
        <v>4</v>
      </c>
      <c r="K90" s="77">
        <v>4</v>
      </c>
      <c r="L90" s="26">
        <v>783</v>
      </c>
      <c r="M90" s="77">
        <v>19</v>
      </c>
      <c r="N90" s="77">
        <v>19</v>
      </c>
      <c r="O90" s="77">
        <v>4</v>
      </c>
      <c r="P90" s="77">
        <v>19</v>
      </c>
      <c r="Q90" s="77">
        <v>4</v>
      </c>
      <c r="R90" s="77">
        <v>4</v>
      </c>
      <c r="S90" s="77">
        <v>4</v>
      </c>
      <c r="T90" s="77">
        <v>4</v>
      </c>
      <c r="U90" s="77">
        <v>4</v>
      </c>
      <c r="V90" s="77">
        <v>19</v>
      </c>
      <c r="W90" s="77">
        <v>4</v>
      </c>
      <c r="X90" s="77">
        <v>19</v>
      </c>
      <c r="Y90" s="77">
        <v>4</v>
      </c>
      <c r="Z90" s="77">
        <v>4</v>
      </c>
      <c r="AA90" s="77">
        <v>4</v>
      </c>
      <c r="AB90" s="77">
        <v>19</v>
      </c>
      <c r="AC90" s="77">
        <v>19</v>
      </c>
      <c r="AD90" s="77">
        <v>4</v>
      </c>
      <c r="AE90" s="26">
        <v>1000</v>
      </c>
      <c r="AF90" s="26">
        <v>1000</v>
      </c>
      <c r="AG90" s="26">
        <v>0</v>
      </c>
      <c r="AH90" s="26">
        <v>0</v>
      </c>
      <c r="BM90" s="24" t="s">
        <v>141</v>
      </c>
      <c r="BN90" s="26">
        <v>4</v>
      </c>
      <c r="BO90" s="26">
        <v>4</v>
      </c>
      <c r="BP90" s="26">
        <v>4</v>
      </c>
      <c r="BQ90" s="26">
        <v>4</v>
      </c>
      <c r="BR90" s="26">
        <v>4</v>
      </c>
      <c r="BS90" s="26">
        <v>4</v>
      </c>
      <c r="BT90" s="26">
        <v>4</v>
      </c>
      <c r="BU90" s="26">
        <v>4</v>
      </c>
      <c r="BV90" s="26">
        <v>4</v>
      </c>
      <c r="BW90" s="26">
        <v>806</v>
      </c>
      <c r="BX90" s="26">
        <v>19</v>
      </c>
      <c r="BY90" s="26">
        <v>4</v>
      </c>
      <c r="BZ90" s="26">
        <v>19</v>
      </c>
      <c r="CA90" s="26">
        <v>4</v>
      </c>
      <c r="CB90" s="26">
        <v>4</v>
      </c>
      <c r="CC90" s="26">
        <v>4</v>
      </c>
      <c r="CD90" s="26">
        <v>4</v>
      </c>
      <c r="CE90" s="26">
        <v>4</v>
      </c>
      <c r="CF90" s="26">
        <v>19</v>
      </c>
      <c r="CG90" s="26">
        <v>4</v>
      </c>
      <c r="CH90" s="26">
        <v>19</v>
      </c>
      <c r="CI90" s="26">
        <v>4</v>
      </c>
      <c r="CJ90" s="26">
        <v>4</v>
      </c>
      <c r="CK90" s="26">
        <v>4</v>
      </c>
      <c r="CL90" s="26">
        <v>19</v>
      </c>
      <c r="CM90" s="26">
        <v>19</v>
      </c>
      <c r="CN90" s="26">
        <v>4</v>
      </c>
      <c r="CO90" s="26">
        <v>1000</v>
      </c>
      <c r="CP90" s="26">
        <v>1000</v>
      </c>
      <c r="CQ90" s="26">
        <v>0</v>
      </c>
      <c r="CR90" s="26">
        <v>0</v>
      </c>
      <c r="CS90">
        <f t="shared" si="59"/>
        <v>1</v>
      </c>
      <c r="DU90" s="24" t="s">
        <v>141</v>
      </c>
      <c r="DV90" s="26">
        <v>559</v>
      </c>
      <c r="DW90" s="26">
        <v>19</v>
      </c>
      <c r="DX90" s="26">
        <v>19</v>
      </c>
      <c r="DY90" s="26">
        <v>19</v>
      </c>
      <c r="DZ90" s="26">
        <v>19</v>
      </c>
      <c r="EA90" s="26">
        <v>19</v>
      </c>
      <c r="EB90" s="26">
        <v>19</v>
      </c>
      <c r="EC90" s="26">
        <v>19</v>
      </c>
      <c r="ED90" s="26">
        <v>19</v>
      </c>
      <c r="EE90" s="26">
        <v>56</v>
      </c>
      <c r="EF90" s="26">
        <v>4</v>
      </c>
      <c r="EG90" s="26">
        <v>19</v>
      </c>
      <c r="EH90" s="26">
        <v>4</v>
      </c>
      <c r="EI90" s="26">
        <v>19</v>
      </c>
      <c r="EJ90" s="26">
        <v>19</v>
      </c>
      <c r="EK90" s="26">
        <v>19</v>
      </c>
      <c r="EL90" s="26">
        <v>19</v>
      </c>
      <c r="EM90" s="26">
        <v>19</v>
      </c>
      <c r="EN90" s="26">
        <v>4</v>
      </c>
      <c r="EO90" s="26">
        <v>19</v>
      </c>
      <c r="EP90" s="26">
        <v>4</v>
      </c>
      <c r="EQ90" s="26">
        <v>19</v>
      </c>
      <c r="ER90" s="26">
        <v>19</v>
      </c>
      <c r="ES90" s="26">
        <v>19</v>
      </c>
      <c r="ET90" s="26">
        <v>4</v>
      </c>
      <c r="EU90" s="26">
        <v>4</v>
      </c>
      <c r="EV90" s="26">
        <v>19</v>
      </c>
      <c r="EW90" s="26">
        <v>1000</v>
      </c>
      <c r="EX90" s="26">
        <v>1000</v>
      </c>
      <c r="EY90" s="26">
        <v>0</v>
      </c>
      <c r="EZ90" s="26">
        <v>0</v>
      </c>
    </row>
    <row r="91" spans="1:156" ht="15" thickBot="1" x14ac:dyDescent="0.35">
      <c r="A91" s="24" t="s">
        <v>142</v>
      </c>
      <c r="B91" s="26">
        <v>5</v>
      </c>
      <c r="C91" s="77">
        <v>5</v>
      </c>
      <c r="D91" s="77">
        <v>5</v>
      </c>
      <c r="E91" s="77">
        <v>5</v>
      </c>
      <c r="F91" s="77">
        <v>5</v>
      </c>
      <c r="G91" s="77">
        <v>5</v>
      </c>
      <c r="H91" s="77">
        <v>5</v>
      </c>
      <c r="I91" s="77">
        <v>5</v>
      </c>
      <c r="J91" s="77">
        <v>5</v>
      </c>
      <c r="K91" s="77">
        <v>5</v>
      </c>
      <c r="L91" s="26">
        <v>769</v>
      </c>
      <c r="M91" s="77">
        <v>18</v>
      </c>
      <c r="N91" s="77">
        <v>18</v>
      </c>
      <c r="O91" s="77">
        <v>5</v>
      </c>
      <c r="P91" s="77">
        <v>18</v>
      </c>
      <c r="Q91" s="77">
        <v>5</v>
      </c>
      <c r="R91" s="77">
        <v>5</v>
      </c>
      <c r="S91" s="77">
        <v>5</v>
      </c>
      <c r="T91" s="77">
        <v>5</v>
      </c>
      <c r="U91" s="77">
        <v>5</v>
      </c>
      <c r="V91" s="77">
        <v>18</v>
      </c>
      <c r="W91" s="77">
        <v>5</v>
      </c>
      <c r="X91" s="77">
        <v>18</v>
      </c>
      <c r="Y91" s="77">
        <v>5</v>
      </c>
      <c r="Z91" s="77">
        <v>5</v>
      </c>
      <c r="AA91" s="77">
        <v>5</v>
      </c>
      <c r="AB91" s="77">
        <v>18</v>
      </c>
      <c r="AC91" s="77">
        <v>18</v>
      </c>
      <c r="AD91" s="77">
        <v>5</v>
      </c>
      <c r="AE91" s="26">
        <v>1000</v>
      </c>
      <c r="AF91" s="26">
        <v>1000</v>
      </c>
      <c r="AG91" s="26">
        <v>0</v>
      </c>
      <c r="AH91" s="26">
        <v>0</v>
      </c>
      <c r="BM91" s="24" t="s">
        <v>142</v>
      </c>
      <c r="BN91" s="26">
        <v>5</v>
      </c>
      <c r="BO91" s="26">
        <v>5</v>
      </c>
      <c r="BP91" s="26">
        <v>5</v>
      </c>
      <c r="BQ91" s="26">
        <v>5</v>
      </c>
      <c r="BR91" s="26">
        <v>5</v>
      </c>
      <c r="BS91" s="26">
        <v>5</v>
      </c>
      <c r="BT91" s="26">
        <v>5</v>
      </c>
      <c r="BU91" s="26">
        <v>5</v>
      </c>
      <c r="BV91" s="26">
        <v>5</v>
      </c>
      <c r="BW91" s="26">
        <v>792</v>
      </c>
      <c r="BX91" s="26">
        <v>18</v>
      </c>
      <c r="BY91" s="26">
        <v>5</v>
      </c>
      <c r="BZ91" s="26">
        <v>18</v>
      </c>
      <c r="CA91" s="26">
        <v>5</v>
      </c>
      <c r="CB91" s="26">
        <v>5</v>
      </c>
      <c r="CC91" s="26">
        <v>5</v>
      </c>
      <c r="CD91" s="26">
        <v>5</v>
      </c>
      <c r="CE91" s="26">
        <v>5</v>
      </c>
      <c r="CF91" s="26">
        <v>18</v>
      </c>
      <c r="CG91" s="26">
        <v>5</v>
      </c>
      <c r="CH91" s="26">
        <v>18</v>
      </c>
      <c r="CI91" s="26">
        <v>5</v>
      </c>
      <c r="CJ91" s="26">
        <v>5</v>
      </c>
      <c r="CK91" s="26">
        <v>5</v>
      </c>
      <c r="CL91" s="26">
        <v>18</v>
      </c>
      <c r="CM91" s="26">
        <v>18</v>
      </c>
      <c r="CN91" s="26">
        <v>5</v>
      </c>
      <c r="CO91" s="26">
        <v>1000</v>
      </c>
      <c r="CP91" s="26">
        <v>1000</v>
      </c>
      <c r="CQ91" s="26">
        <v>0</v>
      </c>
      <c r="CR91" s="26">
        <v>0</v>
      </c>
      <c r="CS91">
        <f t="shared" si="59"/>
        <v>1</v>
      </c>
      <c r="DU91" s="24" t="s">
        <v>142</v>
      </c>
      <c r="DV91" s="26">
        <v>558</v>
      </c>
      <c r="DW91" s="26">
        <v>18</v>
      </c>
      <c r="DX91" s="26">
        <v>18</v>
      </c>
      <c r="DY91" s="26">
        <v>18</v>
      </c>
      <c r="DZ91" s="26">
        <v>18</v>
      </c>
      <c r="EA91" s="26">
        <v>18</v>
      </c>
      <c r="EB91" s="26">
        <v>18</v>
      </c>
      <c r="EC91" s="26">
        <v>18</v>
      </c>
      <c r="ED91" s="26">
        <v>18</v>
      </c>
      <c r="EE91" s="26">
        <v>70</v>
      </c>
      <c r="EF91" s="26">
        <v>5</v>
      </c>
      <c r="EG91" s="26">
        <v>18</v>
      </c>
      <c r="EH91" s="26">
        <v>5</v>
      </c>
      <c r="EI91" s="26">
        <v>18</v>
      </c>
      <c r="EJ91" s="26">
        <v>18</v>
      </c>
      <c r="EK91" s="26">
        <v>18</v>
      </c>
      <c r="EL91" s="26">
        <v>18</v>
      </c>
      <c r="EM91" s="26">
        <v>18</v>
      </c>
      <c r="EN91" s="26">
        <v>5</v>
      </c>
      <c r="EO91" s="26">
        <v>18</v>
      </c>
      <c r="EP91" s="26">
        <v>5</v>
      </c>
      <c r="EQ91" s="26">
        <v>18</v>
      </c>
      <c r="ER91" s="26">
        <v>18</v>
      </c>
      <c r="ES91" s="26">
        <v>18</v>
      </c>
      <c r="ET91" s="26">
        <v>5</v>
      </c>
      <c r="EU91" s="26">
        <v>5</v>
      </c>
      <c r="EV91" s="26">
        <v>18</v>
      </c>
      <c r="EW91" s="26">
        <v>1000</v>
      </c>
      <c r="EX91" s="26">
        <v>1000</v>
      </c>
      <c r="EY91" s="26">
        <v>0</v>
      </c>
      <c r="EZ91" s="26">
        <v>0</v>
      </c>
    </row>
    <row r="92" spans="1:156" ht="15" thickBot="1" x14ac:dyDescent="0.35">
      <c r="A92" s="24" t="s">
        <v>143</v>
      </c>
      <c r="B92" s="26">
        <v>6</v>
      </c>
      <c r="C92" s="77">
        <v>6</v>
      </c>
      <c r="D92" s="77">
        <v>6</v>
      </c>
      <c r="E92" s="77">
        <v>6</v>
      </c>
      <c r="F92" s="77">
        <v>6</v>
      </c>
      <c r="G92" s="77">
        <v>6</v>
      </c>
      <c r="H92" s="77">
        <v>6</v>
      </c>
      <c r="I92" s="77">
        <v>6</v>
      </c>
      <c r="J92" s="77">
        <v>6</v>
      </c>
      <c r="K92" s="77">
        <v>6</v>
      </c>
      <c r="L92" s="26">
        <v>755</v>
      </c>
      <c r="M92" s="77">
        <v>17</v>
      </c>
      <c r="N92" s="77">
        <v>17</v>
      </c>
      <c r="O92" s="77">
        <v>6</v>
      </c>
      <c r="P92" s="77">
        <v>17</v>
      </c>
      <c r="Q92" s="77">
        <v>6</v>
      </c>
      <c r="R92" s="77">
        <v>6</v>
      </c>
      <c r="S92" s="77">
        <v>6</v>
      </c>
      <c r="T92" s="77">
        <v>6</v>
      </c>
      <c r="U92" s="77">
        <v>6</v>
      </c>
      <c r="V92" s="77">
        <v>17</v>
      </c>
      <c r="W92" s="77">
        <v>6</v>
      </c>
      <c r="X92" s="77">
        <v>17</v>
      </c>
      <c r="Y92" s="77">
        <v>6</v>
      </c>
      <c r="Z92" s="77">
        <v>6</v>
      </c>
      <c r="AA92" s="77">
        <v>6</v>
      </c>
      <c r="AB92" s="77">
        <v>17</v>
      </c>
      <c r="AC92" s="77">
        <v>17</v>
      </c>
      <c r="AD92" s="77">
        <v>6</v>
      </c>
      <c r="AE92" s="26">
        <v>1000</v>
      </c>
      <c r="AF92" s="26">
        <v>1000</v>
      </c>
      <c r="AG92" s="26">
        <v>0</v>
      </c>
      <c r="AH92" s="26">
        <v>0</v>
      </c>
      <c r="BM92" s="24" t="s">
        <v>143</v>
      </c>
      <c r="BN92" s="26">
        <v>6</v>
      </c>
      <c r="BO92" s="26">
        <v>6</v>
      </c>
      <c r="BP92" s="26">
        <v>6</v>
      </c>
      <c r="BQ92" s="26">
        <v>6</v>
      </c>
      <c r="BR92" s="26">
        <v>6</v>
      </c>
      <c r="BS92" s="26">
        <v>6</v>
      </c>
      <c r="BT92" s="26">
        <v>6</v>
      </c>
      <c r="BU92" s="26">
        <v>6</v>
      </c>
      <c r="BV92" s="26">
        <v>6</v>
      </c>
      <c r="BW92" s="26">
        <v>778</v>
      </c>
      <c r="BX92" s="26">
        <v>17</v>
      </c>
      <c r="BY92" s="26">
        <v>6</v>
      </c>
      <c r="BZ92" s="26">
        <v>17</v>
      </c>
      <c r="CA92" s="26">
        <v>6</v>
      </c>
      <c r="CB92" s="26">
        <v>6</v>
      </c>
      <c r="CC92" s="26">
        <v>6</v>
      </c>
      <c r="CD92" s="26">
        <v>6</v>
      </c>
      <c r="CE92" s="26">
        <v>6</v>
      </c>
      <c r="CF92" s="26">
        <v>17</v>
      </c>
      <c r="CG92" s="26">
        <v>6</v>
      </c>
      <c r="CH92" s="26">
        <v>17</v>
      </c>
      <c r="CI92" s="26">
        <v>6</v>
      </c>
      <c r="CJ92" s="26">
        <v>6</v>
      </c>
      <c r="CK92" s="26">
        <v>6</v>
      </c>
      <c r="CL92" s="26">
        <v>17</v>
      </c>
      <c r="CM92" s="26">
        <v>17</v>
      </c>
      <c r="CN92" s="26">
        <v>6</v>
      </c>
      <c r="CO92" s="26">
        <v>1000</v>
      </c>
      <c r="CP92" s="26">
        <v>1000</v>
      </c>
      <c r="CQ92" s="26">
        <v>0</v>
      </c>
      <c r="CR92" s="26">
        <v>0</v>
      </c>
      <c r="CS92">
        <f t="shared" si="59"/>
        <v>1</v>
      </c>
      <c r="DU92" s="24" t="s">
        <v>143</v>
      </c>
      <c r="DV92" s="26">
        <v>557</v>
      </c>
      <c r="DW92" s="26">
        <v>17</v>
      </c>
      <c r="DX92" s="26">
        <v>17</v>
      </c>
      <c r="DY92" s="26">
        <v>17</v>
      </c>
      <c r="DZ92" s="26">
        <v>17</v>
      </c>
      <c r="EA92" s="26">
        <v>17</v>
      </c>
      <c r="EB92" s="26">
        <v>17</v>
      </c>
      <c r="EC92" s="26">
        <v>17</v>
      </c>
      <c r="ED92" s="26">
        <v>17</v>
      </c>
      <c r="EE92" s="26">
        <v>84</v>
      </c>
      <c r="EF92" s="26">
        <v>6</v>
      </c>
      <c r="EG92" s="26">
        <v>17</v>
      </c>
      <c r="EH92" s="26">
        <v>6</v>
      </c>
      <c r="EI92" s="26">
        <v>17</v>
      </c>
      <c r="EJ92" s="26">
        <v>17</v>
      </c>
      <c r="EK92" s="26">
        <v>17</v>
      </c>
      <c r="EL92" s="26">
        <v>17</v>
      </c>
      <c r="EM92" s="26">
        <v>17</v>
      </c>
      <c r="EN92" s="26">
        <v>6</v>
      </c>
      <c r="EO92" s="26">
        <v>17</v>
      </c>
      <c r="EP92" s="26">
        <v>6</v>
      </c>
      <c r="EQ92" s="26">
        <v>17</v>
      </c>
      <c r="ER92" s="26">
        <v>17</v>
      </c>
      <c r="ES92" s="26">
        <v>17</v>
      </c>
      <c r="ET92" s="26">
        <v>6</v>
      </c>
      <c r="EU92" s="26">
        <v>6</v>
      </c>
      <c r="EV92" s="26">
        <v>17</v>
      </c>
      <c r="EW92" s="26">
        <v>1000</v>
      </c>
      <c r="EX92" s="26">
        <v>1000</v>
      </c>
      <c r="EY92" s="26">
        <v>0</v>
      </c>
      <c r="EZ92" s="26">
        <v>0</v>
      </c>
    </row>
    <row r="93" spans="1:156" ht="15" thickBot="1" x14ac:dyDescent="0.35">
      <c r="A93" s="24" t="s">
        <v>144</v>
      </c>
      <c r="B93" s="26">
        <v>7</v>
      </c>
      <c r="C93" s="77">
        <v>7</v>
      </c>
      <c r="D93" s="77">
        <v>7</v>
      </c>
      <c r="E93" s="77">
        <v>7</v>
      </c>
      <c r="F93" s="77">
        <v>7</v>
      </c>
      <c r="G93" s="77">
        <v>7</v>
      </c>
      <c r="H93" s="77">
        <v>7</v>
      </c>
      <c r="I93" s="77">
        <v>7</v>
      </c>
      <c r="J93" s="77">
        <v>7</v>
      </c>
      <c r="K93" s="77">
        <v>7</v>
      </c>
      <c r="L93" s="26">
        <v>741</v>
      </c>
      <c r="M93" s="77">
        <v>16</v>
      </c>
      <c r="N93" s="77">
        <v>16</v>
      </c>
      <c r="O93" s="77">
        <v>7</v>
      </c>
      <c r="P93" s="77">
        <v>16</v>
      </c>
      <c r="Q93" s="77">
        <v>7</v>
      </c>
      <c r="R93" s="77">
        <v>7</v>
      </c>
      <c r="S93" s="77">
        <v>7</v>
      </c>
      <c r="T93" s="77">
        <v>7</v>
      </c>
      <c r="U93" s="77">
        <v>7</v>
      </c>
      <c r="V93" s="77">
        <v>16</v>
      </c>
      <c r="W93" s="77">
        <v>7</v>
      </c>
      <c r="X93" s="77">
        <v>16</v>
      </c>
      <c r="Y93" s="77">
        <v>7</v>
      </c>
      <c r="Z93" s="77">
        <v>7</v>
      </c>
      <c r="AA93" s="77">
        <v>7</v>
      </c>
      <c r="AB93" s="77">
        <v>16</v>
      </c>
      <c r="AC93" s="77">
        <v>16</v>
      </c>
      <c r="AD93" s="77">
        <v>7</v>
      </c>
      <c r="AE93" s="26">
        <v>1000</v>
      </c>
      <c r="AF93" s="26">
        <v>1000</v>
      </c>
      <c r="AG93" s="26">
        <v>0</v>
      </c>
      <c r="AH93" s="26">
        <v>0</v>
      </c>
      <c r="BM93" s="24" t="s">
        <v>144</v>
      </c>
      <c r="BN93" s="26">
        <v>7</v>
      </c>
      <c r="BO93" s="26">
        <v>7</v>
      </c>
      <c r="BP93" s="26">
        <v>7</v>
      </c>
      <c r="BQ93" s="26">
        <v>7</v>
      </c>
      <c r="BR93" s="26">
        <v>7</v>
      </c>
      <c r="BS93" s="26">
        <v>7</v>
      </c>
      <c r="BT93" s="26">
        <v>7</v>
      </c>
      <c r="BU93" s="26">
        <v>7</v>
      </c>
      <c r="BV93" s="26">
        <v>7</v>
      </c>
      <c r="BW93" s="26">
        <v>764</v>
      </c>
      <c r="BX93" s="26">
        <v>16</v>
      </c>
      <c r="BY93" s="26">
        <v>7</v>
      </c>
      <c r="BZ93" s="26">
        <v>16</v>
      </c>
      <c r="CA93" s="26">
        <v>7</v>
      </c>
      <c r="CB93" s="26">
        <v>7</v>
      </c>
      <c r="CC93" s="26">
        <v>7</v>
      </c>
      <c r="CD93" s="26">
        <v>7</v>
      </c>
      <c r="CE93" s="26">
        <v>7</v>
      </c>
      <c r="CF93" s="26">
        <v>16</v>
      </c>
      <c r="CG93" s="26">
        <v>7</v>
      </c>
      <c r="CH93" s="26">
        <v>16</v>
      </c>
      <c r="CI93" s="26">
        <v>7</v>
      </c>
      <c r="CJ93" s="26">
        <v>7</v>
      </c>
      <c r="CK93" s="26">
        <v>7</v>
      </c>
      <c r="CL93" s="26">
        <v>16</v>
      </c>
      <c r="CM93" s="26">
        <v>16</v>
      </c>
      <c r="CN93" s="26">
        <v>7</v>
      </c>
      <c r="CO93" s="26">
        <v>1000</v>
      </c>
      <c r="CP93" s="26">
        <v>1000</v>
      </c>
      <c r="CQ93" s="26">
        <v>0</v>
      </c>
      <c r="CR93" s="26">
        <v>0</v>
      </c>
      <c r="CS93">
        <f t="shared" si="59"/>
        <v>1</v>
      </c>
      <c r="DU93" s="24" t="s">
        <v>144</v>
      </c>
      <c r="DV93" s="26">
        <v>556</v>
      </c>
      <c r="DW93" s="26">
        <v>16</v>
      </c>
      <c r="DX93" s="26">
        <v>16</v>
      </c>
      <c r="DY93" s="26">
        <v>16</v>
      </c>
      <c r="DZ93" s="26">
        <v>16</v>
      </c>
      <c r="EA93" s="26">
        <v>16</v>
      </c>
      <c r="EB93" s="26">
        <v>16</v>
      </c>
      <c r="EC93" s="26">
        <v>16</v>
      </c>
      <c r="ED93" s="26">
        <v>16</v>
      </c>
      <c r="EE93" s="26">
        <v>98</v>
      </c>
      <c r="EF93" s="26">
        <v>7</v>
      </c>
      <c r="EG93" s="26">
        <v>16</v>
      </c>
      <c r="EH93" s="26">
        <v>7</v>
      </c>
      <c r="EI93" s="26">
        <v>16</v>
      </c>
      <c r="EJ93" s="26">
        <v>16</v>
      </c>
      <c r="EK93" s="26">
        <v>16</v>
      </c>
      <c r="EL93" s="26">
        <v>16</v>
      </c>
      <c r="EM93" s="26">
        <v>16</v>
      </c>
      <c r="EN93" s="26">
        <v>7</v>
      </c>
      <c r="EO93" s="26">
        <v>16</v>
      </c>
      <c r="EP93" s="26">
        <v>7</v>
      </c>
      <c r="EQ93" s="26">
        <v>16</v>
      </c>
      <c r="ER93" s="26">
        <v>16</v>
      </c>
      <c r="ES93" s="26">
        <v>16</v>
      </c>
      <c r="ET93" s="26">
        <v>7</v>
      </c>
      <c r="EU93" s="26">
        <v>7</v>
      </c>
      <c r="EV93" s="26">
        <v>16</v>
      </c>
      <c r="EW93" s="26">
        <v>1000</v>
      </c>
      <c r="EX93" s="26">
        <v>1000</v>
      </c>
      <c r="EY93" s="26">
        <v>0</v>
      </c>
      <c r="EZ93" s="26">
        <v>0</v>
      </c>
    </row>
    <row r="94" spans="1:156" ht="15" thickBot="1" x14ac:dyDescent="0.35">
      <c r="A94" s="24" t="s">
        <v>145</v>
      </c>
      <c r="B94" s="26">
        <v>8</v>
      </c>
      <c r="C94" s="77">
        <v>8</v>
      </c>
      <c r="D94" s="77">
        <v>8</v>
      </c>
      <c r="E94" s="77">
        <v>8</v>
      </c>
      <c r="F94" s="77">
        <v>8</v>
      </c>
      <c r="G94" s="77">
        <v>8</v>
      </c>
      <c r="H94" s="77">
        <v>8</v>
      </c>
      <c r="I94" s="77">
        <v>8</v>
      </c>
      <c r="J94" s="77">
        <v>8</v>
      </c>
      <c r="K94" s="77">
        <v>8</v>
      </c>
      <c r="L94" s="26">
        <v>727</v>
      </c>
      <c r="M94" s="77">
        <v>15</v>
      </c>
      <c r="N94" s="77">
        <v>15</v>
      </c>
      <c r="O94" s="77">
        <v>8</v>
      </c>
      <c r="P94" s="77">
        <v>15</v>
      </c>
      <c r="Q94" s="77">
        <v>8</v>
      </c>
      <c r="R94" s="77">
        <v>8</v>
      </c>
      <c r="S94" s="77">
        <v>8</v>
      </c>
      <c r="T94" s="77">
        <v>8</v>
      </c>
      <c r="U94" s="77">
        <v>8</v>
      </c>
      <c r="V94" s="77">
        <v>15</v>
      </c>
      <c r="W94" s="77">
        <v>8</v>
      </c>
      <c r="X94" s="77">
        <v>15</v>
      </c>
      <c r="Y94" s="77">
        <v>8</v>
      </c>
      <c r="Z94" s="77">
        <v>8</v>
      </c>
      <c r="AA94" s="77">
        <v>8</v>
      </c>
      <c r="AB94" s="77">
        <v>15</v>
      </c>
      <c r="AC94" s="77">
        <v>15</v>
      </c>
      <c r="AD94" s="77">
        <v>8</v>
      </c>
      <c r="AE94" s="26">
        <v>1000</v>
      </c>
      <c r="AF94" s="26">
        <v>1000</v>
      </c>
      <c r="AG94" s="26">
        <v>0</v>
      </c>
      <c r="AH94" s="26">
        <v>0</v>
      </c>
      <c r="BM94" s="24" t="s">
        <v>145</v>
      </c>
      <c r="BN94" s="26">
        <v>8</v>
      </c>
      <c r="BO94" s="26">
        <v>8</v>
      </c>
      <c r="BP94" s="26">
        <v>8</v>
      </c>
      <c r="BQ94" s="26">
        <v>8</v>
      </c>
      <c r="BR94" s="26">
        <v>8</v>
      </c>
      <c r="BS94" s="26">
        <v>8</v>
      </c>
      <c r="BT94" s="26">
        <v>8</v>
      </c>
      <c r="BU94" s="26">
        <v>8</v>
      </c>
      <c r="BV94" s="26">
        <v>8</v>
      </c>
      <c r="BW94" s="26">
        <v>750</v>
      </c>
      <c r="BX94" s="26">
        <v>15</v>
      </c>
      <c r="BY94" s="26">
        <v>8</v>
      </c>
      <c r="BZ94" s="26">
        <v>15</v>
      </c>
      <c r="CA94" s="26">
        <v>8</v>
      </c>
      <c r="CB94" s="26">
        <v>8</v>
      </c>
      <c r="CC94" s="26">
        <v>8</v>
      </c>
      <c r="CD94" s="26">
        <v>8</v>
      </c>
      <c r="CE94" s="26">
        <v>8</v>
      </c>
      <c r="CF94" s="26">
        <v>15</v>
      </c>
      <c r="CG94" s="26">
        <v>8</v>
      </c>
      <c r="CH94" s="26">
        <v>15</v>
      </c>
      <c r="CI94" s="26">
        <v>8</v>
      </c>
      <c r="CJ94" s="26">
        <v>8</v>
      </c>
      <c r="CK94" s="26">
        <v>8</v>
      </c>
      <c r="CL94" s="26">
        <v>15</v>
      </c>
      <c r="CM94" s="26">
        <v>15</v>
      </c>
      <c r="CN94" s="26">
        <v>8</v>
      </c>
      <c r="CO94" s="26">
        <v>1000</v>
      </c>
      <c r="CP94" s="26">
        <v>1000</v>
      </c>
      <c r="CQ94" s="26">
        <v>0</v>
      </c>
      <c r="CR94" s="26">
        <v>0</v>
      </c>
      <c r="CS94">
        <f t="shared" si="59"/>
        <v>1</v>
      </c>
      <c r="DU94" s="24" t="s">
        <v>145</v>
      </c>
      <c r="DV94" s="26">
        <v>555</v>
      </c>
      <c r="DW94" s="26">
        <v>15</v>
      </c>
      <c r="DX94" s="26">
        <v>15</v>
      </c>
      <c r="DY94" s="26">
        <v>15</v>
      </c>
      <c r="DZ94" s="26">
        <v>15</v>
      </c>
      <c r="EA94" s="26">
        <v>15</v>
      </c>
      <c r="EB94" s="26">
        <v>15</v>
      </c>
      <c r="EC94" s="26">
        <v>15</v>
      </c>
      <c r="ED94" s="26">
        <v>15</v>
      </c>
      <c r="EE94" s="26">
        <v>112</v>
      </c>
      <c r="EF94" s="26">
        <v>8</v>
      </c>
      <c r="EG94" s="26">
        <v>15</v>
      </c>
      <c r="EH94" s="26">
        <v>8</v>
      </c>
      <c r="EI94" s="26">
        <v>15</v>
      </c>
      <c r="EJ94" s="26">
        <v>15</v>
      </c>
      <c r="EK94" s="26">
        <v>15</v>
      </c>
      <c r="EL94" s="26">
        <v>15</v>
      </c>
      <c r="EM94" s="26">
        <v>15</v>
      </c>
      <c r="EN94" s="26">
        <v>8</v>
      </c>
      <c r="EO94" s="26">
        <v>15</v>
      </c>
      <c r="EP94" s="26">
        <v>8</v>
      </c>
      <c r="EQ94" s="26">
        <v>15</v>
      </c>
      <c r="ER94" s="26">
        <v>15</v>
      </c>
      <c r="ES94" s="26">
        <v>15</v>
      </c>
      <c r="ET94" s="26">
        <v>8</v>
      </c>
      <c r="EU94" s="26">
        <v>8</v>
      </c>
      <c r="EV94" s="26">
        <v>15</v>
      </c>
      <c r="EW94" s="26">
        <v>1000</v>
      </c>
      <c r="EX94" s="26">
        <v>1000</v>
      </c>
      <c r="EY94" s="26">
        <v>0</v>
      </c>
      <c r="EZ94" s="26">
        <v>0</v>
      </c>
    </row>
    <row r="95" spans="1:156" ht="15" thickBot="1" x14ac:dyDescent="0.35">
      <c r="A95" s="24" t="s">
        <v>146</v>
      </c>
      <c r="B95" s="26">
        <v>9</v>
      </c>
      <c r="C95" s="77">
        <v>9</v>
      </c>
      <c r="D95" s="77">
        <v>9</v>
      </c>
      <c r="E95" s="77">
        <v>9</v>
      </c>
      <c r="F95" s="77">
        <v>9</v>
      </c>
      <c r="G95" s="77">
        <v>9</v>
      </c>
      <c r="H95" s="77">
        <v>9</v>
      </c>
      <c r="I95" s="77">
        <v>9</v>
      </c>
      <c r="J95" s="77">
        <v>9</v>
      </c>
      <c r="K95" s="77">
        <v>9</v>
      </c>
      <c r="L95" s="26">
        <v>713</v>
      </c>
      <c r="M95" s="77">
        <v>14</v>
      </c>
      <c r="N95" s="77">
        <v>14</v>
      </c>
      <c r="O95" s="77">
        <v>9</v>
      </c>
      <c r="P95" s="77">
        <v>14</v>
      </c>
      <c r="Q95" s="77">
        <v>9</v>
      </c>
      <c r="R95" s="77">
        <v>9</v>
      </c>
      <c r="S95" s="77">
        <v>9</v>
      </c>
      <c r="T95" s="77">
        <v>9</v>
      </c>
      <c r="U95" s="77">
        <v>9</v>
      </c>
      <c r="V95" s="77">
        <v>14</v>
      </c>
      <c r="W95" s="77">
        <v>9</v>
      </c>
      <c r="X95" s="77">
        <v>14</v>
      </c>
      <c r="Y95" s="77">
        <v>9</v>
      </c>
      <c r="Z95" s="77">
        <v>9</v>
      </c>
      <c r="AA95" s="77">
        <v>9</v>
      </c>
      <c r="AB95" s="77">
        <v>14</v>
      </c>
      <c r="AC95" s="77">
        <v>14</v>
      </c>
      <c r="AD95" s="77">
        <v>9</v>
      </c>
      <c r="AE95" s="26">
        <v>1000</v>
      </c>
      <c r="AF95" s="26">
        <v>1000</v>
      </c>
      <c r="AG95" s="26">
        <v>0</v>
      </c>
      <c r="AH95" s="26">
        <v>0</v>
      </c>
      <c r="BM95" s="24" t="s">
        <v>146</v>
      </c>
      <c r="BN95" s="26">
        <v>9</v>
      </c>
      <c r="BO95" s="26">
        <v>9</v>
      </c>
      <c r="BP95" s="26">
        <v>9</v>
      </c>
      <c r="BQ95" s="26">
        <v>9</v>
      </c>
      <c r="BR95" s="26">
        <v>9</v>
      </c>
      <c r="BS95" s="26">
        <v>9</v>
      </c>
      <c r="BT95" s="26">
        <v>9</v>
      </c>
      <c r="BU95" s="26">
        <v>9</v>
      </c>
      <c r="BV95" s="26">
        <v>9</v>
      </c>
      <c r="BW95" s="26">
        <v>736</v>
      </c>
      <c r="BX95" s="26">
        <v>14</v>
      </c>
      <c r="BY95" s="26">
        <v>9</v>
      </c>
      <c r="BZ95" s="26">
        <v>14</v>
      </c>
      <c r="CA95" s="26">
        <v>9</v>
      </c>
      <c r="CB95" s="26">
        <v>9</v>
      </c>
      <c r="CC95" s="26">
        <v>9</v>
      </c>
      <c r="CD95" s="26">
        <v>9</v>
      </c>
      <c r="CE95" s="26">
        <v>9</v>
      </c>
      <c r="CF95" s="26">
        <v>14</v>
      </c>
      <c r="CG95" s="26">
        <v>9</v>
      </c>
      <c r="CH95" s="26">
        <v>14</v>
      </c>
      <c r="CI95" s="26">
        <v>9</v>
      </c>
      <c r="CJ95" s="26">
        <v>9</v>
      </c>
      <c r="CK95" s="26">
        <v>9</v>
      </c>
      <c r="CL95" s="26">
        <v>14</v>
      </c>
      <c r="CM95" s="26">
        <v>14</v>
      </c>
      <c r="CN95" s="26">
        <v>9</v>
      </c>
      <c r="CO95" s="26">
        <v>1000</v>
      </c>
      <c r="CP95" s="26">
        <v>1000</v>
      </c>
      <c r="CQ95" s="26">
        <v>0</v>
      </c>
      <c r="CR95" s="26">
        <v>0</v>
      </c>
      <c r="CS95">
        <f t="shared" si="59"/>
        <v>1</v>
      </c>
      <c r="DU95" s="24" t="s">
        <v>146</v>
      </c>
      <c r="DV95" s="26">
        <v>554</v>
      </c>
      <c r="DW95" s="26">
        <v>14</v>
      </c>
      <c r="DX95" s="26">
        <v>14</v>
      </c>
      <c r="DY95" s="26">
        <v>14</v>
      </c>
      <c r="DZ95" s="26">
        <v>14</v>
      </c>
      <c r="EA95" s="26">
        <v>14</v>
      </c>
      <c r="EB95" s="26">
        <v>14</v>
      </c>
      <c r="EC95" s="26">
        <v>14</v>
      </c>
      <c r="ED95" s="26">
        <v>14</v>
      </c>
      <c r="EE95" s="26">
        <v>126</v>
      </c>
      <c r="EF95" s="26">
        <v>9</v>
      </c>
      <c r="EG95" s="26">
        <v>14</v>
      </c>
      <c r="EH95" s="26">
        <v>9</v>
      </c>
      <c r="EI95" s="26">
        <v>14</v>
      </c>
      <c r="EJ95" s="26">
        <v>14</v>
      </c>
      <c r="EK95" s="26">
        <v>14</v>
      </c>
      <c r="EL95" s="26">
        <v>14</v>
      </c>
      <c r="EM95" s="26">
        <v>14</v>
      </c>
      <c r="EN95" s="26">
        <v>9</v>
      </c>
      <c r="EO95" s="26">
        <v>14</v>
      </c>
      <c r="EP95" s="26">
        <v>9</v>
      </c>
      <c r="EQ95" s="26">
        <v>14</v>
      </c>
      <c r="ER95" s="26">
        <v>14</v>
      </c>
      <c r="ES95" s="26">
        <v>14</v>
      </c>
      <c r="ET95" s="26">
        <v>9</v>
      </c>
      <c r="EU95" s="26">
        <v>9</v>
      </c>
      <c r="EV95" s="26">
        <v>14</v>
      </c>
      <c r="EW95" s="26">
        <v>1000</v>
      </c>
      <c r="EX95" s="26">
        <v>1000</v>
      </c>
      <c r="EY95" s="26">
        <v>0</v>
      </c>
      <c r="EZ95" s="26">
        <v>0</v>
      </c>
    </row>
    <row r="96" spans="1:156" ht="15" thickBot="1" x14ac:dyDescent="0.35">
      <c r="A96" s="24" t="s">
        <v>147</v>
      </c>
      <c r="B96" s="26">
        <v>10</v>
      </c>
      <c r="C96" s="77">
        <v>10</v>
      </c>
      <c r="D96" s="77">
        <v>10</v>
      </c>
      <c r="E96" s="77">
        <v>10</v>
      </c>
      <c r="F96" s="77">
        <v>10</v>
      </c>
      <c r="G96" s="77">
        <v>10</v>
      </c>
      <c r="H96" s="77">
        <v>10</v>
      </c>
      <c r="I96" s="77">
        <v>10</v>
      </c>
      <c r="J96" s="77">
        <v>10</v>
      </c>
      <c r="K96" s="77">
        <v>10</v>
      </c>
      <c r="L96" s="26">
        <v>699</v>
      </c>
      <c r="M96" s="77">
        <v>13</v>
      </c>
      <c r="N96" s="77">
        <v>13</v>
      </c>
      <c r="O96" s="77">
        <v>10</v>
      </c>
      <c r="P96" s="77">
        <v>13</v>
      </c>
      <c r="Q96" s="77">
        <v>10</v>
      </c>
      <c r="R96" s="77">
        <v>10</v>
      </c>
      <c r="S96" s="77">
        <v>10</v>
      </c>
      <c r="T96" s="77">
        <v>10</v>
      </c>
      <c r="U96" s="77">
        <v>10</v>
      </c>
      <c r="V96" s="77">
        <v>13</v>
      </c>
      <c r="W96" s="77">
        <v>10</v>
      </c>
      <c r="X96" s="77">
        <v>13</v>
      </c>
      <c r="Y96" s="77">
        <v>10</v>
      </c>
      <c r="Z96" s="77">
        <v>10</v>
      </c>
      <c r="AA96" s="77">
        <v>10</v>
      </c>
      <c r="AB96" s="77">
        <v>13</v>
      </c>
      <c r="AC96" s="77">
        <v>13</v>
      </c>
      <c r="AD96" s="77">
        <v>10</v>
      </c>
      <c r="AE96" s="26">
        <v>1000</v>
      </c>
      <c r="AF96" s="26">
        <v>1000</v>
      </c>
      <c r="AG96" s="26">
        <v>0</v>
      </c>
      <c r="AH96" s="26">
        <v>0</v>
      </c>
      <c r="BM96" s="24" t="s">
        <v>147</v>
      </c>
      <c r="BN96" s="26">
        <v>10</v>
      </c>
      <c r="BO96" s="26">
        <v>10</v>
      </c>
      <c r="BP96" s="26">
        <v>10</v>
      </c>
      <c r="BQ96" s="26">
        <v>10</v>
      </c>
      <c r="BR96" s="26">
        <v>10</v>
      </c>
      <c r="BS96" s="26">
        <v>10</v>
      </c>
      <c r="BT96" s="26">
        <v>10</v>
      </c>
      <c r="BU96" s="26">
        <v>10</v>
      </c>
      <c r="BV96" s="26">
        <v>10</v>
      </c>
      <c r="BW96" s="26">
        <v>722</v>
      </c>
      <c r="BX96" s="26">
        <v>13</v>
      </c>
      <c r="BY96" s="26">
        <v>10</v>
      </c>
      <c r="BZ96" s="26">
        <v>13</v>
      </c>
      <c r="CA96" s="26">
        <v>10</v>
      </c>
      <c r="CB96" s="26">
        <v>10</v>
      </c>
      <c r="CC96" s="26">
        <v>10</v>
      </c>
      <c r="CD96" s="26">
        <v>10</v>
      </c>
      <c r="CE96" s="26">
        <v>10</v>
      </c>
      <c r="CF96" s="26">
        <v>13</v>
      </c>
      <c r="CG96" s="26">
        <v>10</v>
      </c>
      <c r="CH96" s="26">
        <v>13</v>
      </c>
      <c r="CI96" s="26">
        <v>10</v>
      </c>
      <c r="CJ96" s="26">
        <v>10</v>
      </c>
      <c r="CK96" s="26">
        <v>10</v>
      </c>
      <c r="CL96" s="26">
        <v>13</v>
      </c>
      <c r="CM96" s="26">
        <v>13</v>
      </c>
      <c r="CN96" s="26">
        <v>10</v>
      </c>
      <c r="CO96" s="26">
        <v>1000</v>
      </c>
      <c r="CP96" s="26">
        <v>1000</v>
      </c>
      <c r="CQ96" s="26">
        <v>0</v>
      </c>
      <c r="CR96" s="26">
        <v>0</v>
      </c>
      <c r="CS96">
        <f t="shared" si="59"/>
        <v>1</v>
      </c>
      <c r="DU96" s="24" t="s">
        <v>147</v>
      </c>
      <c r="DV96" s="26">
        <v>553</v>
      </c>
      <c r="DW96" s="26">
        <v>13</v>
      </c>
      <c r="DX96" s="26">
        <v>13</v>
      </c>
      <c r="DY96" s="26">
        <v>13</v>
      </c>
      <c r="DZ96" s="26">
        <v>13</v>
      </c>
      <c r="EA96" s="26">
        <v>13</v>
      </c>
      <c r="EB96" s="26">
        <v>13</v>
      </c>
      <c r="EC96" s="26">
        <v>13</v>
      </c>
      <c r="ED96" s="26">
        <v>13</v>
      </c>
      <c r="EE96" s="26">
        <v>140</v>
      </c>
      <c r="EF96" s="26">
        <v>10</v>
      </c>
      <c r="EG96" s="26">
        <v>13</v>
      </c>
      <c r="EH96" s="26">
        <v>10</v>
      </c>
      <c r="EI96" s="26">
        <v>13</v>
      </c>
      <c r="EJ96" s="26">
        <v>13</v>
      </c>
      <c r="EK96" s="26">
        <v>13</v>
      </c>
      <c r="EL96" s="26">
        <v>13</v>
      </c>
      <c r="EM96" s="26">
        <v>13</v>
      </c>
      <c r="EN96" s="26">
        <v>10</v>
      </c>
      <c r="EO96" s="26">
        <v>13</v>
      </c>
      <c r="EP96" s="26">
        <v>10</v>
      </c>
      <c r="EQ96" s="26">
        <v>13</v>
      </c>
      <c r="ER96" s="26">
        <v>13</v>
      </c>
      <c r="ES96" s="26">
        <v>13</v>
      </c>
      <c r="ET96" s="26">
        <v>10</v>
      </c>
      <c r="EU96" s="26">
        <v>10</v>
      </c>
      <c r="EV96" s="26">
        <v>13</v>
      </c>
      <c r="EW96" s="26">
        <v>1000</v>
      </c>
      <c r="EX96" s="26">
        <v>1000</v>
      </c>
      <c r="EY96" s="26">
        <v>0</v>
      </c>
      <c r="EZ96" s="26">
        <v>0</v>
      </c>
    </row>
    <row r="97" spans="1:156" ht="15" thickBot="1" x14ac:dyDescent="0.35">
      <c r="A97" s="24" t="s">
        <v>148</v>
      </c>
      <c r="B97" s="26">
        <v>11</v>
      </c>
      <c r="C97" s="77">
        <v>11</v>
      </c>
      <c r="D97" s="77">
        <v>11</v>
      </c>
      <c r="E97" s="77">
        <v>11</v>
      </c>
      <c r="F97" s="77">
        <v>11</v>
      </c>
      <c r="G97" s="77">
        <v>11</v>
      </c>
      <c r="H97" s="77">
        <v>11</v>
      </c>
      <c r="I97" s="77">
        <v>11</v>
      </c>
      <c r="J97" s="77">
        <v>11</v>
      </c>
      <c r="K97" s="77">
        <v>11</v>
      </c>
      <c r="L97" s="26">
        <v>685</v>
      </c>
      <c r="M97" s="77">
        <v>12</v>
      </c>
      <c r="N97" s="77">
        <v>12</v>
      </c>
      <c r="O97" s="77">
        <v>11</v>
      </c>
      <c r="P97" s="77">
        <v>12</v>
      </c>
      <c r="Q97" s="77">
        <v>11</v>
      </c>
      <c r="R97" s="77">
        <v>11</v>
      </c>
      <c r="S97" s="77">
        <v>11</v>
      </c>
      <c r="T97" s="77">
        <v>11</v>
      </c>
      <c r="U97" s="77">
        <v>11</v>
      </c>
      <c r="V97" s="77">
        <v>12</v>
      </c>
      <c r="W97" s="77">
        <v>11</v>
      </c>
      <c r="X97" s="77">
        <v>12</v>
      </c>
      <c r="Y97" s="77">
        <v>11</v>
      </c>
      <c r="Z97" s="77">
        <v>11</v>
      </c>
      <c r="AA97" s="77">
        <v>11</v>
      </c>
      <c r="AB97" s="77">
        <v>12</v>
      </c>
      <c r="AC97" s="77">
        <v>12</v>
      </c>
      <c r="AD97" s="77">
        <v>11</v>
      </c>
      <c r="AE97" s="26">
        <v>1000</v>
      </c>
      <c r="AF97" s="26">
        <v>1000</v>
      </c>
      <c r="AG97" s="26">
        <v>0</v>
      </c>
      <c r="AH97" s="26">
        <v>0</v>
      </c>
      <c r="BM97" s="24" t="s">
        <v>148</v>
      </c>
      <c r="BN97" s="26">
        <v>11</v>
      </c>
      <c r="BO97" s="26">
        <v>11</v>
      </c>
      <c r="BP97" s="26">
        <v>11</v>
      </c>
      <c r="BQ97" s="26">
        <v>11</v>
      </c>
      <c r="BR97" s="26">
        <v>11</v>
      </c>
      <c r="BS97" s="26">
        <v>11</v>
      </c>
      <c r="BT97" s="26">
        <v>11</v>
      </c>
      <c r="BU97" s="26">
        <v>11</v>
      </c>
      <c r="BV97" s="26">
        <v>11</v>
      </c>
      <c r="BW97" s="26">
        <v>708</v>
      </c>
      <c r="BX97" s="26">
        <v>12</v>
      </c>
      <c r="BY97" s="26">
        <v>11</v>
      </c>
      <c r="BZ97" s="26">
        <v>12</v>
      </c>
      <c r="CA97" s="26">
        <v>11</v>
      </c>
      <c r="CB97" s="26">
        <v>11</v>
      </c>
      <c r="CC97" s="26">
        <v>11</v>
      </c>
      <c r="CD97" s="26">
        <v>11</v>
      </c>
      <c r="CE97" s="26">
        <v>11</v>
      </c>
      <c r="CF97" s="26">
        <v>12</v>
      </c>
      <c r="CG97" s="26">
        <v>11</v>
      </c>
      <c r="CH97" s="26">
        <v>12</v>
      </c>
      <c r="CI97" s="26">
        <v>11</v>
      </c>
      <c r="CJ97" s="26">
        <v>11</v>
      </c>
      <c r="CK97" s="26">
        <v>11</v>
      </c>
      <c r="CL97" s="26">
        <v>12</v>
      </c>
      <c r="CM97" s="26">
        <v>12</v>
      </c>
      <c r="CN97" s="26">
        <v>11</v>
      </c>
      <c r="CO97" s="26">
        <v>1000</v>
      </c>
      <c r="CP97" s="26">
        <v>1000</v>
      </c>
      <c r="CQ97" s="26">
        <v>0</v>
      </c>
      <c r="CR97" s="26">
        <v>0</v>
      </c>
      <c r="CS97">
        <f t="shared" si="59"/>
        <v>1</v>
      </c>
      <c r="DU97" s="24" t="s">
        <v>148</v>
      </c>
      <c r="DV97" s="26">
        <v>552</v>
      </c>
      <c r="DW97" s="26">
        <v>12</v>
      </c>
      <c r="DX97" s="26">
        <v>12</v>
      </c>
      <c r="DY97" s="26">
        <v>12</v>
      </c>
      <c r="DZ97" s="26">
        <v>12</v>
      </c>
      <c r="EA97" s="26">
        <v>12</v>
      </c>
      <c r="EB97" s="26">
        <v>12</v>
      </c>
      <c r="EC97" s="26">
        <v>12</v>
      </c>
      <c r="ED97" s="26">
        <v>12</v>
      </c>
      <c r="EE97" s="26">
        <v>154</v>
      </c>
      <c r="EF97" s="26">
        <v>11</v>
      </c>
      <c r="EG97" s="26">
        <v>12</v>
      </c>
      <c r="EH97" s="26">
        <v>11</v>
      </c>
      <c r="EI97" s="26">
        <v>12</v>
      </c>
      <c r="EJ97" s="26">
        <v>12</v>
      </c>
      <c r="EK97" s="26">
        <v>12</v>
      </c>
      <c r="EL97" s="26">
        <v>12</v>
      </c>
      <c r="EM97" s="26">
        <v>12</v>
      </c>
      <c r="EN97" s="26">
        <v>11</v>
      </c>
      <c r="EO97" s="26">
        <v>12</v>
      </c>
      <c r="EP97" s="26">
        <v>11</v>
      </c>
      <c r="EQ97" s="26">
        <v>12</v>
      </c>
      <c r="ER97" s="26">
        <v>12</v>
      </c>
      <c r="ES97" s="26">
        <v>12</v>
      </c>
      <c r="ET97" s="26">
        <v>11</v>
      </c>
      <c r="EU97" s="26">
        <v>11</v>
      </c>
      <c r="EV97" s="26">
        <v>12</v>
      </c>
      <c r="EW97" s="26">
        <v>1000</v>
      </c>
      <c r="EX97" s="26">
        <v>1000</v>
      </c>
      <c r="EY97" s="26">
        <v>0</v>
      </c>
      <c r="EZ97" s="26">
        <v>0</v>
      </c>
    </row>
    <row r="98" spans="1:156" ht="15" thickBot="1" x14ac:dyDescent="0.35">
      <c r="A98" s="24" t="s">
        <v>149</v>
      </c>
      <c r="B98" s="26">
        <v>529</v>
      </c>
      <c r="C98" s="77">
        <v>12</v>
      </c>
      <c r="D98" s="77">
        <v>12</v>
      </c>
      <c r="E98" s="77">
        <v>12</v>
      </c>
      <c r="F98" s="77">
        <v>12</v>
      </c>
      <c r="G98" s="77">
        <v>12</v>
      </c>
      <c r="H98" s="77">
        <v>12</v>
      </c>
      <c r="I98" s="77">
        <v>12</v>
      </c>
      <c r="J98" s="77">
        <v>12</v>
      </c>
      <c r="K98" s="77">
        <v>12</v>
      </c>
      <c r="L98" s="26">
        <v>154</v>
      </c>
      <c r="M98" s="77">
        <v>11</v>
      </c>
      <c r="N98" s="77">
        <v>11</v>
      </c>
      <c r="O98" s="77">
        <v>12</v>
      </c>
      <c r="P98" s="77">
        <v>11</v>
      </c>
      <c r="Q98" s="77">
        <v>12</v>
      </c>
      <c r="R98" s="77">
        <v>12</v>
      </c>
      <c r="S98" s="77">
        <v>12</v>
      </c>
      <c r="T98" s="77">
        <v>12</v>
      </c>
      <c r="U98" s="77">
        <v>12</v>
      </c>
      <c r="V98" s="77">
        <v>11</v>
      </c>
      <c r="W98" s="77">
        <v>12</v>
      </c>
      <c r="X98" s="77">
        <v>11</v>
      </c>
      <c r="Y98" s="77">
        <v>12</v>
      </c>
      <c r="Z98" s="77">
        <v>12</v>
      </c>
      <c r="AA98" s="77">
        <v>12</v>
      </c>
      <c r="AB98" s="77">
        <v>11</v>
      </c>
      <c r="AC98" s="77">
        <v>11</v>
      </c>
      <c r="AD98" s="77">
        <v>12</v>
      </c>
      <c r="AE98" s="26">
        <v>1000</v>
      </c>
      <c r="AF98" s="26">
        <v>1000</v>
      </c>
      <c r="AG98" s="26">
        <v>0</v>
      </c>
      <c r="AH98" s="26">
        <v>0</v>
      </c>
      <c r="BM98" s="24" t="s">
        <v>149</v>
      </c>
      <c r="BN98" s="26">
        <v>552</v>
      </c>
      <c r="BO98" s="26">
        <v>12</v>
      </c>
      <c r="BP98" s="26">
        <v>12</v>
      </c>
      <c r="BQ98" s="26">
        <v>12</v>
      </c>
      <c r="BR98" s="26">
        <v>12</v>
      </c>
      <c r="BS98" s="26">
        <v>12</v>
      </c>
      <c r="BT98" s="26">
        <v>12</v>
      </c>
      <c r="BU98" s="26">
        <v>12</v>
      </c>
      <c r="BV98" s="26">
        <v>12</v>
      </c>
      <c r="BW98" s="26">
        <v>154</v>
      </c>
      <c r="BX98" s="26">
        <v>11</v>
      </c>
      <c r="BY98" s="26">
        <v>12</v>
      </c>
      <c r="BZ98" s="26">
        <v>11</v>
      </c>
      <c r="CA98" s="26">
        <v>12</v>
      </c>
      <c r="CB98" s="26">
        <v>12</v>
      </c>
      <c r="CC98" s="26">
        <v>12</v>
      </c>
      <c r="CD98" s="26">
        <v>12</v>
      </c>
      <c r="CE98" s="26">
        <v>12</v>
      </c>
      <c r="CF98" s="26">
        <v>11</v>
      </c>
      <c r="CG98" s="26">
        <v>12</v>
      </c>
      <c r="CH98" s="26">
        <v>11</v>
      </c>
      <c r="CI98" s="26">
        <v>12</v>
      </c>
      <c r="CJ98" s="26">
        <v>12</v>
      </c>
      <c r="CK98" s="26">
        <v>12</v>
      </c>
      <c r="CL98" s="26">
        <v>11</v>
      </c>
      <c r="CM98" s="26">
        <v>11</v>
      </c>
      <c r="CN98" s="26">
        <v>12</v>
      </c>
      <c r="CO98" s="26">
        <v>1000</v>
      </c>
      <c r="CP98" s="26">
        <v>1000</v>
      </c>
      <c r="CQ98" s="26">
        <v>0</v>
      </c>
      <c r="CR98" s="26">
        <v>0</v>
      </c>
      <c r="CS98">
        <f t="shared" si="59"/>
        <v>1</v>
      </c>
      <c r="DU98" s="24" t="s">
        <v>149</v>
      </c>
      <c r="DV98" s="26">
        <v>11</v>
      </c>
      <c r="DW98" s="26">
        <v>11</v>
      </c>
      <c r="DX98" s="26">
        <v>11</v>
      </c>
      <c r="DY98" s="26">
        <v>11</v>
      </c>
      <c r="DZ98" s="26">
        <v>11</v>
      </c>
      <c r="EA98" s="26">
        <v>11</v>
      </c>
      <c r="EB98" s="26">
        <v>11</v>
      </c>
      <c r="EC98" s="26">
        <v>11</v>
      </c>
      <c r="ED98" s="26">
        <v>11</v>
      </c>
      <c r="EE98" s="26">
        <v>708</v>
      </c>
      <c r="EF98" s="26">
        <v>12</v>
      </c>
      <c r="EG98" s="26">
        <v>11</v>
      </c>
      <c r="EH98" s="26">
        <v>12</v>
      </c>
      <c r="EI98" s="26">
        <v>11</v>
      </c>
      <c r="EJ98" s="26">
        <v>11</v>
      </c>
      <c r="EK98" s="26">
        <v>11</v>
      </c>
      <c r="EL98" s="26">
        <v>11</v>
      </c>
      <c r="EM98" s="26">
        <v>11</v>
      </c>
      <c r="EN98" s="26">
        <v>12</v>
      </c>
      <c r="EO98" s="26">
        <v>11</v>
      </c>
      <c r="EP98" s="26">
        <v>12</v>
      </c>
      <c r="EQ98" s="26">
        <v>11</v>
      </c>
      <c r="ER98" s="26">
        <v>11</v>
      </c>
      <c r="ES98" s="26">
        <v>11</v>
      </c>
      <c r="ET98" s="26">
        <v>12</v>
      </c>
      <c r="EU98" s="26">
        <v>12</v>
      </c>
      <c r="EV98" s="26">
        <v>11</v>
      </c>
      <c r="EW98" s="26">
        <v>1000</v>
      </c>
      <c r="EX98" s="26">
        <v>1000</v>
      </c>
      <c r="EY98" s="26">
        <v>0</v>
      </c>
      <c r="EZ98" s="26">
        <v>0</v>
      </c>
    </row>
    <row r="99" spans="1:156" ht="15" thickBot="1" x14ac:dyDescent="0.35">
      <c r="A99" s="24" t="s">
        <v>150</v>
      </c>
      <c r="B99" s="26">
        <v>530</v>
      </c>
      <c r="C99" s="77">
        <v>13</v>
      </c>
      <c r="D99" s="77">
        <v>13</v>
      </c>
      <c r="E99" s="77">
        <v>13</v>
      </c>
      <c r="F99" s="77">
        <v>13</v>
      </c>
      <c r="G99" s="77">
        <v>13</v>
      </c>
      <c r="H99" s="77">
        <v>13</v>
      </c>
      <c r="I99" s="77">
        <v>13</v>
      </c>
      <c r="J99" s="77">
        <v>13</v>
      </c>
      <c r="K99" s="77">
        <v>13</v>
      </c>
      <c r="L99" s="26">
        <v>140</v>
      </c>
      <c r="M99" s="77">
        <v>10</v>
      </c>
      <c r="N99" s="77">
        <v>10</v>
      </c>
      <c r="O99" s="77">
        <v>13</v>
      </c>
      <c r="P99" s="77">
        <v>10</v>
      </c>
      <c r="Q99" s="77">
        <v>13</v>
      </c>
      <c r="R99" s="77">
        <v>13</v>
      </c>
      <c r="S99" s="77">
        <v>13</v>
      </c>
      <c r="T99" s="77">
        <v>13</v>
      </c>
      <c r="U99" s="77">
        <v>13</v>
      </c>
      <c r="V99" s="77">
        <v>10</v>
      </c>
      <c r="W99" s="77">
        <v>13</v>
      </c>
      <c r="X99" s="77">
        <v>10</v>
      </c>
      <c r="Y99" s="77">
        <v>13</v>
      </c>
      <c r="Z99" s="77">
        <v>13</v>
      </c>
      <c r="AA99" s="77">
        <v>13</v>
      </c>
      <c r="AB99" s="77">
        <v>10</v>
      </c>
      <c r="AC99" s="77">
        <v>10</v>
      </c>
      <c r="AD99" s="77">
        <v>13</v>
      </c>
      <c r="AE99" s="26">
        <v>1000</v>
      </c>
      <c r="AF99" s="26">
        <v>1000</v>
      </c>
      <c r="AG99" s="26">
        <v>0</v>
      </c>
      <c r="AH99" s="26">
        <v>0</v>
      </c>
      <c r="BM99" s="24" t="s">
        <v>150</v>
      </c>
      <c r="BN99" s="26">
        <v>553</v>
      </c>
      <c r="BO99" s="26">
        <v>13</v>
      </c>
      <c r="BP99" s="26">
        <v>13</v>
      </c>
      <c r="BQ99" s="26">
        <v>13</v>
      </c>
      <c r="BR99" s="26">
        <v>13</v>
      </c>
      <c r="BS99" s="26">
        <v>13</v>
      </c>
      <c r="BT99" s="26">
        <v>13</v>
      </c>
      <c r="BU99" s="26">
        <v>13</v>
      </c>
      <c r="BV99" s="26">
        <v>13</v>
      </c>
      <c r="BW99" s="26">
        <v>140</v>
      </c>
      <c r="BX99" s="26">
        <v>10</v>
      </c>
      <c r="BY99" s="26">
        <v>13</v>
      </c>
      <c r="BZ99" s="26">
        <v>10</v>
      </c>
      <c r="CA99" s="26">
        <v>13</v>
      </c>
      <c r="CB99" s="26">
        <v>13</v>
      </c>
      <c r="CC99" s="26">
        <v>13</v>
      </c>
      <c r="CD99" s="26">
        <v>13</v>
      </c>
      <c r="CE99" s="26">
        <v>13</v>
      </c>
      <c r="CF99" s="26">
        <v>10</v>
      </c>
      <c r="CG99" s="26">
        <v>13</v>
      </c>
      <c r="CH99" s="26">
        <v>10</v>
      </c>
      <c r="CI99" s="26">
        <v>13</v>
      </c>
      <c r="CJ99" s="26">
        <v>13</v>
      </c>
      <c r="CK99" s="26">
        <v>13</v>
      </c>
      <c r="CL99" s="26">
        <v>10</v>
      </c>
      <c r="CM99" s="26">
        <v>10</v>
      </c>
      <c r="CN99" s="26">
        <v>13</v>
      </c>
      <c r="CO99" s="26">
        <v>1000</v>
      </c>
      <c r="CP99" s="26">
        <v>1000</v>
      </c>
      <c r="CQ99" s="26">
        <v>0</v>
      </c>
      <c r="CR99" s="26">
        <v>0</v>
      </c>
      <c r="CS99">
        <f t="shared" si="59"/>
        <v>1</v>
      </c>
      <c r="DU99" s="24" t="s">
        <v>150</v>
      </c>
      <c r="DV99" s="26">
        <v>10</v>
      </c>
      <c r="DW99" s="26">
        <v>10</v>
      </c>
      <c r="DX99" s="26">
        <v>10</v>
      </c>
      <c r="DY99" s="26">
        <v>10</v>
      </c>
      <c r="DZ99" s="26">
        <v>10</v>
      </c>
      <c r="EA99" s="26">
        <v>10</v>
      </c>
      <c r="EB99" s="26">
        <v>10</v>
      </c>
      <c r="EC99" s="26">
        <v>10</v>
      </c>
      <c r="ED99" s="26">
        <v>10</v>
      </c>
      <c r="EE99" s="26">
        <v>722</v>
      </c>
      <c r="EF99" s="26">
        <v>13</v>
      </c>
      <c r="EG99" s="26">
        <v>10</v>
      </c>
      <c r="EH99" s="26">
        <v>13</v>
      </c>
      <c r="EI99" s="26">
        <v>10</v>
      </c>
      <c r="EJ99" s="26">
        <v>10</v>
      </c>
      <c r="EK99" s="26">
        <v>10</v>
      </c>
      <c r="EL99" s="26">
        <v>10</v>
      </c>
      <c r="EM99" s="26">
        <v>10</v>
      </c>
      <c r="EN99" s="26">
        <v>13</v>
      </c>
      <c r="EO99" s="26">
        <v>10</v>
      </c>
      <c r="EP99" s="26">
        <v>13</v>
      </c>
      <c r="EQ99" s="26">
        <v>10</v>
      </c>
      <c r="ER99" s="26">
        <v>10</v>
      </c>
      <c r="ES99" s="26">
        <v>10</v>
      </c>
      <c r="ET99" s="26">
        <v>13</v>
      </c>
      <c r="EU99" s="26">
        <v>13</v>
      </c>
      <c r="EV99" s="26">
        <v>10</v>
      </c>
      <c r="EW99" s="26">
        <v>1000</v>
      </c>
      <c r="EX99" s="26">
        <v>1000</v>
      </c>
      <c r="EY99" s="26">
        <v>0</v>
      </c>
      <c r="EZ99" s="26">
        <v>0</v>
      </c>
    </row>
    <row r="100" spans="1:156" ht="15" thickBot="1" x14ac:dyDescent="0.35">
      <c r="A100" s="24" t="s">
        <v>151</v>
      </c>
      <c r="B100" s="26">
        <v>531</v>
      </c>
      <c r="C100" s="77">
        <v>14</v>
      </c>
      <c r="D100" s="77">
        <v>14</v>
      </c>
      <c r="E100" s="77">
        <v>14</v>
      </c>
      <c r="F100" s="77">
        <v>14</v>
      </c>
      <c r="G100" s="77">
        <v>14</v>
      </c>
      <c r="H100" s="77">
        <v>14</v>
      </c>
      <c r="I100" s="77">
        <v>14</v>
      </c>
      <c r="J100" s="77">
        <v>14</v>
      </c>
      <c r="K100" s="77">
        <v>14</v>
      </c>
      <c r="L100" s="26">
        <v>126</v>
      </c>
      <c r="M100" s="77">
        <v>9</v>
      </c>
      <c r="N100" s="77">
        <v>9</v>
      </c>
      <c r="O100" s="77">
        <v>14</v>
      </c>
      <c r="P100" s="77">
        <v>9</v>
      </c>
      <c r="Q100" s="77">
        <v>14</v>
      </c>
      <c r="R100" s="77">
        <v>14</v>
      </c>
      <c r="S100" s="77">
        <v>14</v>
      </c>
      <c r="T100" s="77">
        <v>14</v>
      </c>
      <c r="U100" s="77">
        <v>14</v>
      </c>
      <c r="V100" s="77">
        <v>9</v>
      </c>
      <c r="W100" s="77">
        <v>14</v>
      </c>
      <c r="X100" s="77">
        <v>9</v>
      </c>
      <c r="Y100" s="77">
        <v>14</v>
      </c>
      <c r="Z100" s="77">
        <v>14</v>
      </c>
      <c r="AA100" s="77">
        <v>14</v>
      </c>
      <c r="AB100" s="77">
        <v>9</v>
      </c>
      <c r="AC100" s="77">
        <v>9</v>
      </c>
      <c r="AD100" s="77">
        <v>14</v>
      </c>
      <c r="AE100" s="26">
        <v>1000</v>
      </c>
      <c r="AF100" s="26">
        <v>1000</v>
      </c>
      <c r="AG100" s="26">
        <v>0</v>
      </c>
      <c r="AH100" s="26">
        <v>0</v>
      </c>
      <c r="BM100" s="24" t="s">
        <v>151</v>
      </c>
      <c r="BN100" s="26">
        <v>554</v>
      </c>
      <c r="BO100" s="26">
        <v>14</v>
      </c>
      <c r="BP100" s="26">
        <v>14</v>
      </c>
      <c r="BQ100" s="26">
        <v>14</v>
      </c>
      <c r="BR100" s="26">
        <v>14</v>
      </c>
      <c r="BS100" s="26">
        <v>14</v>
      </c>
      <c r="BT100" s="26">
        <v>14</v>
      </c>
      <c r="BU100" s="26">
        <v>14</v>
      </c>
      <c r="BV100" s="26">
        <v>14</v>
      </c>
      <c r="BW100" s="26">
        <v>126</v>
      </c>
      <c r="BX100" s="26">
        <v>9</v>
      </c>
      <c r="BY100" s="26">
        <v>14</v>
      </c>
      <c r="BZ100" s="26">
        <v>9</v>
      </c>
      <c r="CA100" s="26">
        <v>14</v>
      </c>
      <c r="CB100" s="26">
        <v>14</v>
      </c>
      <c r="CC100" s="26">
        <v>14</v>
      </c>
      <c r="CD100" s="26">
        <v>14</v>
      </c>
      <c r="CE100" s="26">
        <v>14</v>
      </c>
      <c r="CF100" s="26">
        <v>9</v>
      </c>
      <c r="CG100" s="26">
        <v>14</v>
      </c>
      <c r="CH100" s="26">
        <v>9</v>
      </c>
      <c r="CI100" s="26">
        <v>14</v>
      </c>
      <c r="CJ100" s="26">
        <v>14</v>
      </c>
      <c r="CK100" s="26">
        <v>14</v>
      </c>
      <c r="CL100" s="26">
        <v>9</v>
      </c>
      <c r="CM100" s="26">
        <v>9</v>
      </c>
      <c r="CN100" s="26">
        <v>14</v>
      </c>
      <c r="CO100" s="26">
        <v>1000</v>
      </c>
      <c r="CP100" s="26">
        <v>1000</v>
      </c>
      <c r="CQ100" s="26">
        <v>0</v>
      </c>
      <c r="CR100" s="26">
        <v>0</v>
      </c>
      <c r="CS100">
        <f t="shared" si="59"/>
        <v>1</v>
      </c>
      <c r="DU100" s="24" t="s">
        <v>151</v>
      </c>
      <c r="DV100" s="26">
        <v>9</v>
      </c>
      <c r="DW100" s="26">
        <v>9</v>
      </c>
      <c r="DX100" s="26">
        <v>9</v>
      </c>
      <c r="DY100" s="26">
        <v>9</v>
      </c>
      <c r="DZ100" s="26">
        <v>9</v>
      </c>
      <c r="EA100" s="26">
        <v>9</v>
      </c>
      <c r="EB100" s="26">
        <v>9</v>
      </c>
      <c r="EC100" s="26">
        <v>9</v>
      </c>
      <c r="ED100" s="26">
        <v>9</v>
      </c>
      <c r="EE100" s="26">
        <v>736</v>
      </c>
      <c r="EF100" s="26">
        <v>14</v>
      </c>
      <c r="EG100" s="26">
        <v>9</v>
      </c>
      <c r="EH100" s="26">
        <v>14</v>
      </c>
      <c r="EI100" s="26">
        <v>9</v>
      </c>
      <c r="EJ100" s="26">
        <v>9</v>
      </c>
      <c r="EK100" s="26">
        <v>9</v>
      </c>
      <c r="EL100" s="26">
        <v>9</v>
      </c>
      <c r="EM100" s="26">
        <v>9</v>
      </c>
      <c r="EN100" s="26">
        <v>14</v>
      </c>
      <c r="EO100" s="26">
        <v>9</v>
      </c>
      <c r="EP100" s="26">
        <v>14</v>
      </c>
      <c r="EQ100" s="26">
        <v>9</v>
      </c>
      <c r="ER100" s="26">
        <v>9</v>
      </c>
      <c r="ES100" s="26">
        <v>9</v>
      </c>
      <c r="ET100" s="26">
        <v>14</v>
      </c>
      <c r="EU100" s="26">
        <v>14</v>
      </c>
      <c r="EV100" s="26">
        <v>9</v>
      </c>
      <c r="EW100" s="26">
        <v>1000</v>
      </c>
      <c r="EX100" s="26">
        <v>1000</v>
      </c>
      <c r="EY100" s="26">
        <v>0</v>
      </c>
      <c r="EZ100" s="26">
        <v>0</v>
      </c>
    </row>
    <row r="101" spans="1:156" ht="15" thickBot="1" x14ac:dyDescent="0.35">
      <c r="A101" s="24" t="s">
        <v>152</v>
      </c>
      <c r="B101" s="26">
        <v>532</v>
      </c>
      <c r="C101" s="77">
        <v>15</v>
      </c>
      <c r="D101" s="77">
        <v>15</v>
      </c>
      <c r="E101" s="77">
        <v>15</v>
      </c>
      <c r="F101" s="77">
        <v>15</v>
      </c>
      <c r="G101" s="77">
        <v>15</v>
      </c>
      <c r="H101" s="77">
        <v>15</v>
      </c>
      <c r="I101" s="77">
        <v>15</v>
      </c>
      <c r="J101" s="77">
        <v>15</v>
      </c>
      <c r="K101" s="77">
        <v>15</v>
      </c>
      <c r="L101" s="26">
        <v>112</v>
      </c>
      <c r="M101" s="77">
        <v>8</v>
      </c>
      <c r="N101" s="77">
        <v>8</v>
      </c>
      <c r="O101" s="77">
        <v>15</v>
      </c>
      <c r="P101" s="77">
        <v>8</v>
      </c>
      <c r="Q101" s="77">
        <v>15</v>
      </c>
      <c r="R101" s="77">
        <v>15</v>
      </c>
      <c r="S101" s="77">
        <v>15</v>
      </c>
      <c r="T101" s="77">
        <v>15</v>
      </c>
      <c r="U101" s="77">
        <v>15</v>
      </c>
      <c r="V101" s="77">
        <v>8</v>
      </c>
      <c r="W101" s="77">
        <v>15</v>
      </c>
      <c r="X101" s="77">
        <v>8</v>
      </c>
      <c r="Y101" s="77">
        <v>15</v>
      </c>
      <c r="Z101" s="77">
        <v>15</v>
      </c>
      <c r="AA101" s="77">
        <v>15</v>
      </c>
      <c r="AB101" s="77">
        <v>8</v>
      </c>
      <c r="AC101" s="77">
        <v>8</v>
      </c>
      <c r="AD101" s="77">
        <v>15</v>
      </c>
      <c r="AE101" s="26">
        <v>1000</v>
      </c>
      <c r="AF101" s="26">
        <v>1000</v>
      </c>
      <c r="AG101" s="26">
        <v>0</v>
      </c>
      <c r="AH101" s="26">
        <v>0</v>
      </c>
      <c r="BM101" s="24" t="s">
        <v>152</v>
      </c>
      <c r="BN101" s="26">
        <v>555</v>
      </c>
      <c r="BO101" s="26">
        <v>15</v>
      </c>
      <c r="BP101" s="26">
        <v>15</v>
      </c>
      <c r="BQ101" s="26">
        <v>15</v>
      </c>
      <c r="BR101" s="26">
        <v>15</v>
      </c>
      <c r="BS101" s="26">
        <v>15</v>
      </c>
      <c r="BT101" s="26">
        <v>15</v>
      </c>
      <c r="BU101" s="26">
        <v>15</v>
      </c>
      <c r="BV101" s="26">
        <v>15</v>
      </c>
      <c r="BW101" s="26">
        <v>112</v>
      </c>
      <c r="BX101" s="26">
        <v>8</v>
      </c>
      <c r="BY101" s="26">
        <v>15</v>
      </c>
      <c r="BZ101" s="26">
        <v>8</v>
      </c>
      <c r="CA101" s="26">
        <v>15</v>
      </c>
      <c r="CB101" s="26">
        <v>15</v>
      </c>
      <c r="CC101" s="26">
        <v>15</v>
      </c>
      <c r="CD101" s="26">
        <v>15</v>
      </c>
      <c r="CE101" s="26">
        <v>15</v>
      </c>
      <c r="CF101" s="26">
        <v>8</v>
      </c>
      <c r="CG101" s="26">
        <v>15</v>
      </c>
      <c r="CH101" s="26">
        <v>8</v>
      </c>
      <c r="CI101" s="26">
        <v>15</v>
      </c>
      <c r="CJ101" s="26">
        <v>15</v>
      </c>
      <c r="CK101" s="26">
        <v>15</v>
      </c>
      <c r="CL101" s="26">
        <v>8</v>
      </c>
      <c r="CM101" s="26">
        <v>8</v>
      </c>
      <c r="CN101" s="26">
        <v>15</v>
      </c>
      <c r="CO101" s="26">
        <v>1000</v>
      </c>
      <c r="CP101" s="26">
        <v>1000</v>
      </c>
      <c r="CQ101" s="26">
        <v>0</v>
      </c>
      <c r="CR101" s="26">
        <v>0</v>
      </c>
      <c r="CS101">
        <f t="shared" si="59"/>
        <v>1</v>
      </c>
      <c r="DU101" s="24" t="s">
        <v>152</v>
      </c>
      <c r="DV101" s="26">
        <v>8</v>
      </c>
      <c r="DW101" s="26">
        <v>8</v>
      </c>
      <c r="DX101" s="26">
        <v>8</v>
      </c>
      <c r="DY101" s="26">
        <v>8</v>
      </c>
      <c r="DZ101" s="26">
        <v>8</v>
      </c>
      <c r="EA101" s="26">
        <v>8</v>
      </c>
      <c r="EB101" s="26">
        <v>8</v>
      </c>
      <c r="EC101" s="26">
        <v>8</v>
      </c>
      <c r="ED101" s="26">
        <v>8</v>
      </c>
      <c r="EE101" s="26">
        <v>750</v>
      </c>
      <c r="EF101" s="26">
        <v>15</v>
      </c>
      <c r="EG101" s="26">
        <v>8</v>
      </c>
      <c r="EH101" s="26">
        <v>15</v>
      </c>
      <c r="EI101" s="26">
        <v>8</v>
      </c>
      <c r="EJ101" s="26">
        <v>8</v>
      </c>
      <c r="EK101" s="26">
        <v>8</v>
      </c>
      <c r="EL101" s="26">
        <v>8</v>
      </c>
      <c r="EM101" s="26">
        <v>8</v>
      </c>
      <c r="EN101" s="26">
        <v>15</v>
      </c>
      <c r="EO101" s="26">
        <v>8</v>
      </c>
      <c r="EP101" s="26">
        <v>15</v>
      </c>
      <c r="EQ101" s="26">
        <v>8</v>
      </c>
      <c r="ER101" s="26">
        <v>8</v>
      </c>
      <c r="ES101" s="26">
        <v>8</v>
      </c>
      <c r="ET101" s="26">
        <v>15</v>
      </c>
      <c r="EU101" s="26">
        <v>15</v>
      </c>
      <c r="EV101" s="26">
        <v>8</v>
      </c>
      <c r="EW101" s="26">
        <v>1000</v>
      </c>
      <c r="EX101" s="26">
        <v>1000</v>
      </c>
      <c r="EY101" s="26">
        <v>0</v>
      </c>
      <c r="EZ101" s="26">
        <v>0</v>
      </c>
    </row>
    <row r="102" spans="1:156" ht="15" thickBot="1" x14ac:dyDescent="0.35">
      <c r="A102" s="24" t="s">
        <v>153</v>
      </c>
      <c r="B102" s="26">
        <v>533</v>
      </c>
      <c r="C102" s="77">
        <v>16</v>
      </c>
      <c r="D102" s="77">
        <v>16</v>
      </c>
      <c r="E102" s="77">
        <v>16</v>
      </c>
      <c r="F102" s="77">
        <v>16</v>
      </c>
      <c r="G102" s="77">
        <v>16</v>
      </c>
      <c r="H102" s="77">
        <v>16</v>
      </c>
      <c r="I102" s="77">
        <v>16</v>
      </c>
      <c r="J102" s="77">
        <v>16</v>
      </c>
      <c r="K102" s="77">
        <v>16</v>
      </c>
      <c r="L102" s="26">
        <v>98</v>
      </c>
      <c r="M102" s="77">
        <v>7</v>
      </c>
      <c r="N102" s="77">
        <v>7</v>
      </c>
      <c r="O102" s="77">
        <v>16</v>
      </c>
      <c r="P102" s="77">
        <v>7</v>
      </c>
      <c r="Q102" s="77">
        <v>16</v>
      </c>
      <c r="R102" s="77">
        <v>16</v>
      </c>
      <c r="S102" s="77">
        <v>16</v>
      </c>
      <c r="T102" s="77">
        <v>16</v>
      </c>
      <c r="U102" s="77">
        <v>16</v>
      </c>
      <c r="V102" s="77">
        <v>7</v>
      </c>
      <c r="W102" s="77">
        <v>16</v>
      </c>
      <c r="X102" s="77">
        <v>7</v>
      </c>
      <c r="Y102" s="77">
        <v>16</v>
      </c>
      <c r="Z102" s="77">
        <v>16</v>
      </c>
      <c r="AA102" s="77">
        <v>16</v>
      </c>
      <c r="AB102" s="77">
        <v>7</v>
      </c>
      <c r="AC102" s="77">
        <v>7</v>
      </c>
      <c r="AD102" s="77">
        <v>16</v>
      </c>
      <c r="AE102" s="26">
        <v>1000</v>
      </c>
      <c r="AF102" s="26">
        <v>1000</v>
      </c>
      <c r="AG102" s="26">
        <v>0</v>
      </c>
      <c r="AH102" s="26">
        <v>0</v>
      </c>
      <c r="BM102" s="24" t="s">
        <v>153</v>
      </c>
      <c r="BN102" s="26">
        <v>556</v>
      </c>
      <c r="BO102" s="26">
        <v>16</v>
      </c>
      <c r="BP102" s="26">
        <v>16</v>
      </c>
      <c r="BQ102" s="26">
        <v>16</v>
      </c>
      <c r="BR102" s="26">
        <v>16</v>
      </c>
      <c r="BS102" s="26">
        <v>16</v>
      </c>
      <c r="BT102" s="26">
        <v>16</v>
      </c>
      <c r="BU102" s="26">
        <v>16</v>
      </c>
      <c r="BV102" s="26">
        <v>16</v>
      </c>
      <c r="BW102" s="26">
        <v>98</v>
      </c>
      <c r="BX102" s="26">
        <v>7</v>
      </c>
      <c r="BY102" s="26">
        <v>16</v>
      </c>
      <c r="BZ102" s="26">
        <v>7</v>
      </c>
      <c r="CA102" s="26">
        <v>16</v>
      </c>
      <c r="CB102" s="26">
        <v>16</v>
      </c>
      <c r="CC102" s="26">
        <v>16</v>
      </c>
      <c r="CD102" s="26">
        <v>16</v>
      </c>
      <c r="CE102" s="26">
        <v>16</v>
      </c>
      <c r="CF102" s="26">
        <v>7</v>
      </c>
      <c r="CG102" s="26">
        <v>16</v>
      </c>
      <c r="CH102" s="26">
        <v>7</v>
      </c>
      <c r="CI102" s="26">
        <v>16</v>
      </c>
      <c r="CJ102" s="26">
        <v>16</v>
      </c>
      <c r="CK102" s="26">
        <v>16</v>
      </c>
      <c r="CL102" s="26">
        <v>7</v>
      </c>
      <c r="CM102" s="26">
        <v>7</v>
      </c>
      <c r="CN102" s="26">
        <v>16</v>
      </c>
      <c r="CO102" s="26">
        <v>1000</v>
      </c>
      <c r="CP102" s="26">
        <v>1000</v>
      </c>
      <c r="CQ102" s="26">
        <v>0</v>
      </c>
      <c r="CR102" s="26">
        <v>0</v>
      </c>
      <c r="CS102">
        <f t="shared" si="59"/>
        <v>1</v>
      </c>
      <c r="DU102" s="24" t="s">
        <v>153</v>
      </c>
      <c r="DV102" s="26">
        <v>7</v>
      </c>
      <c r="DW102" s="26">
        <v>7</v>
      </c>
      <c r="DX102" s="26">
        <v>7</v>
      </c>
      <c r="DY102" s="26">
        <v>7</v>
      </c>
      <c r="DZ102" s="26">
        <v>7</v>
      </c>
      <c r="EA102" s="26">
        <v>7</v>
      </c>
      <c r="EB102" s="26">
        <v>7</v>
      </c>
      <c r="EC102" s="26">
        <v>7</v>
      </c>
      <c r="ED102" s="26">
        <v>7</v>
      </c>
      <c r="EE102" s="26">
        <v>764</v>
      </c>
      <c r="EF102" s="26">
        <v>16</v>
      </c>
      <c r="EG102" s="26">
        <v>7</v>
      </c>
      <c r="EH102" s="26">
        <v>16</v>
      </c>
      <c r="EI102" s="26">
        <v>7</v>
      </c>
      <c r="EJ102" s="26">
        <v>7</v>
      </c>
      <c r="EK102" s="26">
        <v>7</v>
      </c>
      <c r="EL102" s="26">
        <v>7</v>
      </c>
      <c r="EM102" s="26">
        <v>7</v>
      </c>
      <c r="EN102" s="26">
        <v>16</v>
      </c>
      <c r="EO102" s="26">
        <v>7</v>
      </c>
      <c r="EP102" s="26">
        <v>16</v>
      </c>
      <c r="EQ102" s="26">
        <v>7</v>
      </c>
      <c r="ER102" s="26">
        <v>7</v>
      </c>
      <c r="ES102" s="26">
        <v>7</v>
      </c>
      <c r="ET102" s="26">
        <v>16</v>
      </c>
      <c r="EU102" s="26">
        <v>16</v>
      </c>
      <c r="EV102" s="26">
        <v>7</v>
      </c>
      <c r="EW102" s="26">
        <v>1000</v>
      </c>
      <c r="EX102" s="26">
        <v>1000</v>
      </c>
      <c r="EY102" s="26">
        <v>0</v>
      </c>
      <c r="EZ102" s="26">
        <v>0</v>
      </c>
    </row>
    <row r="103" spans="1:156" ht="15" thickBot="1" x14ac:dyDescent="0.35">
      <c r="A103" s="24" t="s">
        <v>154</v>
      </c>
      <c r="B103" s="26">
        <v>534</v>
      </c>
      <c r="C103" s="77">
        <v>17</v>
      </c>
      <c r="D103" s="77">
        <v>17</v>
      </c>
      <c r="E103" s="77">
        <v>17</v>
      </c>
      <c r="F103" s="77">
        <v>17</v>
      </c>
      <c r="G103" s="77">
        <v>17</v>
      </c>
      <c r="H103" s="77">
        <v>17</v>
      </c>
      <c r="I103" s="77">
        <v>17</v>
      </c>
      <c r="J103" s="77">
        <v>17</v>
      </c>
      <c r="K103" s="77">
        <v>17</v>
      </c>
      <c r="L103" s="26">
        <v>84</v>
      </c>
      <c r="M103" s="77">
        <v>6</v>
      </c>
      <c r="N103" s="77">
        <v>6</v>
      </c>
      <c r="O103" s="77">
        <v>17</v>
      </c>
      <c r="P103" s="77">
        <v>6</v>
      </c>
      <c r="Q103" s="77">
        <v>17</v>
      </c>
      <c r="R103" s="77">
        <v>17</v>
      </c>
      <c r="S103" s="77">
        <v>17</v>
      </c>
      <c r="T103" s="77">
        <v>17</v>
      </c>
      <c r="U103" s="77">
        <v>17</v>
      </c>
      <c r="V103" s="77">
        <v>6</v>
      </c>
      <c r="W103" s="77">
        <v>17</v>
      </c>
      <c r="X103" s="77">
        <v>6</v>
      </c>
      <c r="Y103" s="77">
        <v>17</v>
      </c>
      <c r="Z103" s="77">
        <v>17</v>
      </c>
      <c r="AA103" s="77">
        <v>17</v>
      </c>
      <c r="AB103" s="77">
        <v>6</v>
      </c>
      <c r="AC103" s="77">
        <v>6</v>
      </c>
      <c r="AD103" s="77">
        <v>17</v>
      </c>
      <c r="AE103" s="26">
        <v>1000</v>
      </c>
      <c r="AF103" s="26">
        <v>1000</v>
      </c>
      <c r="AG103" s="26">
        <v>0</v>
      </c>
      <c r="AH103" s="26">
        <v>0</v>
      </c>
      <c r="BM103" s="24" t="s">
        <v>154</v>
      </c>
      <c r="BN103" s="26">
        <v>557</v>
      </c>
      <c r="BO103" s="26">
        <v>17</v>
      </c>
      <c r="BP103" s="26">
        <v>17</v>
      </c>
      <c r="BQ103" s="26">
        <v>17</v>
      </c>
      <c r="BR103" s="26">
        <v>17</v>
      </c>
      <c r="BS103" s="26">
        <v>17</v>
      </c>
      <c r="BT103" s="26">
        <v>17</v>
      </c>
      <c r="BU103" s="26">
        <v>17</v>
      </c>
      <c r="BV103" s="26">
        <v>17</v>
      </c>
      <c r="BW103" s="26">
        <v>84</v>
      </c>
      <c r="BX103" s="26">
        <v>6</v>
      </c>
      <c r="BY103" s="26">
        <v>17</v>
      </c>
      <c r="BZ103" s="26">
        <v>6</v>
      </c>
      <c r="CA103" s="26">
        <v>17</v>
      </c>
      <c r="CB103" s="26">
        <v>17</v>
      </c>
      <c r="CC103" s="26">
        <v>17</v>
      </c>
      <c r="CD103" s="26">
        <v>17</v>
      </c>
      <c r="CE103" s="26">
        <v>17</v>
      </c>
      <c r="CF103" s="26">
        <v>6</v>
      </c>
      <c r="CG103" s="26">
        <v>17</v>
      </c>
      <c r="CH103" s="26">
        <v>6</v>
      </c>
      <c r="CI103" s="26">
        <v>17</v>
      </c>
      <c r="CJ103" s="26">
        <v>17</v>
      </c>
      <c r="CK103" s="26">
        <v>17</v>
      </c>
      <c r="CL103" s="26">
        <v>6</v>
      </c>
      <c r="CM103" s="26">
        <v>6</v>
      </c>
      <c r="CN103" s="26">
        <v>17</v>
      </c>
      <c r="CO103" s="26">
        <v>1000</v>
      </c>
      <c r="CP103" s="26">
        <v>1000</v>
      </c>
      <c r="CQ103" s="26">
        <v>0</v>
      </c>
      <c r="CR103" s="26">
        <v>0</v>
      </c>
      <c r="CS103">
        <f t="shared" si="59"/>
        <v>1</v>
      </c>
      <c r="DU103" s="24" t="s">
        <v>154</v>
      </c>
      <c r="DV103" s="26">
        <v>6</v>
      </c>
      <c r="DW103" s="26">
        <v>6</v>
      </c>
      <c r="DX103" s="26">
        <v>6</v>
      </c>
      <c r="DY103" s="26">
        <v>6</v>
      </c>
      <c r="DZ103" s="26">
        <v>6</v>
      </c>
      <c r="EA103" s="26">
        <v>6</v>
      </c>
      <c r="EB103" s="26">
        <v>6</v>
      </c>
      <c r="EC103" s="26">
        <v>6</v>
      </c>
      <c r="ED103" s="26">
        <v>6</v>
      </c>
      <c r="EE103" s="26">
        <v>778</v>
      </c>
      <c r="EF103" s="26">
        <v>17</v>
      </c>
      <c r="EG103" s="26">
        <v>6</v>
      </c>
      <c r="EH103" s="26">
        <v>17</v>
      </c>
      <c r="EI103" s="26">
        <v>6</v>
      </c>
      <c r="EJ103" s="26">
        <v>6</v>
      </c>
      <c r="EK103" s="26">
        <v>6</v>
      </c>
      <c r="EL103" s="26">
        <v>6</v>
      </c>
      <c r="EM103" s="26">
        <v>6</v>
      </c>
      <c r="EN103" s="26">
        <v>17</v>
      </c>
      <c r="EO103" s="26">
        <v>6</v>
      </c>
      <c r="EP103" s="26">
        <v>17</v>
      </c>
      <c r="EQ103" s="26">
        <v>6</v>
      </c>
      <c r="ER103" s="26">
        <v>6</v>
      </c>
      <c r="ES103" s="26">
        <v>6</v>
      </c>
      <c r="ET103" s="26">
        <v>17</v>
      </c>
      <c r="EU103" s="26">
        <v>17</v>
      </c>
      <c r="EV103" s="26">
        <v>6</v>
      </c>
      <c r="EW103" s="26">
        <v>1000</v>
      </c>
      <c r="EX103" s="26">
        <v>1000</v>
      </c>
      <c r="EY103" s="26">
        <v>0</v>
      </c>
      <c r="EZ103" s="26">
        <v>0</v>
      </c>
    </row>
    <row r="104" spans="1:156" ht="15" thickBot="1" x14ac:dyDescent="0.35">
      <c r="A104" s="24" t="s">
        <v>155</v>
      </c>
      <c r="B104" s="26">
        <v>535</v>
      </c>
      <c r="C104" s="77">
        <v>18</v>
      </c>
      <c r="D104" s="77">
        <v>18</v>
      </c>
      <c r="E104" s="77">
        <v>18</v>
      </c>
      <c r="F104" s="77">
        <v>18</v>
      </c>
      <c r="G104" s="77">
        <v>18</v>
      </c>
      <c r="H104" s="77">
        <v>18</v>
      </c>
      <c r="I104" s="77">
        <v>18</v>
      </c>
      <c r="J104" s="77">
        <v>18</v>
      </c>
      <c r="K104" s="77">
        <v>18</v>
      </c>
      <c r="L104" s="26">
        <v>70</v>
      </c>
      <c r="M104" s="77">
        <v>5</v>
      </c>
      <c r="N104" s="77">
        <v>5</v>
      </c>
      <c r="O104" s="77">
        <v>18</v>
      </c>
      <c r="P104" s="77">
        <v>5</v>
      </c>
      <c r="Q104" s="77">
        <v>18</v>
      </c>
      <c r="R104" s="77">
        <v>18</v>
      </c>
      <c r="S104" s="77">
        <v>18</v>
      </c>
      <c r="T104" s="77">
        <v>18</v>
      </c>
      <c r="U104" s="77">
        <v>18</v>
      </c>
      <c r="V104" s="77">
        <v>5</v>
      </c>
      <c r="W104" s="77">
        <v>18</v>
      </c>
      <c r="X104" s="77">
        <v>5</v>
      </c>
      <c r="Y104" s="77">
        <v>18</v>
      </c>
      <c r="Z104" s="77">
        <v>18</v>
      </c>
      <c r="AA104" s="77">
        <v>18</v>
      </c>
      <c r="AB104" s="77">
        <v>5</v>
      </c>
      <c r="AC104" s="77">
        <v>5</v>
      </c>
      <c r="AD104" s="77">
        <v>18</v>
      </c>
      <c r="AE104" s="26">
        <v>1000</v>
      </c>
      <c r="AF104" s="26">
        <v>1000</v>
      </c>
      <c r="AG104" s="26">
        <v>0</v>
      </c>
      <c r="AH104" s="26">
        <v>0</v>
      </c>
      <c r="BM104" s="24" t="s">
        <v>155</v>
      </c>
      <c r="BN104" s="26">
        <v>558</v>
      </c>
      <c r="BO104" s="26">
        <v>18</v>
      </c>
      <c r="BP104" s="26">
        <v>18</v>
      </c>
      <c r="BQ104" s="26">
        <v>18</v>
      </c>
      <c r="BR104" s="26">
        <v>18</v>
      </c>
      <c r="BS104" s="26">
        <v>18</v>
      </c>
      <c r="BT104" s="26">
        <v>18</v>
      </c>
      <c r="BU104" s="26">
        <v>18</v>
      </c>
      <c r="BV104" s="26">
        <v>18</v>
      </c>
      <c r="BW104" s="26">
        <v>70</v>
      </c>
      <c r="BX104" s="26">
        <v>5</v>
      </c>
      <c r="BY104" s="26">
        <v>18</v>
      </c>
      <c r="BZ104" s="26">
        <v>5</v>
      </c>
      <c r="CA104" s="26">
        <v>18</v>
      </c>
      <c r="CB104" s="26">
        <v>18</v>
      </c>
      <c r="CC104" s="26">
        <v>18</v>
      </c>
      <c r="CD104" s="26">
        <v>18</v>
      </c>
      <c r="CE104" s="26">
        <v>18</v>
      </c>
      <c r="CF104" s="26">
        <v>5</v>
      </c>
      <c r="CG104" s="26">
        <v>18</v>
      </c>
      <c r="CH104" s="26">
        <v>5</v>
      </c>
      <c r="CI104" s="26">
        <v>18</v>
      </c>
      <c r="CJ104" s="26">
        <v>18</v>
      </c>
      <c r="CK104" s="26">
        <v>18</v>
      </c>
      <c r="CL104" s="26">
        <v>5</v>
      </c>
      <c r="CM104" s="26">
        <v>5</v>
      </c>
      <c r="CN104" s="26">
        <v>18</v>
      </c>
      <c r="CO104" s="26">
        <v>1000</v>
      </c>
      <c r="CP104" s="26">
        <v>1000</v>
      </c>
      <c r="CQ104" s="26">
        <v>0</v>
      </c>
      <c r="CR104" s="26">
        <v>0</v>
      </c>
      <c r="CS104">
        <f t="shared" si="59"/>
        <v>1</v>
      </c>
      <c r="DU104" s="24" t="s">
        <v>155</v>
      </c>
      <c r="DV104" s="26">
        <v>5</v>
      </c>
      <c r="DW104" s="26">
        <v>5</v>
      </c>
      <c r="DX104" s="26">
        <v>5</v>
      </c>
      <c r="DY104" s="26">
        <v>5</v>
      </c>
      <c r="DZ104" s="26">
        <v>5</v>
      </c>
      <c r="EA104" s="26">
        <v>5</v>
      </c>
      <c r="EB104" s="26">
        <v>5</v>
      </c>
      <c r="EC104" s="26">
        <v>5</v>
      </c>
      <c r="ED104" s="26">
        <v>5</v>
      </c>
      <c r="EE104" s="26">
        <v>792</v>
      </c>
      <c r="EF104" s="26">
        <v>18</v>
      </c>
      <c r="EG104" s="26">
        <v>5</v>
      </c>
      <c r="EH104" s="26">
        <v>18</v>
      </c>
      <c r="EI104" s="26">
        <v>5</v>
      </c>
      <c r="EJ104" s="26">
        <v>5</v>
      </c>
      <c r="EK104" s="26">
        <v>5</v>
      </c>
      <c r="EL104" s="26">
        <v>5</v>
      </c>
      <c r="EM104" s="26">
        <v>5</v>
      </c>
      <c r="EN104" s="26">
        <v>18</v>
      </c>
      <c r="EO104" s="26">
        <v>5</v>
      </c>
      <c r="EP104" s="26">
        <v>18</v>
      </c>
      <c r="EQ104" s="26">
        <v>5</v>
      </c>
      <c r="ER104" s="26">
        <v>5</v>
      </c>
      <c r="ES104" s="26">
        <v>5</v>
      </c>
      <c r="ET104" s="26">
        <v>18</v>
      </c>
      <c r="EU104" s="26">
        <v>18</v>
      </c>
      <c r="EV104" s="26">
        <v>5</v>
      </c>
      <c r="EW104" s="26">
        <v>1000</v>
      </c>
      <c r="EX104" s="26">
        <v>1000</v>
      </c>
      <c r="EY104" s="26">
        <v>0</v>
      </c>
      <c r="EZ104" s="26">
        <v>0</v>
      </c>
    </row>
    <row r="105" spans="1:156" ht="15" thickBot="1" x14ac:dyDescent="0.35">
      <c r="A105" s="24" t="s">
        <v>156</v>
      </c>
      <c r="B105" s="26">
        <v>536</v>
      </c>
      <c r="C105" s="77">
        <v>19</v>
      </c>
      <c r="D105" s="77">
        <v>19</v>
      </c>
      <c r="E105" s="77">
        <v>19</v>
      </c>
      <c r="F105" s="77">
        <v>19</v>
      </c>
      <c r="G105" s="77">
        <v>19</v>
      </c>
      <c r="H105" s="77">
        <v>19</v>
      </c>
      <c r="I105" s="77">
        <v>19</v>
      </c>
      <c r="J105" s="77">
        <v>19</v>
      </c>
      <c r="K105" s="77">
        <v>19</v>
      </c>
      <c r="L105" s="26">
        <v>56</v>
      </c>
      <c r="M105" s="77">
        <v>4</v>
      </c>
      <c r="N105" s="77">
        <v>4</v>
      </c>
      <c r="O105" s="77">
        <v>19</v>
      </c>
      <c r="P105" s="77">
        <v>4</v>
      </c>
      <c r="Q105" s="77">
        <v>19</v>
      </c>
      <c r="R105" s="77">
        <v>19</v>
      </c>
      <c r="S105" s="77">
        <v>19</v>
      </c>
      <c r="T105" s="77">
        <v>19</v>
      </c>
      <c r="U105" s="77">
        <v>19</v>
      </c>
      <c r="V105" s="77">
        <v>4</v>
      </c>
      <c r="W105" s="77">
        <v>19</v>
      </c>
      <c r="X105" s="77">
        <v>4</v>
      </c>
      <c r="Y105" s="77">
        <v>19</v>
      </c>
      <c r="Z105" s="77">
        <v>19</v>
      </c>
      <c r="AA105" s="77">
        <v>19</v>
      </c>
      <c r="AB105" s="77">
        <v>4</v>
      </c>
      <c r="AC105" s="77">
        <v>4</v>
      </c>
      <c r="AD105" s="77">
        <v>19</v>
      </c>
      <c r="AE105" s="26">
        <v>1000</v>
      </c>
      <c r="AF105" s="26">
        <v>1000</v>
      </c>
      <c r="AG105" s="26">
        <v>0</v>
      </c>
      <c r="AH105" s="26">
        <v>0</v>
      </c>
      <c r="BM105" s="24" t="s">
        <v>156</v>
      </c>
      <c r="BN105" s="26">
        <v>559</v>
      </c>
      <c r="BO105" s="26">
        <v>19</v>
      </c>
      <c r="BP105" s="26">
        <v>19</v>
      </c>
      <c r="BQ105" s="26">
        <v>19</v>
      </c>
      <c r="BR105" s="26">
        <v>19</v>
      </c>
      <c r="BS105" s="26">
        <v>19</v>
      </c>
      <c r="BT105" s="26">
        <v>19</v>
      </c>
      <c r="BU105" s="26">
        <v>19</v>
      </c>
      <c r="BV105" s="26">
        <v>19</v>
      </c>
      <c r="BW105" s="26">
        <v>56</v>
      </c>
      <c r="BX105" s="26">
        <v>4</v>
      </c>
      <c r="BY105" s="26">
        <v>19</v>
      </c>
      <c r="BZ105" s="26">
        <v>4</v>
      </c>
      <c r="CA105" s="26">
        <v>19</v>
      </c>
      <c r="CB105" s="26">
        <v>19</v>
      </c>
      <c r="CC105" s="26">
        <v>19</v>
      </c>
      <c r="CD105" s="26">
        <v>19</v>
      </c>
      <c r="CE105" s="26">
        <v>19</v>
      </c>
      <c r="CF105" s="26">
        <v>4</v>
      </c>
      <c r="CG105" s="26">
        <v>19</v>
      </c>
      <c r="CH105" s="26">
        <v>4</v>
      </c>
      <c r="CI105" s="26">
        <v>19</v>
      </c>
      <c r="CJ105" s="26">
        <v>19</v>
      </c>
      <c r="CK105" s="26">
        <v>19</v>
      </c>
      <c r="CL105" s="26">
        <v>4</v>
      </c>
      <c r="CM105" s="26">
        <v>4</v>
      </c>
      <c r="CN105" s="26">
        <v>19</v>
      </c>
      <c r="CO105" s="26">
        <v>1000</v>
      </c>
      <c r="CP105" s="26">
        <v>1000</v>
      </c>
      <c r="CQ105" s="26">
        <v>0</v>
      </c>
      <c r="CR105" s="26">
        <v>0</v>
      </c>
      <c r="CS105">
        <f t="shared" si="59"/>
        <v>1</v>
      </c>
      <c r="DU105" s="24" t="s">
        <v>156</v>
      </c>
      <c r="DV105" s="26">
        <v>4</v>
      </c>
      <c r="DW105" s="26">
        <v>4</v>
      </c>
      <c r="DX105" s="26">
        <v>4</v>
      </c>
      <c r="DY105" s="26">
        <v>4</v>
      </c>
      <c r="DZ105" s="26">
        <v>4</v>
      </c>
      <c r="EA105" s="26">
        <v>4</v>
      </c>
      <c r="EB105" s="26">
        <v>4</v>
      </c>
      <c r="EC105" s="26">
        <v>4</v>
      </c>
      <c r="ED105" s="26">
        <v>4</v>
      </c>
      <c r="EE105" s="26">
        <v>806</v>
      </c>
      <c r="EF105" s="26">
        <v>19</v>
      </c>
      <c r="EG105" s="26">
        <v>4</v>
      </c>
      <c r="EH105" s="26">
        <v>19</v>
      </c>
      <c r="EI105" s="26">
        <v>4</v>
      </c>
      <c r="EJ105" s="26">
        <v>4</v>
      </c>
      <c r="EK105" s="26">
        <v>4</v>
      </c>
      <c r="EL105" s="26">
        <v>4</v>
      </c>
      <c r="EM105" s="26">
        <v>4</v>
      </c>
      <c r="EN105" s="26">
        <v>19</v>
      </c>
      <c r="EO105" s="26">
        <v>4</v>
      </c>
      <c r="EP105" s="26">
        <v>19</v>
      </c>
      <c r="EQ105" s="26">
        <v>4</v>
      </c>
      <c r="ER105" s="26">
        <v>4</v>
      </c>
      <c r="ES105" s="26">
        <v>4</v>
      </c>
      <c r="ET105" s="26">
        <v>19</v>
      </c>
      <c r="EU105" s="26">
        <v>19</v>
      </c>
      <c r="EV105" s="26">
        <v>4</v>
      </c>
      <c r="EW105" s="26">
        <v>1000</v>
      </c>
      <c r="EX105" s="26">
        <v>1000</v>
      </c>
      <c r="EY105" s="26">
        <v>0</v>
      </c>
      <c r="EZ105" s="26">
        <v>0</v>
      </c>
    </row>
    <row r="106" spans="1:156" ht="15" thickBot="1" x14ac:dyDescent="0.35">
      <c r="A106" s="24" t="s">
        <v>157</v>
      </c>
      <c r="B106" s="26">
        <v>537</v>
      </c>
      <c r="C106" s="77">
        <v>20</v>
      </c>
      <c r="D106" s="77">
        <v>20</v>
      </c>
      <c r="E106" s="77">
        <v>20</v>
      </c>
      <c r="F106" s="77">
        <v>20</v>
      </c>
      <c r="G106" s="77">
        <v>20</v>
      </c>
      <c r="H106" s="77">
        <v>20</v>
      </c>
      <c r="I106" s="77">
        <v>20</v>
      </c>
      <c r="J106" s="77">
        <v>20</v>
      </c>
      <c r="K106" s="77">
        <v>20</v>
      </c>
      <c r="L106" s="26">
        <v>42</v>
      </c>
      <c r="M106" s="77">
        <v>3</v>
      </c>
      <c r="N106" s="77">
        <v>3</v>
      </c>
      <c r="O106" s="77">
        <v>20</v>
      </c>
      <c r="P106" s="77">
        <v>3</v>
      </c>
      <c r="Q106" s="77">
        <v>20</v>
      </c>
      <c r="R106" s="77">
        <v>20</v>
      </c>
      <c r="S106" s="77">
        <v>20</v>
      </c>
      <c r="T106" s="77">
        <v>20</v>
      </c>
      <c r="U106" s="77">
        <v>20</v>
      </c>
      <c r="V106" s="77">
        <v>3</v>
      </c>
      <c r="W106" s="77">
        <v>20</v>
      </c>
      <c r="X106" s="77">
        <v>3</v>
      </c>
      <c r="Y106" s="77">
        <v>20</v>
      </c>
      <c r="Z106" s="77">
        <v>20</v>
      </c>
      <c r="AA106" s="77">
        <v>20</v>
      </c>
      <c r="AB106" s="77">
        <v>3</v>
      </c>
      <c r="AC106" s="77">
        <v>3</v>
      </c>
      <c r="AD106" s="77">
        <v>20</v>
      </c>
      <c r="AE106" s="26">
        <v>1000</v>
      </c>
      <c r="AF106" s="26">
        <v>1000</v>
      </c>
      <c r="AG106" s="26">
        <v>0</v>
      </c>
      <c r="AH106" s="26">
        <v>0</v>
      </c>
      <c r="BM106" s="24" t="s">
        <v>157</v>
      </c>
      <c r="BN106" s="26">
        <v>560</v>
      </c>
      <c r="BO106" s="26">
        <v>20</v>
      </c>
      <c r="BP106" s="26">
        <v>20</v>
      </c>
      <c r="BQ106" s="26">
        <v>20</v>
      </c>
      <c r="BR106" s="26">
        <v>20</v>
      </c>
      <c r="BS106" s="26">
        <v>20</v>
      </c>
      <c r="BT106" s="26">
        <v>20</v>
      </c>
      <c r="BU106" s="26">
        <v>20</v>
      </c>
      <c r="BV106" s="26">
        <v>20</v>
      </c>
      <c r="BW106" s="26">
        <v>42</v>
      </c>
      <c r="BX106" s="26">
        <v>3</v>
      </c>
      <c r="BY106" s="26">
        <v>20</v>
      </c>
      <c r="BZ106" s="26">
        <v>3</v>
      </c>
      <c r="CA106" s="26">
        <v>20</v>
      </c>
      <c r="CB106" s="26">
        <v>20</v>
      </c>
      <c r="CC106" s="26">
        <v>20</v>
      </c>
      <c r="CD106" s="26">
        <v>20</v>
      </c>
      <c r="CE106" s="26">
        <v>20</v>
      </c>
      <c r="CF106" s="26">
        <v>3</v>
      </c>
      <c r="CG106" s="26">
        <v>20</v>
      </c>
      <c r="CH106" s="26">
        <v>3</v>
      </c>
      <c r="CI106" s="26">
        <v>20</v>
      </c>
      <c r="CJ106" s="26">
        <v>20</v>
      </c>
      <c r="CK106" s="26">
        <v>20</v>
      </c>
      <c r="CL106" s="26">
        <v>3</v>
      </c>
      <c r="CM106" s="26">
        <v>3</v>
      </c>
      <c r="CN106" s="26">
        <v>20</v>
      </c>
      <c r="CO106" s="26">
        <v>1000</v>
      </c>
      <c r="CP106" s="26">
        <v>1000</v>
      </c>
      <c r="CQ106" s="26">
        <v>0</v>
      </c>
      <c r="CR106" s="26">
        <v>0</v>
      </c>
      <c r="CS106">
        <f t="shared" si="59"/>
        <v>1</v>
      </c>
      <c r="DU106" s="24" t="s">
        <v>157</v>
      </c>
      <c r="DV106" s="26">
        <v>3</v>
      </c>
      <c r="DW106" s="26">
        <v>3</v>
      </c>
      <c r="DX106" s="26">
        <v>3</v>
      </c>
      <c r="DY106" s="26">
        <v>3</v>
      </c>
      <c r="DZ106" s="26">
        <v>3</v>
      </c>
      <c r="EA106" s="26">
        <v>3</v>
      </c>
      <c r="EB106" s="26">
        <v>3</v>
      </c>
      <c r="EC106" s="26">
        <v>3</v>
      </c>
      <c r="ED106" s="26">
        <v>3</v>
      </c>
      <c r="EE106" s="26">
        <v>820</v>
      </c>
      <c r="EF106" s="26">
        <v>20</v>
      </c>
      <c r="EG106" s="26">
        <v>3</v>
      </c>
      <c r="EH106" s="26">
        <v>20</v>
      </c>
      <c r="EI106" s="26">
        <v>3</v>
      </c>
      <c r="EJ106" s="26">
        <v>3</v>
      </c>
      <c r="EK106" s="26">
        <v>3</v>
      </c>
      <c r="EL106" s="26">
        <v>3</v>
      </c>
      <c r="EM106" s="26">
        <v>3</v>
      </c>
      <c r="EN106" s="26">
        <v>20</v>
      </c>
      <c r="EO106" s="26">
        <v>3</v>
      </c>
      <c r="EP106" s="26">
        <v>20</v>
      </c>
      <c r="EQ106" s="26">
        <v>3</v>
      </c>
      <c r="ER106" s="26">
        <v>3</v>
      </c>
      <c r="ES106" s="26">
        <v>3</v>
      </c>
      <c r="ET106" s="26">
        <v>20</v>
      </c>
      <c r="EU106" s="26">
        <v>20</v>
      </c>
      <c r="EV106" s="26">
        <v>3</v>
      </c>
      <c r="EW106" s="26">
        <v>1000</v>
      </c>
      <c r="EX106" s="26">
        <v>1000</v>
      </c>
      <c r="EY106" s="26">
        <v>0</v>
      </c>
      <c r="EZ106" s="26">
        <v>0</v>
      </c>
    </row>
    <row r="107" spans="1:156" ht="15" thickBot="1" x14ac:dyDescent="0.35">
      <c r="A107" s="24" t="s">
        <v>158</v>
      </c>
      <c r="B107" s="26">
        <v>538</v>
      </c>
      <c r="C107" s="77">
        <v>21</v>
      </c>
      <c r="D107" s="77">
        <v>21</v>
      </c>
      <c r="E107" s="77">
        <v>21</v>
      </c>
      <c r="F107" s="77">
        <v>21</v>
      </c>
      <c r="G107" s="77">
        <v>21</v>
      </c>
      <c r="H107" s="77">
        <v>21</v>
      </c>
      <c r="I107" s="77">
        <v>21</v>
      </c>
      <c r="J107" s="77">
        <v>21</v>
      </c>
      <c r="K107" s="77">
        <v>21</v>
      </c>
      <c r="L107" s="26">
        <v>28</v>
      </c>
      <c r="M107" s="77">
        <v>2</v>
      </c>
      <c r="N107" s="77">
        <v>2</v>
      </c>
      <c r="O107" s="77">
        <v>21</v>
      </c>
      <c r="P107" s="77">
        <v>2</v>
      </c>
      <c r="Q107" s="77">
        <v>21</v>
      </c>
      <c r="R107" s="77">
        <v>21</v>
      </c>
      <c r="S107" s="77">
        <v>21</v>
      </c>
      <c r="T107" s="77">
        <v>21</v>
      </c>
      <c r="U107" s="77">
        <v>21</v>
      </c>
      <c r="V107" s="77">
        <v>2</v>
      </c>
      <c r="W107" s="77">
        <v>21</v>
      </c>
      <c r="X107" s="77">
        <v>2</v>
      </c>
      <c r="Y107" s="77">
        <v>21</v>
      </c>
      <c r="Z107" s="77">
        <v>21</v>
      </c>
      <c r="AA107" s="77">
        <v>21</v>
      </c>
      <c r="AB107" s="77">
        <v>2</v>
      </c>
      <c r="AC107" s="77">
        <v>2</v>
      </c>
      <c r="AD107" s="77">
        <v>21</v>
      </c>
      <c r="AE107" s="26">
        <v>1000</v>
      </c>
      <c r="AF107" s="26">
        <v>1000</v>
      </c>
      <c r="AG107" s="26">
        <v>0</v>
      </c>
      <c r="AH107" s="26">
        <v>0</v>
      </c>
      <c r="BM107" s="24" t="s">
        <v>158</v>
      </c>
      <c r="BN107" s="26">
        <v>561</v>
      </c>
      <c r="BO107" s="26">
        <v>21</v>
      </c>
      <c r="BP107" s="26">
        <v>21</v>
      </c>
      <c r="BQ107" s="26">
        <v>21</v>
      </c>
      <c r="BR107" s="26">
        <v>21</v>
      </c>
      <c r="BS107" s="26">
        <v>21</v>
      </c>
      <c r="BT107" s="26">
        <v>21</v>
      </c>
      <c r="BU107" s="26">
        <v>21</v>
      </c>
      <c r="BV107" s="26">
        <v>21</v>
      </c>
      <c r="BW107" s="26">
        <v>28</v>
      </c>
      <c r="BX107" s="26">
        <v>2</v>
      </c>
      <c r="BY107" s="26">
        <v>21</v>
      </c>
      <c r="BZ107" s="26">
        <v>2</v>
      </c>
      <c r="CA107" s="26">
        <v>21</v>
      </c>
      <c r="CB107" s="26">
        <v>21</v>
      </c>
      <c r="CC107" s="26">
        <v>21</v>
      </c>
      <c r="CD107" s="26">
        <v>21</v>
      </c>
      <c r="CE107" s="26">
        <v>21</v>
      </c>
      <c r="CF107" s="26">
        <v>2</v>
      </c>
      <c r="CG107" s="26">
        <v>21</v>
      </c>
      <c r="CH107" s="26">
        <v>2</v>
      </c>
      <c r="CI107" s="26">
        <v>21</v>
      </c>
      <c r="CJ107" s="26">
        <v>21</v>
      </c>
      <c r="CK107" s="26">
        <v>21</v>
      </c>
      <c r="CL107" s="26">
        <v>2</v>
      </c>
      <c r="CM107" s="26">
        <v>2</v>
      </c>
      <c r="CN107" s="26">
        <v>21</v>
      </c>
      <c r="CO107" s="26">
        <v>1000</v>
      </c>
      <c r="CP107" s="26">
        <v>1000</v>
      </c>
      <c r="CQ107" s="26">
        <v>0</v>
      </c>
      <c r="CR107" s="26">
        <v>0</v>
      </c>
      <c r="CS107">
        <f t="shared" si="59"/>
        <v>1</v>
      </c>
      <c r="DU107" s="24" t="s">
        <v>158</v>
      </c>
      <c r="DV107" s="26">
        <v>2</v>
      </c>
      <c r="DW107" s="26">
        <v>2</v>
      </c>
      <c r="DX107" s="26">
        <v>2</v>
      </c>
      <c r="DY107" s="26">
        <v>2</v>
      </c>
      <c r="DZ107" s="26">
        <v>2</v>
      </c>
      <c r="EA107" s="26">
        <v>2</v>
      </c>
      <c r="EB107" s="26">
        <v>2</v>
      </c>
      <c r="EC107" s="26">
        <v>2</v>
      </c>
      <c r="ED107" s="26">
        <v>2</v>
      </c>
      <c r="EE107" s="26">
        <v>834</v>
      </c>
      <c r="EF107" s="26">
        <v>21</v>
      </c>
      <c r="EG107" s="26">
        <v>2</v>
      </c>
      <c r="EH107" s="26">
        <v>21</v>
      </c>
      <c r="EI107" s="26">
        <v>2</v>
      </c>
      <c r="EJ107" s="26">
        <v>2</v>
      </c>
      <c r="EK107" s="26">
        <v>2</v>
      </c>
      <c r="EL107" s="26">
        <v>2</v>
      </c>
      <c r="EM107" s="26">
        <v>2</v>
      </c>
      <c r="EN107" s="26">
        <v>21</v>
      </c>
      <c r="EO107" s="26">
        <v>2</v>
      </c>
      <c r="EP107" s="26">
        <v>21</v>
      </c>
      <c r="EQ107" s="26">
        <v>2</v>
      </c>
      <c r="ER107" s="26">
        <v>2</v>
      </c>
      <c r="ES107" s="26">
        <v>2</v>
      </c>
      <c r="ET107" s="26">
        <v>21</v>
      </c>
      <c r="EU107" s="26">
        <v>21</v>
      </c>
      <c r="EV107" s="26">
        <v>2</v>
      </c>
      <c r="EW107" s="26">
        <v>1000</v>
      </c>
      <c r="EX107" s="26">
        <v>1000</v>
      </c>
      <c r="EY107" s="26">
        <v>0</v>
      </c>
      <c r="EZ107" s="26">
        <v>0</v>
      </c>
    </row>
    <row r="108" spans="1:156" ht="15" thickBot="1" x14ac:dyDescent="0.35">
      <c r="A108" s="24" t="s">
        <v>159</v>
      </c>
      <c r="B108" s="26">
        <v>539</v>
      </c>
      <c r="C108" s="77">
        <v>22</v>
      </c>
      <c r="D108" s="77">
        <v>22</v>
      </c>
      <c r="E108" s="77">
        <v>22</v>
      </c>
      <c r="F108" s="77">
        <v>22</v>
      </c>
      <c r="G108" s="77">
        <v>22</v>
      </c>
      <c r="H108" s="77">
        <v>22</v>
      </c>
      <c r="I108" s="77">
        <v>22</v>
      </c>
      <c r="J108" s="77">
        <v>22</v>
      </c>
      <c r="K108" s="77">
        <v>22</v>
      </c>
      <c r="L108" s="26">
        <v>14</v>
      </c>
      <c r="M108" s="77">
        <v>1</v>
      </c>
      <c r="N108" s="77">
        <v>1</v>
      </c>
      <c r="O108" s="77">
        <v>22</v>
      </c>
      <c r="P108" s="77">
        <v>1</v>
      </c>
      <c r="Q108" s="77">
        <v>22</v>
      </c>
      <c r="R108" s="77">
        <v>22</v>
      </c>
      <c r="S108" s="77">
        <v>22</v>
      </c>
      <c r="T108" s="77">
        <v>22</v>
      </c>
      <c r="U108" s="77">
        <v>22</v>
      </c>
      <c r="V108" s="77">
        <v>1</v>
      </c>
      <c r="W108" s="77">
        <v>22</v>
      </c>
      <c r="X108" s="77">
        <v>1</v>
      </c>
      <c r="Y108" s="77">
        <v>22</v>
      </c>
      <c r="Z108" s="77">
        <v>22</v>
      </c>
      <c r="AA108" s="77">
        <v>22</v>
      </c>
      <c r="AB108" s="77">
        <v>1</v>
      </c>
      <c r="AC108" s="77">
        <v>1</v>
      </c>
      <c r="AD108" s="77">
        <v>22</v>
      </c>
      <c r="AE108" s="26">
        <v>1000</v>
      </c>
      <c r="AF108" s="26">
        <v>1000</v>
      </c>
      <c r="AG108" s="26">
        <v>0</v>
      </c>
      <c r="AH108" s="26">
        <v>0</v>
      </c>
      <c r="BM108" s="24" t="s">
        <v>159</v>
      </c>
      <c r="BN108" s="26">
        <v>562</v>
      </c>
      <c r="BO108" s="26">
        <v>22</v>
      </c>
      <c r="BP108" s="26">
        <v>22</v>
      </c>
      <c r="BQ108" s="26">
        <v>22</v>
      </c>
      <c r="BR108" s="26">
        <v>22</v>
      </c>
      <c r="BS108" s="26">
        <v>22</v>
      </c>
      <c r="BT108" s="26">
        <v>22</v>
      </c>
      <c r="BU108" s="26">
        <v>22</v>
      </c>
      <c r="BV108" s="26">
        <v>22</v>
      </c>
      <c r="BW108" s="26">
        <v>14</v>
      </c>
      <c r="BX108" s="26">
        <v>1</v>
      </c>
      <c r="BY108" s="26">
        <v>22</v>
      </c>
      <c r="BZ108" s="26">
        <v>1</v>
      </c>
      <c r="CA108" s="26">
        <v>22</v>
      </c>
      <c r="CB108" s="26">
        <v>22</v>
      </c>
      <c r="CC108" s="26">
        <v>22</v>
      </c>
      <c r="CD108" s="26">
        <v>22</v>
      </c>
      <c r="CE108" s="26">
        <v>22</v>
      </c>
      <c r="CF108" s="26">
        <v>1</v>
      </c>
      <c r="CG108" s="26">
        <v>22</v>
      </c>
      <c r="CH108" s="26">
        <v>1</v>
      </c>
      <c r="CI108" s="26">
        <v>22</v>
      </c>
      <c r="CJ108" s="26">
        <v>22</v>
      </c>
      <c r="CK108" s="26">
        <v>22</v>
      </c>
      <c r="CL108" s="26">
        <v>1</v>
      </c>
      <c r="CM108" s="26">
        <v>1</v>
      </c>
      <c r="CN108" s="26">
        <v>22</v>
      </c>
      <c r="CO108" s="26">
        <v>1000</v>
      </c>
      <c r="CP108" s="26">
        <v>1000</v>
      </c>
      <c r="CQ108" s="26">
        <v>0</v>
      </c>
      <c r="CR108" s="26">
        <v>0</v>
      </c>
      <c r="CS108">
        <f t="shared" si="59"/>
        <v>1</v>
      </c>
      <c r="DU108" s="24" t="s">
        <v>159</v>
      </c>
      <c r="DV108" s="26">
        <v>1</v>
      </c>
      <c r="DW108" s="26">
        <v>1</v>
      </c>
      <c r="DX108" s="26">
        <v>1</v>
      </c>
      <c r="DY108" s="26">
        <v>1</v>
      </c>
      <c r="DZ108" s="26">
        <v>1</v>
      </c>
      <c r="EA108" s="26">
        <v>1</v>
      </c>
      <c r="EB108" s="26">
        <v>1</v>
      </c>
      <c r="EC108" s="26">
        <v>1</v>
      </c>
      <c r="ED108" s="26">
        <v>1</v>
      </c>
      <c r="EE108" s="26">
        <v>848</v>
      </c>
      <c r="EF108" s="26">
        <v>22</v>
      </c>
      <c r="EG108" s="26">
        <v>1</v>
      </c>
      <c r="EH108" s="26">
        <v>22</v>
      </c>
      <c r="EI108" s="26">
        <v>1</v>
      </c>
      <c r="EJ108" s="26">
        <v>1</v>
      </c>
      <c r="EK108" s="26">
        <v>1</v>
      </c>
      <c r="EL108" s="26">
        <v>1</v>
      </c>
      <c r="EM108" s="26">
        <v>1</v>
      </c>
      <c r="EN108" s="26">
        <v>22</v>
      </c>
      <c r="EO108" s="26">
        <v>1</v>
      </c>
      <c r="EP108" s="26">
        <v>22</v>
      </c>
      <c r="EQ108" s="26">
        <v>1</v>
      </c>
      <c r="ER108" s="26">
        <v>1</v>
      </c>
      <c r="ES108" s="26">
        <v>1</v>
      </c>
      <c r="ET108" s="26">
        <v>22</v>
      </c>
      <c r="EU108" s="26">
        <v>22</v>
      </c>
      <c r="EV108" s="26">
        <v>1</v>
      </c>
      <c r="EW108" s="26">
        <v>1000</v>
      </c>
      <c r="EX108" s="26">
        <v>1000</v>
      </c>
      <c r="EY108" s="26">
        <v>0</v>
      </c>
      <c r="EZ108" s="26">
        <v>0</v>
      </c>
    </row>
    <row r="109" spans="1:156" ht="15" thickBot="1" x14ac:dyDescent="0.35">
      <c r="A109" s="24" t="s">
        <v>160</v>
      </c>
      <c r="B109" s="26">
        <v>540</v>
      </c>
      <c r="C109" s="77">
        <v>23</v>
      </c>
      <c r="D109" s="77">
        <v>23</v>
      </c>
      <c r="E109" s="77">
        <v>23</v>
      </c>
      <c r="F109" s="77">
        <v>23</v>
      </c>
      <c r="G109" s="77">
        <v>23</v>
      </c>
      <c r="H109" s="77">
        <v>23</v>
      </c>
      <c r="I109" s="77">
        <v>23</v>
      </c>
      <c r="J109" s="77">
        <v>23</v>
      </c>
      <c r="K109" s="77">
        <v>23</v>
      </c>
      <c r="L109" s="26">
        <v>0</v>
      </c>
      <c r="M109" s="77">
        <v>0</v>
      </c>
      <c r="N109" s="77">
        <v>0</v>
      </c>
      <c r="O109" s="77">
        <v>23</v>
      </c>
      <c r="P109" s="77">
        <v>0</v>
      </c>
      <c r="Q109" s="77">
        <v>23</v>
      </c>
      <c r="R109" s="77">
        <v>23</v>
      </c>
      <c r="S109" s="77">
        <v>23</v>
      </c>
      <c r="T109" s="77">
        <v>23</v>
      </c>
      <c r="U109" s="77">
        <v>23</v>
      </c>
      <c r="V109" s="77">
        <v>0</v>
      </c>
      <c r="W109" s="77">
        <v>23</v>
      </c>
      <c r="X109" s="77">
        <v>0</v>
      </c>
      <c r="Y109" s="77">
        <v>23</v>
      </c>
      <c r="Z109" s="77">
        <v>23</v>
      </c>
      <c r="AA109" s="77">
        <v>23</v>
      </c>
      <c r="AB109" s="77">
        <v>0</v>
      </c>
      <c r="AC109" s="77">
        <v>0</v>
      </c>
      <c r="AD109" s="77">
        <v>23</v>
      </c>
      <c r="AE109" s="26">
        <v>1000</v>
      </c>
      <c r="AF109" s="26">
        <v>1000</v>
      </c>
      <c r="AG109" s="26">
        <v>0</v>
      </c>
      <c r="AH109" s="26">
        <v>0</v>
      </c>
      <c r="BM109" s="24" t="s">
        <v>160</v>
      </c>
      <c r="BN109" s="26">
        <v>563</v>
      </c>
      <c r="BO109" s="26">
        <v>23</v>
      </c>
      <c r="BP109" s="26">
        <v>23</v>
      </c>
      <c r="BQ109" s="26">
        <v>23</v>
      </c>
      <c r="BR109" s="26">
        <v>23</v>
      </c>
      <c r="BS109" s="26">
        <v>23</v>
      </c>
      <c r="BT109" s="26">
        <v>23</v>
      </c>
      <c r="BU109" s="26">
        <v>23</v>
      </c>
      <c r="BV109" s="26">
        <v>23</v>
      </c>
      <c r="BW109" s="26">
        <v>0</v>
      </c>
      <c r="BX109" s="26">
        <v>0</v>
      </c>
      <c r="BY109" s="26">
        <v>23</v>
      </c>
      <c r="BZ109" s="26">
        <v>0</v>
      </c>
      <c r="CA109" s="26">
        <v>23</v>
      </c>
      <c r="CB109" s="26">
        <v>23</v>
      </c>
      <c r="CC109" s="26">
        <v>23</v>
      </c>
      <c r="CD109" s="26">
        <v>23</v>
      </c>
      <c r="CE109" s="26">
        <v>23</v>
      </c>
      <c r="CF109" s="26">
        <v>0</v>
      </c>
      <c r="CG109" s="26">
        <v>23</v>
      </c>
      <c r="CH109" s="26">
        <v>0</v>
      </c>
      <c r="CI109" s="26">
        <v>23</v>
      </c>
      <c r="CJ109" s="26">
        <v>23</v>
      </c>
      <c r="CK109" s="26">
        <v>23</v>
      </c>
      <c r="CL109" s="26">
        <v>0</v>
      </c>
      <c r="CM109" s="26">
        <v>0</v>
      </c>
      <c r="CN109" s="26">
        <v>23</v>
      </c>
      <c r="CO109" s="26">
        <v>1000</v>
      </c>
      <c r="CP109" s="26">
        <v>1000</v>
      </c>
      <c r="CQ109" s="26">
        <v>0</v>
      </c>
      <c r="CR109" s="26">
        <v>0</v>
      </c>
      <c r="CS109">
        <f t="shared" si="59"/>
        <v>1</v>
      </c>
      <c r="DU109" s="24" t="s">
        <v>160</v>
      </c>
      <c r="DV109" s="26">
        <v>0</v>
      </c>
      <c r="DW109" s="26">
        <v>0</v>
      </c>
      <c r="DX109" s="26">
        <v>0</v>
      </c>
      <c r="DY109" s="26">
        <v>0</v>
      </c>
      <c r="DZ109" s="26">
        <v>0</v>
      </c>
      <c r="EA109" s="26">
        <v>0</v>
      </c>
      <c r="EB109" s="26">
        <v>0</v>
      </c>
      <c r="EC109" s="26">
        <v>0</v>
      </c>
      <c r="ED109" s="26">
        <v>0</v>
      </c>
      <c r="EE109" s="26">
        <v>862</v>
      </c>
      <c r="EF109" s="26">
        <v>23</v>
      </c>
      <c r="EG109" s="26">
        <v>0</v>
      </c>
      <c r="EH109" s="26">
        <v>23</v>
      </c>
      <c r="EI109" s="26">
        <v>0</v>
      </c>
      <c r="EJ109" s="26">
        <v>0</v>
      </c>
      <c r="EK109" s="26">
        <v>0</v>
      </c>
      <c r="EL109" s="26">
        <v>0</v>
      </c>
      <c r="EM109" s="26">
        <v>0</v>
      </c>
      <c r="EN109" s="26">
        <v>23</v>
      </c>
      <c r="EO109" s="26">
        <v>0</v>
      </c>
      <c r="EP109" s="26">
        <v>23</v>
      </c>
      <c r="EQ109" s="26">
        <v>0</v>
      </c>
      <c r="ER109" s="26">
        <v>0</v>
      </c>
      <c r="ES109" s="26">
        <v>0</v>
      </c>
      <c r="ET109" s="26">
        <v>23</v>
      </c>
      <c r="EU109" s="26">
        <v>23</v>
      </c>
      <c r="EV109" s="26">
        <v>0</v>
      </c>
      <c r="EW109" s="26">
        <v>1000</v>
      </c>
      <c r="EX109" s="26">
        <v>1000</v>
      </c>
      <c r="EY109" s="26">
        <v>0</v>
      </c>
      <c r="EZ109" s="26">
        <v>0</v>
      </c>
    </row>
    <row r="110" spans="1:156" ht="15" thickBot="1" x14ac:dyDescent="0.35"/>
    <row r="111" spans="1:156" ht="15" thickBot="1" x14ac:dyDescent="0.35">
      <c r="A111" s="25" t="s">
        <v>1229</v>
      </c>
      <c r="B111" s="27">
        <v>2000</v>
      </c>
      <c r="BM111" s="25" t="s">
        <v>1229</v>
      </c>
      <c r="BN111" s="27">
        <v>2000</v>
      </c>
      <c r="DU111" s="25" t="s">
        <v>1229</v>
      </c>
      <c r="DV111" s="27">
        <v>2000</v>
      </c>
    </row>
    <row r="112" spans="1:156" ht="15" thickBot="1" x14ac:dyDescent="0.35">
      <c r="A112" s="25" t="s">
        <v>125</v>
      </c>
      <c r="B112" s="27">
        <v>0</v>
      </c>
      <c r="BM112" s="25" t="s">
        <v>125</v>
      </c>
      <c r="BN112" s="27">
        <v>0</v>
      </c>
      <c r="DU112" s="25" t="s">
        <v>125</v>
      </c>
      <c r="DV112" s="27">
        <v>0</v>
      </c>
    </row>
    <row r="113" spans="1:126" ht="15" thickBot="1" x14ac:dyDescent="0.35">
      <c r="A113" s="25" t="s">
        <v>126</v>
      </c>
      <c r="B113" s="27">
        <v>24000</v>
      </c>
      <c r="BM113" s="25" t="s">
        <v>126</v>
      </c>
      <c r="BN113" s="27">
        <v>24000</v>
      </c>
      <c r="DU113" s="25" t="s">
        <v>126</v>
      </c>
      <c r="DV113" s="27">
        <v>24000</v>
      </c>
    </row>
    <row r="114" spans="1:126" ht="15" thickBot="1" x14ac:dyDescent="0.35">
      <c r="A114" s="25" t="s">
        <v>127</v>
      </c>
      <c r="B114" s="27">
        <v>24000</v>
      </c>
      <c r="BM114" s="25" t="s">
        <v>127</v>
      </c>
      <c r="BN114" s="27">
        <v>24000</v>
      </c>
      <c r="DU114" s="25" t="s">
        <v>127</v>
      </c>
      <c r="DV114" s="27">
        <v>24000</v>
      </c>
    </row>
    <row r="115" spans="1:126" ht="15" thickBot="1" x14ac:dyDescent="0.35">
      <c r="A115" s="25" t="s">
        <v>128</v>
      </c>
      <c r="B115" s="27">
        <v>0</v>
      </c>
      <c r="BM115" s="25" t="s">
        <v>128</v>
      </c>
      <c r="BN115" s="27">
        <v>0</v>
      </c>
      <c r="DU115" s="25" t="s">
        <v>128</v>
      </c>
      <c r="DV115" s="27">
        <v>0</v>
      </c>
    </row>
    <row r="116" spans="1:126" ht="15" thickBot="1" x14ac:dyDescent="0.35">
      <c r="A116" s="25" t="s">
        <v>129</v>
      </c>
      <c r="B116" s="27"/>
      <c r="BM116" s="25" t="s">
        <v>129</v>
      </c>
      <c r="BN116" s="27"/>
      <c r="DU116" s="25" t="s">
        <v>129</v>
      </c>
      <c r="DV116" s="27"/>
    </row>
    <row r="117" spans="1:126" ht="15" thickBot="1" x14ac:dyDescent="0.35">
      <c r="A117" s="25" t="s">
        <v>130</v>
      </c>
      <c r="B117" s="27"/>
      <c r="BM117" s="25" t="s">
        <v>130</v>
      </c>
      <c r="BN117" s="27"/>
      <c r="DU117" s="25" t="s">
        <v>130</v>
      </c>
      <c r="DV117" s="27"/>
    </row>
    <row r="118" spans="1:126" ht="15" thickBot="1" x14ac:dyDescent="0.35">
      <c r="A118" s="25" t="s">
        <v>131</v>
      </c>
      <c r="B118" s="27">
        <v>0</v>
      </c>
      <c r="BM118" s="25" t="s">
        <v>131</v>
      </c>
      <c r="BN118" s="27">
        <v>0</v>
      </c>
      <c r="DU118" s="25" t="s">
        <v>131</v>
      </c>
      <c r="DV118" s="27">
        <v>0</v>
      </c>
    </row>
    <row r="120" spans="1:126" x14ac:dyDescent="0.3">
      <c r="A120" s="28" t="s">
        <v>132</v>
      </c>
      <c r="BM120" s="28" t="s">
        <v>132</v>
      </c>
      <c r="DU120" s="28" t="s">
        <v>132</v>
      </c>
    </row>
    <row r="122" spans="1:126" x14ac:dyDescent="0.3">
      <c r="A122" s="29" t="s">
        <v>790</v>
      </c>
      <c r="BM122" s="29" t="s">
        <v>790</v>
      </c>
      <c r="DU122" s="29" t="s">
        <v>790</v>
      </c>
    </row>
    <row r="123" spans="1:126" x14ac:dyDescent="0.3">
      <c r="A123" s="29" t="s">
        <v>2112</v>
      </c>
      <c r="BM123" s="29" t="s">
        <v>2169</v>
      </c>
      <c r="DU123" s="29" t="s">
        <v>2171</v>
      </c>
    </row>
  </sheetData>
  <hyperlinks>
    <hyperlink ref="A120" r:id="rId1" display="https://miau.my-x.hu/myx-free/coco/test/963269520250221133745.html" xr:uid="{8801B082-1813-48A7-A74D-22345BDEDA5D}"/>
    <hyperlink ref="BM120" r:id="rId2" display="https://miau.my-x.hu/myx-free/coco/test/931381220250221135812.html" xr:uid="{71F4E159-D492-4DE1-8071-60155C5F6F96}"/>
    <hyperlink ref="DU120" r:id="rId3" display="https://miau.my-x.hu/myx-free/coco/test/697542520250221140802.html" xr:uid="{31527559-8AEB-4176-A262-CC658DCE178F}"/>
  </hyperlinks>
  <pageMargins left="0.7" right="0.7" top="0.75" bottom="0.75" header="0.3" footer="0.3"/>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6918F-4485-4524-A3F4-E4C6B76A7B43}">
  <sheetPr>
    <tabColor rgb="FF00B0F0"/>
  </sheetPr>
  <dimension ref="B3:BE78"/>
  <sheetViews>
    <sheetView topLeftCell="Q15" zoomScaleNormal="100" workbookViewId="0">
      <selection activeCell="X25" sqref="X25"/>
    </sheetView>
  </sheetViews>
  <sheetFormatPr defaultRowHeight="14.4" x14ac:dyDescent="0.3"/>
  <cols>
    <col min="3" max="3" width="24.44140625" customWidth="1"/>
    <col min="4" max="4" width="8" bestFit="1" customWidth="1"/>
    <col min="5" max="5" width="12.33203125" bestFit="1" customWidth="1"/>
    <col min="6" max="6" width="13" bestFit="1" customWidth="1"/>
    <col min="7" max="7" width="17.6640625" bestFit="1" customWidth="1"/>
    <col min="8" max="8" width="17.44140625" bestFit="1" customWidth="1"/>
    <col min="9" max="9" width="22.109375" bestFit="1" customWidth="1"/>
    <col min="10" max="10" width="14.21875" bestFit="1" customWidth="1"/>
    <col min="13" max="13" width="9.77734375" customWidth="1"/>
    <col min="14" max="14" width="8" bestFit="1" customWidth="1"/>
    <col min="15" max="15" width="12.33203125" bestFit="1" customWidth="1"/>
    <col min="16" max="16" width="13" bestFit="1" customWidth="1"/>
    <col min="17" max="17" width="17.6640625" bestFit="1" customWidth="1"/>
    <col min="18" max="18" width="17.44140625" bestFit="1" customWidth="1"/>
    <col min="19" max="19" width="22.109375" bestFit="1" customWidth="1"/>
    <col min="20" max="20" width="14.21875" bestFit="1" customWidth="1"/>
    <col min="23" max="23" width="36.5546875" bestFit="1" customWidth="1"/>
    <col min="24" max="24" width="21.88671875" customWidth="1"/>
  </cols>
  <sheetData>
    <row r="3" spans="3:57" ht="15" thickBot="1" x14ac:dyDescent="0.35">
      <c r="C3" s="139" t="s">
        <v>2308</v>
      </c>
      <c r="D3" s="139"/>
      <c r="E3" s="139"/>
      <c r="F3" s="139"/>
      <c r="G3" s="139"/>
      <c r="H3" s="139"/>
      <c r="I3" s="139"/>
      <c r="J3" s="139"/>
      <c r="M3" s="133" t="s">
        <v>2323</v>
      </c>
      <c r="N3" s="133"/>
      <c r="O3" s="133"/>
      <c r="P3" s="133"/>
      <c r="Q3" s="133"/>
      <c r="R3" s="133"/>
      <c r="S3" s="133"/>
      <c r="T3" s="133"/>
    </row>
    <row r="4" spans="3:57" x14ac:dyDescent="0.3">
      <c r="C4" s="139"/>
      <c r="D4" s="139"/>
      <c r="E4" s="139"/>
      <c r="F4" s="139"/>
      <c r="G4" s="139"/>
      <c r="H4" s="139"/>
      <c r="I4" s="139"/>
      <c r="J4" s="139"/>
      <c r="M4" s="133"/>
      <c r="N4" s="133"/>
      <c r="O4" s="133"/>
      <c r="P4" s="133"/>
      <c r="Q4" s="133"/>
      <c r="R4" s="133"/>
      <c r="S4" s="133"/>
      <c r="T4" s="133"/>
      <c r="W4" s="110" t="s">
        <v>2322</v>
      </c>
      <c r="X4" s="110" t="s">
        <v>2324</v>
      </c>
      <c r="AB4" s="129"/>
      <c r="AC4" s="129" t="s">
        <v>4</v>
      </c>
      <c r="AD4" s="129" t="s">
        <v>3</v>
      </c>
      <c r="AE4" s="129" t="s">
        <v>5</v>
      </c>
      <c r="AF4" s="129" t="s">
        <v>6</v>
      </c>
      <c r="AG4" s="129" t="s">
        <v>7</v>
      </c>
      <c r="AH4" s="129" t="s">
        <v>8</v>
      </c>
      <c r="AI4" s="129" t="s">
        <v>22</v>
      </c>
      <c r="AJ4" s="129" t="s">
        <v>9</v>
      </c>
      <c r="AK4" s="129" t="s">
        <v>10</v>
      </c>
      <c r="AL4" s="129" t="s">
        <v>27</v>
      </c>
      <c r="AM4" s="129" t="s">
        <v>26</v>
      </c>
      <c r="AN4" s="129" t="s">
        <v>25</v>
      </c>
      <c r="AO4" s="129" t="s">
        <v>17</v>
      </c>
      <c r="AP4" s="129" t="s">
        <v>21</v>
      </c>
      <c r="AQ4" s="129" t="s">
        <v>64</v>
      </c>
      <c r="AR4" s="129" t="s">
        <v>178</v>
      </c>
      <c r="AS4" s="129" t="s">
        <v>179</v>
      </c>
      <c r="AT4" s="129" t="s">
        <v>181</v>
      </c>
      <c r="AU4" s="129" t="s">
        <v>182</v>
      </c>
      <c r="AV4" s="129" t="s">
        <v>343</v>
      </c>
      <c r="AW4" s="129" t="s">
        <v>345</v>
      </c>
      <c r="AX4" s="129" t="s">
        <v>346</v>
      </c>
      <c r="AY4" s="129" t="s">
        <v>12</v>
      </c>
      <c r="AZ4" s="129" t="s">
        <v>344</v>
      </c>
      <c r="BA4" s="129" t="s">
        <v>347</v>
      </c>
      <c r="BB4" s="129" t="s">
        <v>348</v>
      </c>
      <c r="BC4" s="129" t="s">
        <v>350</v>
      </c>
      <c r="BD4" s="129" t="s">
        <v>351</v>
      </c>
      <c r="BE4" s="129" t="s">
        <v>349</v>
      </c>
    </row>
    <row r="5" spans="3:57" x14ac:dyDescent="0.3">
      <c r="C5" t="s">
        <v>2196</v>
      </c>
      <c r="D5" s="6" t="s">
        <v>2288</v>
      </c>
      <c r="E5" s="6" t="s">
        <v>2289</v>
      </c>
      <c r="F5" s="6" t="s">
        <v>2290</v>
      </c>
      <c r="G5" s="6" t="s">
        <v>2291</v>
      </c>
      <c r="H5" s="6" t="s">
        <v>2292</v>
      </c>
      <c r="I5" s="6" t="s">
        <v>2293</v>
      </c>
      <c r="J5" s="6" t="s">
        <v>2294</v>
      </c>
      <c r="M5" s="124" t="str" cm="1">
        <f t="array" ref="M5:T5">C5:J5</f>
        <v>username</v>
      </c>
      <c r="N5" s="124" t="str">
        <v>rank_full</v>
      </c>
      <c r="O5" s="124" t="str">
        <v>rank_full_excl</v>
      </c>
      <c r="P5" s="124" t="str">
        <v>rank_diligence</v>
      </c>
      <c r="Q5" s="124" t="str">
        <v>rank_diligence_excl</v>
      </c>
      <c r="R5" s="124" t="str">
        <v>rank_understanding</v>
      </c>
      <c r="S5" s="124" t="str">
        <v>rank_understanding_excl</v>
      </c>
      <c r="T5" s="124" t="str">
        <v>rank_subjective</v>
      </c>
      <c r="W5" s="120" t="s">
        <v>2309</v>
      </c>
      <c r="X5" s="125">
        <f>CORREL(N6:N29,T6:T29)</f>
        <v>-9.7098597579068371E-2</v>
      </c>
      <c r="AB5" s="127" t="s">
        <v>4</v>
      </c>
      <c r="AC5" s="127">
        <v>1</v>
      </c>
      <c r="AD5" s="127"/>
      <c r="AE5" s="127"/>
      <c r="AF5" s="127"/>
      <c r="AG5" s="127"/>
      <c r="AH5" s="127"/>
      <c r="AI5" s="127"/>
      <c r="AJ5" s="127"/>
      <c r="AK5" s="127"/>
      <c r="AL5" s="127"/>
      <c r="AM5" s="127"/>
      <c r="AN5" s="127"/>
      <c r="AO5" s="127"/>
      <c r="AP5" s="127"/>
      <c r="AQ5" s="127"/>
      <c r="AR5" s="127"/>
      <c r="AS5" s="127"/>
      <c r="AT5" s="127"/>
      <c r="AU5" s="127"/>
      <c r="AV5" s="127"/>
      <c r="AW5" s="127"/>
      <c r="AX5" s="127"/>
      <c r="AY5" s="127"/>
      <c r="AZ5" s="127"/>
      <c r="BA5" s="127"/>
      <c r="BB5" s="127"/>
      <c r="BC5" s="127"/>
      <c r="BD5" s="127"/>
      <c r="BE5" s="127"/>
    </row>
    <row r="6" spans="3:57" x14ac:dyDescent="0.3">
      <c r="C6" t="str">
        <f>OAM_ALL_ATT!E7</f>
        <v>student_1</v>
      </c>
      <c r="D6" s="6">
        <f>Rank_All!AO13</f>
        <v>9</v>
      </c>
      <c r="E6" s="6">
        <f>Rank_Excluded_attriubtes!W9</f>
        <v>11</v>
      </c>
      <c r="F6" s="6">
        <f>Diligence!I63</f>
        <v>1</v>
      </c>
      <c r="G6" s="6">
        <f>Diligence!S63</f>
        <v>7</v>
      </c>
      <c r="H6" s="6">
        <f>Understanding!K5</f>
        <v>24</v>
      </c>
      <c r="I6" s="6">
        <f>Understanding!J34</f>
        <v>24</v>
      </c>
      <c r="J6" s="6">
        <f>Rank_All!AP13</f>
        <v>9</v>
      </c>
      <c r="M6" s="6" t="str">
        <f>C6</f>
        <v>student_1</v>
      </c>
      <c r="N6" s="123">
        <f>_xlfn.RANK.AVG(D6,D$6:D$29,1)</f>
        <v>14</v>
      </c>
      <c r="O6" s="123">
        <f>_xlfn.RANK.AVG(E6,E$6:E$29,1)</f>
        <v>11.5</v>
      </c>
      <c r="P6" s="123">
        <f>_xlfn.RANK.AVG(F6,F$6:F$29,1)</f>
        <v>10.5</v>
      </c>
      <c r="Q6" s="123">
        <f t="shared" ref="Q6:T21" si="0">_xlfn.RANK.AVG(G6,G$6:G$29,1)</f>
        <v>11.5</v>
      </c>
      <c r="R6" s="123">
        <f t="shared" si="0"/>
        <v>24</v>
      </c>
      <c r="S6" s="123">
        <f t="shared" si="0"/>
        <v>24</v>
      </c>
      <c r="T6" s="123">
        <f t="shared" si="0"/>
        <v>9</v>
      </c>
      <c r="W6" s="120" t="s">
        <v>2310</v>
      </c>
      <c r="X6" s="125">
        <f>CORREL(O6:O29,T6:T29)</f>
        <v>-0.24407227298720868</v>
      </c>
      <c r="AB6" s="127" t="s">
        <v>3</v>
      </c>
      <c r="AC6" s="127">
        <v>0.8694179288500915</v>
      </c>
      <c r="AD6" s="127">
        <v>1</v>
      </c>
      <c r="AE6" s="127"/>
      <c r="AF6" s="127"/>
      <c r="AG6" s="127"/>
      <c r="AH6" s="127"/>
      <c r="AI6" s="127"/>
      <c r="AJ6" s="127"/>
      <c r="AK6" s="127"/>
      <c r="AL6" s="127"/>
      <c r="AM6" s="127"/>
      <c r="AN6" s="127"/>
      <c r="AO6" s="127"/>
      <c r="AP6" s="127"/>
      <c r="AQ6" s="127"/>
      <c r="AR6" s="127"/>
      <c r="AS6" s="127"/>
      <c r="AT6" s="127"/>
      <c r="AU6" s="127"/>
      <c r="AV6" s="127"/>
      <c r="AW6" s="127"/>
      <c r="AX6" s="127"/>
      <c r="AY6" s="127"/>
      <c r="AZ6" s="127"/>
      <c r="BA6" s="127"/>
      <c r="BB6" s="127"/>
      <c r="BC6" s="127"/>
      <c r="BD6" s="127"/>
      <c r="BE6" s="127"/>
    </row>
    <row r="7" spans="3:57" x14ac:dyDescent="0.3">
      <c r="C7" t="str">
        <f>OAM_ALL_ATT!E8</f>
        <v>student_2</v>
      </c>
      <c r="D7" s="6">
        <f>Rank_All!AO14</f>
        <v>1</v>
      </c>
      <c r="E7" s="6">
        <f>Rank_Excluded_attriubtes!W10</f>
        <v>22</v>
      </c>
      <c r="F7" s="6">
        <f>Diligence!I64</f>
        <v>19</v>
      </c>
      <c r="G7" s="6">
        <f>Diligence!S64</f>
        <v>24</v>
      </c>
      <c r="H7" s="6">
        <f>Understanding!K6</f>
        <v>19</v>
      </c>
      <c r="I7" s="6">
        <f>Understanding!J35</f>
        <v>17</v>
      </c>
      <c r="J7" s="6">
        <f>Rank_All!AP14</f>
        <v>5</v>
      </c>
      <c r="M7" s="6" t="str">
        <f t="shared" ref="M7:M29" si="1">C7</f>
        <v>student_2</v>
      </c>
      <c r="N7" s="123">
        <f t="shared" ref="N7:P29" si="2">_xlfn.RANK.AVG(D7,D$6:D$29,1)</f>
        <v>4.5</v>
      </c>
      <c r="O7" s="123">
        <f t="shared" si="2"/>
        <v>22</v>
      </c>
      <c r="P7" s="123">
        <f t="shared" si="2"/>
        <v>24</v>
      </c>
      <c r="Q7" s="123">
        <f t="shared" si="0"/>
        <v>24</v>
      </c>
      <c r="R7" s="123">
        <f t="shared" si="0"/>
        <v>23</v>
      </c>
      <c r="S7" s="123">
        <f t="shared" si="0"/>
        <v>17.5</v>
      </c>
      <c r="T7" s="123">
        <f t="shared" si="0"/>
        <v>5</v>
      </c>
      <c r="W7" s="120" t="s">
        <v>2311</v>
      </c>
      <c r="X7" s="125">
        <f>CORREL(R6:R29,T6:T29)</f>
        <v>0.20686167325395274</v>
      </c>
      <c r="AB7" s="127" t="s">
        <v>5</v>
      </c>
      <c r="AC7" s="127">
        <v>0.88155261668627416</v>
      </c>
      <c r="AD7" s="127">
        <v>0.79323013245640195</v>
      </c>
      <c r="AE7" s="127">
        <v>1</v>
      </c>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row>
    <row r="8" spans="3:57" x14ac:dyDescent="0.3">
      <c r="C8" t="str">
        <f>OAM_ALL_ATT!E9</f>
        <v>student_3</v>
      </c>
      <c r="D8" s="6">
        <f>Rank_All!AO15</f>
        <v>20</v>
      </c>
      <c r="E8" s="6">
        <f>Rank_Excluded_attriubtes!W11</f>
        <v>24</v>
      </c>
      <c r="F8" s="6">
        <f>Diligence!I65</f>
        <v>1</v>
      </c>
      <c r="G8" s="6">
        <f>Diligence!S65</f>
        <v>7</v>
      </c>
      <c r="H8" s="6">
        <f>Understanding!K7</f>
        <v>2</v>
      </c>
      <c r="I8" s="6">
        <f>Understanding!J36</f>
        <v>19</v>
      </c>
      <c r="J8" s="6">
        <f>Rank_All!AP15</f>
        <v>10</v>
      </c>
      <c r="M8" s="6" t="str">
        <f t="shared" si="1"/>
        <v>student_3</v>
      </c>
      <c r="N8" s="123">
        <f t="shared" si="2"/>
        <v>22</v>
      </c>
      <c r="O8" s="123">
        <f t="shared" si="2"/>
        <v>24</v>
      </c>
      <c r="P8" s="123">
        <f t="shared" si="2"/>
        <v>10.5</v>
      </c>
      <c r="Q8" s="123">
        <f t="shared" si="0"/>
        <v>11.5</v>
      </c>
      <c r="R8" s="123">
        <f t="shared" si="0"/>
        <v>4</v>
      </c>
      <c r="S8" s="123">
        <f t="shared" si="0"/>
        <v>19.5</v>
      </c>
      <c r="T8" s="123">
        <f t="shared" si="0"/>
        <v>10</v>
      </c>
      <c r="W8" s="118" t="s">
        <v>2312</v>
      </c>
      <c r="X8" s="125">
        <f>CORREL(S6:S29,T6:T29)</f>
        <v>-0.20239402624208683</v>
      </c>
      <c r="AB8" s="127" t="s">
        <v>6</v>
      </c>
      <c r="AC8" s="127">
        <v>0.78113712306113237</v>
      </c>
      <c r="AD8" s="127">
        <v>0.5956315558857449</v>
      </c>
      <c r="AE8" s="127">
        <v>0.74455034326412983</v>
      </c>
      <c r="AF8" s="127">
        <v>1</v>
      </c>
      <c r="AG8" s="127"/>
      <c r="AH8" s="127"/>
      <c r="AI8" s="127"/>
      <c r="AJ8" s="127"/>
      <c r="AK8" s="127"/>
      <c r="AL8" s="127"/>
      <c r="AM8" s="127"/>
      <c r="AN8" s="127"/>
      <c r="AO8" s="127"/>
      <c r="AP8" s="127"/>
      <c r="AQ8" s="127"/>
      <c r="AR8" s="127"/>
      <c r="AS8" s="127"/>
      <c r="AT8" s="127"/>
      <c r="AU8" s="127"/>
      <c r="AV8" s="127"/>
      <c r="AW8" s="127"/>
      <c r="AX8" s="127"/>
      <c r="AY8" s="127"/>
      <c r="AZ8" s="127"/>
      <c r="BA8" s="127"/>
      <c r="BB8" s="127"/>
      <c r="BC8" s="127"/>
      <c r="BD8" s="127"/>
      <c r="BE8" s="127"/>
    </row>
    <row r="9" spans="3:57" x14ac:dyDescent="0.3">
      <c r="C9" t="str">
        <f>OAM_ALL_ATT!E10</f>
        <v>student_4</v>
      </c>
      <c r="D9" s="6">
        <f>Rank_All!AO16</f>
        <v>1</v>
      </c>
      <c r="E9" s="6">
        <f>Rank_Excluded_attriubtes!W12</f>
        <v>2</v>
      </c>
      <c r="F9" s="6">
        <f>Diligence!I66</f>
        <v>18</v>
      </c>
      <c r="G9" s="6">
        <f>Diligence!S66</f>
        <v>3</v>
      </c>
      <c r="H9" s="6">
        <f>Understanding!K8</f>
        <v>6</v>
      </c>
      <c r="I9" s="6">
        <f>Understanding!J37</f>
        <v>2</v>
      </c>
      <c r="J9" s="6">
        <f>Rank_All!AP16</f>
        <v>11</v>
      </c>
      <c r="M9" s="6" t="str">
        <f t="shared" si="1"/>
        <v>student_4</v>
      </c>
      <c r="N9" s="123">
        <f t="shared" si="2"/>
        <v>4.5</v>
      </c>
      <c r="O9" s="123">
        <f t="shared" si="2"/>
        <v>2</v>
      </c>
      <c r="P9" s="123">
        <f t="shared" si="2"/>
        <v>23</v>
      </c>
      <c r="Q9" s="123">
        <f t="shared" si="0"/>
        <v>3</v>
      </c>
      <c r="R9" s="123">
        <f t="shared" si="0"/>
        <v>15.5</v>
      </c>
      <c r="S9" s="123">
        <f t="shared" si="0"/>
        <v>2</v>
      </c>
      <c r="T9" s="123">
        <f t="shared" si="0"/>
        <v>11</v>
      </c>
      <c r="W9" s="121" t="s">
        <v>2313</v>
      </c>
      <c r="X9" s="125">
        <f>CORREL(P6:P29,T6:T29)</f>
        <v>-7.6992435028036321E-2</v>
      </c>
      <c r="AB9" s="127" t="s">
        <v>7</v>
      </c>
      <c r="AC9" s="127">
        <v>0.79869274203445406</v>
      </c>
      <c r="AD9" s="127">
        <v>0.60442745854768143</v>
      </c>
      <c r="AE9" s="127">
        <v>0.75377977601974477</v>
      </c>
      <c r="AF9" s="127">
        <v>0.99580644180277322</v>
      </c>
      <c r="AG9" s="127">
        <v>1</v>
      </c>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row>
    <row r="10" spans="3:57" x14ac:dyDescent="0.3">
      <c r="C10" t="str">
        <f>OAM_ALL_ATT!E11</f>
        <v>student_5</v>
      </c>
      <c r="D10" s="6">
        <f>Rank_All!AO17</f>
        <v>9</v>
      </c>
      <c r="E10" s="6">
        <f>Rank_Excluded_attriubtes!W13</f>
        <v>19</v>
      </c>
      <c r="F10" s="6">
        <f>Diligence!I67</f>
        <v>1</v>
      </c>
      <c r="G10" s="6">
        <f>Diligence!S67</f>
        <v>7</v>
      </c>
      <c r="H10" s="6">
        <f>Understanding!K9</f>
        <v>14</v>
      </c>
      <c r="I10" s="6">
        <f>Understanding!J38</f>
        <v>12</v>
      </c>
      <c r="J10" s="6">
        <f>Rank_All!AP17</f>
        <v>21</v>
      </c>
      <c r="M10" s="6" t="str">
        <f t="shared" si="1"/>
        <v>student_5</v>
      </c>
      <c r="N10" s="123">
        <f t="shared" si="2"/>
        <v>14</v>
      </c>
      <c r="O10" s="123">
        <f t="shared" si="2"/>
        <v>19</v>
      </c>
      <c r="P10" s="123">
        <f t="shared" si="2"/>
        <v>10.5</v>
      </c>
      <c r="Q10" s="123">
        <f t="shared" si="0"/>
        <v>11.5</v>
      </c>
      <c r="R10" s="123">
        <f t="shared" si="0"/>
        <v>22</v>
      </c>
      <c r="S10" s="123">
        <f t="shared" si="0"/>
        <v>12.5</v>
      </c>
      <c r="T10" s="123">
        <f t="shared" si="0"/>
        <v>21</v>
      </c>
      <c r="W10" s="121" t="s">
        <v>2314</v>
      </c>
      <c r="X10" s="125">
        <f>CORREL(Q6:Q29,T6:T29)</f>
        <v>0.30686407999019583</v>
      </c>
      <c r="AB10" s="127" t="s">
        <v>8</v>
      </c>
      <c r="AC10" s="127">
        <v>0.2807159868661569</v>
      </c>
      <c r="AD10" s="127">
        <v>0.19521693861051434</v>
      </c>
      <c r="AE10" s="127">
        <v>0.30524971410100471</v>
      </c>
      <c r="AF10" s="127">
        <v>0.61409132825300639</v>
      </c>
      <c r="AG10" s="127">
        <v>0.60218968225632663</v>
      </c>
      <c r="AH10" s="127">
        <v>1</v>
      </c>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row>
    <row r="11" spans="3:57" x14ac:dyDescent="0.3">
      <c r="C11" t="str">
        <f>OAM_ALL_ATT!E12</f>
        <v>student_6</v>
      </c>
      <c r="D11" s="6">
        <f>Rank_All!AO18</f>
        <v>9</v>
      </c>
      <c r="E11" s="6">
        <f>Rank_Excluded_attriubtes!W14</f>
        <v>1</v>
      </c>
      <c r="F11" s="6">
        <f>Diligence!I68</f>
        <v>1</v>
      </c>
      <c r="G11" s="6">
        <f>Diligence!S68</f>
        <v>1</v>
      </c>
      <c r="H11" s="6">
        <f>Understanding!K10</f>
        <v>4</v>
      </c>
      <c r="I11" s="6">
        <f>Understanding!J39</f>
        <v>12</v>
      </c>
      <c r="J11" s="6">
        <f>Rank_All!AP18</f>
        <v>16</v>
      </c>
      <c r="M11" s="6" t="str">
        <f t="shared" si="1"/>
        <v>student_6</v>
      </c>
      <c r="N11" s="123">
        <f t="shared" si="2"/>
        <v>14</v>
      </c>
      <c r="O11" s="123">
        <f t="shared" si="2"/>
        <v>1</v>
      </c>
      <c r="P11" s="123">
        <f t="shared" si="2"/>
        <v>10.5</v>
      </c>
      <c r="Q11" s="123">
        <f t="shared" si="0"/>
        <v>1</v>
      </c>
      <c r="R11" s="123">
        <f t="shared" si="0"/>
        <v>9</v>
      </c>
      <c r="S11" s="123">
        <f t="shared" si="0"/>
        <v>12.5</v>
      </c>
      <c r="T11" s="123">
        <f t="shared" si="0"/>
        <v>16</v>
      </c>
      <c r="W11" s="121" t="s">
        <v>2315</v>
      </c>
      <c r="X11" s="125">
        <f>CORREL(R6:R29,P6:P29)</f>
        <v>0.32496049605566441</v>
      </c>
      <c r="AB11" s="127" t="s">
        <v>22</v>
      </c>
      <c r="AC11" s="127">
        <v>0.52511395189279308</v>
      </c>
      <c r="AD11" s="127">
        <v>0.48705273109562963</v>
      </c>
      <c r="AE11" s="127">
        <v>0.13100302184261295</v>
      </c>
      <c r="AF11" s="127">
        <v>0.28152121704838412</v>
      </c>
      <c r="AG11" s="127">
        <v>0.30620281791872117</v>
      </c>
      <c r="AH11" s="127">
        <v>0.12652870085857554</v>
      </c>
      <c r="AI11" s="127">
        <v>1</v>
      </c>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row>
    <row r="12" spans="3:57" x14ac:dyDescent="0.3">
      <c r="C12" t="str">
        <f>OAM_ALL_ATT!E13</f>
        <v>student_7</v>
      </c>
      <c r="D12" s="6">
        <f>Rank_All!AO19</f>
        <v>20</v>
      </c>
      <c r="E12" s="6">
        <f>Rank_Excluded_attriubtes!W15</f>
        <v>7</v>
      </c>
      <c r="F12" s="6">
        <f>Diligence!I69</f>
        <v>1</v>
      </c>
      <c r="G12" s="6">
        <f>Diligence!S69</f>
        <v>7</v>
      </c>
      <c r="H12" s="6">
        <f>Understanding!K11</f>
        <v>11</v>
      </c>
      <c r="I12" s="6">
        <f>Understanding!J40</f>
        <v>16</v>
      </c>
      <c r="J12" s="6">
        <f>Rank_All!AP19</f>
        <v>20</v>
      </c>
      <c r="M12" s="6" t="str">
        <f t="shared" si="1"/>
        <v>student_7</v>
      </c>
      <c r="N12" s="123">
        <f t="shared" si="2"/>
        <v>22</v>
      </c>
      <c r="O12" s="123">
        <f t="shared" si="2"/>
        <v>7.5</v>
      </c>
      <c r="P12" s="123">
        <f t="shared" si="2"/>
        <v>10.5</v>
      </c>
      <c r="Q12" s="123">
        <f t="shared" si="0"/>
        <v>11.5</v>
      </c>
      <c r="R12" s="123">
        <f t="shared" si="0"/>
        <v>19.5</v>
      </c>
      <c r="S12" s="123">
        <f t="shared" si="0"/>
        <v>16</v>
      </c>
      <c r="T12" s="123">
        <f t="shared" si="0"/>
        <v>20</v>
      </c>
      <c r="W12" s="121" t="s">
        <v>2316</v>
      </c>
      <c r="X12" s="125">
        <f xml:space="preserve"> CORREL(N6:N29,R6:R29)</f>
        <v>-7.3444837147955508E-2</v>
      </c>
      <c r="AB12" s="127" t="s">
        <v>9</v>
      </c>
      <c r="AC12" s="127">
        <v>0.87706076283413892</v>
      </c>
      <c r="AD12" s="127">
        <v>0.80136683756473581</v>
      </c>
      <c r="AE12" s="127">
        <v>0.7388155120429053</v>
      </c>
      <c r="AF12" s="127">
        <v>0.64415618121023865</v>
      </c>
      <c r="AG12" s="127">
        <v>0.63818778623670591</v>
      </c>
      <c r="AH12" s="127">
        <v>0.26975530020025928</v>
      </c>
      <c r="AI12" s="127">
        <v>0.54232757344854821</v>
      </c>
      <c r="AJ12" s="127">
        <v>1</v>
      </c>
      <c r="AK12" s="127"/>
      <c r="AL12" s="127"/>
      <c r="AM12" s="127"/>
      <c r="AN12" s="127"/>
      <c r="AO12" s="127"/>
      <c r="AP12" s="127"/>
      <c r="AQ12" s="127"/>
      <c r="AR12" s="127"/>
      <c r="AS12" s="127"/>
      <c r="AT12" s="127"/>
      <c r="AU12" s="127"/>
      <c r="AV12" s="127"/>
      <c r="AW12" s="127"/>
      <c r="AX12" s="127"/>
      <c r="AY12" s="127"/>
      <c r="AZ12" s="127"/>
      <c r="BA12" s="127"/>
      <c r="BB12" s="127"/>
      <c r="BC12" s="127"/>
      <c r="BD12" s="127"/>
      <c r="BE12" s="127"/>
    </row>
    <row r="13" spans="3:57" x14ac:dyDescent="0.3">
      <c r="C13" t="str">
        <f>OAM_ALL_ATT!E14</f>
        <v>student_8</v>
      </c>
      <c r="D13" s="6">
        <f>Rank_All!AO20</f>
        <v>1</v>
      </c>
      <c r="E13" s="6">
        <f>Rank_Excluded_attriubtes!W16</f>
        <v>13</v>
      </c>
      <c r="F13" s="6">
        <f>Diligence!I70</f>
        <v>1</v>
      </c>
      <c r="G13" s="6">
        <f>Diligence!S70</f>
        <v>18</v>
      </c>
      <c r="H13" s="6">
        <f>Understanding!K12</f>
        <v>8</v>
      </c>
      <c r="I13" s="6">
        <f>Understanding!J41</f>
        <v>5</v>
      </c>
      <c r="J13" s="6">
        <f>Rank_All!AP20</f>
        <v>23</v>
      </c>
      <c r="M13" s="6" t="str">
        <f t="shared" si="1"/>
        <v>student_8</v>
      </c>
      <c r="N13" s="123">
        <f t="shared" si="2"/>
        <v>4.5</v>
      </c>
      <c r="O13" s="123">
        <f t="shared" si="2"/>
        <v>13.5</v>
      </c>
      <c r="P13" s="123">
        <f t="shared" si="2"/>
        <v>10.5</v>
      </c>
      <c r="Q13" s="123">
        <f t="shared" si="0"/>
        <v>18</v>
      </c>
      <c r="R13" s="123">
        <f t="shared" si="0"/>
        <v>17</v>
      </c>
      <c r="S13" s="123">
        <f t="shared" si="0"/>
        <v>5</v>
      </c>
      <c r="T13" s="123">
        <f t="shared" si="0"/>
        <v>23</v>
      </c>
      <c r="W13" s="121" t="s">
        <v>2317</v>
      </c>
      <c r="X13" s="125">
        <f>CORREL(N6:N29,P6:P29)</f>
        <v>-0.55473029308622768</v>
      </c>
      <c r="AB13" s="127" t="s">
        <v>10</v>
      </c>
      <c r="AC13" s="127">
        <v>0.88155261668627405</v>
      </c>
      <c r="AD13" s="127">
        <v>0.79323013245640206</v>
      </c>
      <c r="AE13" s="127">
        <v>0.99999999999999978</v>
      </c>
      <c r="AF13" s="127">
        <v>0.74455034326412961</v>
      </c>
      <c r="AG13" s="127">
        <v>0.75377977601974466</v>
      </c>
      <c r="AH13" s="127">
        <v>0.30524971410100454</v>
      </c>
      <c r="AI13" s="127">
        <v>0.13100302184261281</v>
      </c>
      <c r="AJ13" s="127">
        <v>0.73881551204290552</v>
      </c>
      <c r="AK13" s="127">
        <v>1</v>
      </c>
      <c r="AL13" s="127"/>
      <c r="AM13" s="127"/>
      <c r="AN13" s="127"/>
      <c r="AO13" s="127"/>
      <c r="AP13" s="127"/>
      <c r="AQ13" s="127"/>
      <c r="AR13" s="127"/>
      <c r="AS13" s="127"/>
      <c r="AT13" s="127"/>
      <c r="AU13" s="127"/>
      <c r="AV13" s="127"/>
      <c r="AW13" s="127"/>
      <c r="AX13" s="127"/>
      <c r="AY13" s="127"/>
      <c r="AZ13" s="127"/>
      <c r="BA13" s="127"/>
      <c r="BB13" s="127"/>
      <c r="BC13" s="127"/>
      <c r="BD13" s="127"/>
      <c r="BE13" s="127"/>
    </row>
    <row r="14" spans="3:57" x14ac:dyDescent="0.3">
      <c r="C14" t="str">
        <f>OAM_ALL_ATT!E15</f>
        <v>student_9</v>
      </c>
      <c r="D14" s="6">
        <f>Rank_All!AO21</f>
        <v>9</v>
      </c>
      <c r="E14" s="6">
        <f>Rank_Excluded_attriubtes!W17</f>
        <v>23</v>
      </c>
      <c r="F14" s="6">
        <f>Diligence!I71</f>
        <v>1</v>
      </c>
      <c r="G14" s="6">
        <f>Diligence!S71</f>
        <v>7</v>
      </c>
      <c r="H14" s="6">
        <f>Understanding!K13</f>
        <v>5</v>
      </c>
      <c r="I14" s="6">
        <f>Understanding!J42</f>
        <v>6</v>
      </c>
      <c r="J14" s="6">
        <f>Rank_All!AP21</f>
        <v>3</v>
      </c>
      <c r="M14" s="6" t="str">
        <f t="shared" si="1"/>
        <v>student_9</v>
      </c>
      <c r="N14" s="123">
        <f t="shared" si="2"/>
        <v>14</v>
      </c>
      <c r="O14" s="123">
        <f t="shared" si="2"/>
        <v>23</v>
      </c>
      <c r="P14" s="123">
        <f t="shared" si="2"/>
        <v>10.5</v>
      </c>
      <c r="Q14" s="123">
        <f t="shared" si="0"/>
        <v>11.5</v>
      </c>
      <c r="R14" s="123">
        <f t="shared" si="0"/>
        <v>13</v>
      </c>
      <c r="S14" s="123">
        <f t="shared" si="0"/>
        <v>6</v>
      </c>
      <c r="T14" s="123">
        <f t="shared" si="0"/>
        <v>3</v>
      </c>
      <c r="W14" s="122"/>
      <c r="X14" s="122"/>
      <c r="AB14" s="127" t="s">
        <v>27</v>
      </c>
      <c r="AC14" s="127">
        <v>0.74089617861751877</v>
      </c>
      <c r="AD14" s="127">
        <v>0.78636431335712709</v>
      </c>
      <c r="AE14" s="127">
        <v>0.89088117146528345</v>
      </c>
      <c r="AF14" s="127">
        <v>0.52732660395459807</v>
      </c>
      <c r="AG14" s="127">
        <v>0.53007418447906718</v>
      </c>
      <c r="AH14" s="127">
        <v>6.9855876285277577E-2</v>
      </c>
      <c r="AI14" s="127">
        <v>5.8101492006607247E-2</v>
      </c>
      <c r="AJ14" s="127">
        <v>0.62755139814568173</v>
      </c>
      <c r="AK14" s="127">
        <v>0.89088117146528301</v>
      </c>
      <c r="AL14" s="127">
        <v>1</v>
      </c>
      <c r="AM14" s="127"/>
      <c r="AN14" s="127"/>
      <c r="AO14" s="127"/>
      <c r="AP14" s="127"/>
      <c r="AQ14" s="127"/>
      <c r="AR14" s="127"/>
      <c r="AS14" s="127"/>
      <c r="AT14" s="127"/>
      <c r="AU14" s="127"/>
      <c r="AV14" s="127"/>
      <c r="AW14" s="127"/>
      <c r="AX14" s="127"/>
      <c r="AY14" s="127"/>
      <c r="AZ14" s="127"/>
      <c r="BA14" s="127"/>
      <c r="BB14" s="127"/>
      <c r="BC14" s="127"/>
      <c r="BD14" s="127"/>
      <c r="BE14" s="127"/>
    </row>
    <row r="15" spans="3:57" x14ac:dyDescent="0.3">
      <c r="C15" t="str">
        <f>OAM_ALL_ATT!E16</f>
        <v>student_10</v>
      </c>
      <c r="D15" s="6">
        <f>Rank_All!AO22</f>
        <v>20</v>
      </c>
      <c r="E15" s="6">
        <f>Rank_Excluded_attriubtes!W18</f>
        <v>7</v>
      </c>
      <c r="F15" s="6">
        <f>Diligence!I72</f>
        <v>1</v>
      </c>
      <c r="G15" s="6">
        <f>Diligence!S72</f>
        <v>7</v>
      </c>
      <c r="H15" s="6">
        <f>Understanding!K14</f>
        <v>5</v>
      </c>
      <c r="I15" s="6">
        <f>Understanding!J43</f>
        <v>23</v>
      </c>
      <c r="J15" s="6">
        <f>Rank_All!AP22</f>
        <v>15</v>
      </c>
      <c r="M15" s="6" t="str">
        <f t="shared" si="1"/>
        <v>student_10</v>
      </c>
      <c r="N15" s="123">
        <f t="shared" si="2"/>
        <v>22</v>
      </c>
      <c r="O15" s="123">
        <f t="shared" si="2"/>
        <v>7.5</v>
      </c>
      <c r="P15" s="123">
        <f t="shared" si="2"/>
        <v>10.5</v>
      </c>
      <c r="Q15" s="123">
        <f t="shared" si="0"/>
        <v>11.5</v>
      </c>
      <c r="R15" s="123">
        <f t="shared" si="0"/>
        <v>13</v>
      </c>
      <c r="S15" s="123">
        <f t="shared" si="0"/>
        <v>23</v>
      </c>
      <c r="T15" s="123">
        <f t="shared" si="0"/>
        <v>15</v>
      </c>
      <c r="W15" s="122"/>
      <c r="X15" s="122"/>
      <c r="AB15" s="127" t="s">
        <v>26</v>
      </c>
      <c r="AC15" s="127">
        <v>0.61475325966603422</v>
      </c>
      <c r="AD15" s="127">
        <v>0.67049964549029506</v>
      </c>
      <c r="AE15" s="127">
        <v>0.73464778511553708</v>
      </c>
      <c r="AF15" s="127">
        <v>0.535551743642524</v>
      </c>
      <c r="AG15" s="127">
        <v>0.51612806189232197</v>
      </c>
      <c r="AH15" s="127">
        <v>0.26019455378134487</v>
      </c>
      <c r="AI15" s="127">
        <v>7.663443162614117E-2</v>
      </c>
      <c r="AJ15" s="127">
        <v>0.62058593958395758</v>
      </c>
      <c r="AK15" s="127">
        <v>0.73464778511553719</v>
      </c>
      <c r="AL15" s="127">
        <v>0.66984774345594611</v>
      </c>
      <c r="AM15" s="127">
        <v>1</v>
      </c>
      <c r="AN15" s="127"/>
      <c r="AO15" s="127"/>
      <c r="AP15" s="127"/>
      <c r="AQ15" s="127"/>
      <c r="AR15" s="127"/>
      <c r="AS15" s="127"/>
      <c r="AT15" s="127"/>
      <c r="AU15" s="127"/>
      <c r="AV15" s="127"/>
      <c r="AW15" s="127"/>
      <c r="AX15" s="127"/>
      <c r="AY15" s="127"/>
      <c r="AZ15" s="127"/>
      <c r="BA15" s="127"/>
      <c r="BB15" s="127"/>
      <c r="BC15" s="127"/>
      <c r="BD15" s="127"/>
      <c r="BE15" s="127"/>
    </row>
    <row r="16" spans="3:57" x14ac:dyDescent="0.3">
      <c r="C16" t="str">
        <f>OAM_ALL_ATT!E17</f>
        <v>student_11</v>
      </c>
      <c r="D16" s="6">
        <f>Rank_All!AO23</f>
        <v>9</v>
      </c>
      <c r="E16" s="6">
        <f>Rank_Excluded_attriubtes!W19</f>
        <v>18</v>
      </c>
      <c r="F16" s="6">
        <f>Diligence!I73</f>
        <v>1</v>
      </c>
      <c r="G16" s="6">
        <f>Diligence!S73</f>
        <v>2</v>
      </c>
      <c r="H16" s="6">
        <f>Understanding!K15</f>
        <v>4</v>
      </c>
      <c r="I16" s="6">
        <f>Understanding!J44</f>
        <v>10</v>
      </c>
      <c r="J16" s="6">
        <f>Rank_All!AP23</f>
        <v>2</v>
      </c>
      <c r="M16" s="6" t="str">
        <f t="shared" si="1"/>
        <v>student_11</v>
      </c>
      <c r="N16" s="123">
        <f t="shared" si="2"/>
        <v>14</v>
      </c>
      <c r="O16" s="123">
        <f t="shared" si="2"/>
        <v>18</v>
      </c>
      <c r="P16" s="123">
        <f t="shared" si="2"/>
        <v>10.5</v>
      </c>
      <c r="Q16" s="123">
        <f t="shared" si="0"/>
        <v>2</v>
      </c>
      <c r="R16" s="123">
        <f t="shared" si="0"/>
        <v>9</v>
      </c>
      <c r="S16" s="123">
        <f t="shared" si="0"/>
        <v>10.5</v>
      </c>
      <c r="T16" s="123">
        <f t="shared" si="0"/>
        <v>2</v>
      </c>
      <c r="W16" s="126" t="s">
        <v>2318</v>
      </c>
      <c r="X16" s="110" t="s">
        <v>2324</v>
      </c>
      <c r="AB16" s="127" t="s">
        <v>25</v>
      </c>
      <c r="AC16" s="127">
        <v>0.66696988379705457</v>
      </c>
      <c r="AD16" s="127">
        <v>0.55062408685857511</v>
      </c>
      <c r="AE16" s="127">
        <v>0.85619682379455408</v>
      </c>
      <c r="AF16" s="127">
        <v>0.71501190963725281</v>
      </c>
      <c r="AG16" s="127">
        <v>0.7072372901727324</v>
      </c>
      <c r="AH16" s="127">
        <v>0.41690770580749958</v>
      </c>
      <c r="AI16" s="127">
        <v>-5.6884603379384752E-2</v>
      </c>
      <c r="AJ16" s="127">
        <v>0.58845561228092091</v>
      </c>
      <c r="AK16" s="127">
        <v>0.85619682379455442</v>
      </c>
      <c r="AL16" s="127">
        <v>0.74629142308662788</v>
      </c>
      <c r="AM16" s="127">
        <v>0.81620547056265913</v>
      </c>
      <c r="AN16" s="127">
        <v>1</v>
      </c>
      <c r="AO16" s="127"/>
      <c r="AP16" s="127"/>
      <c r="AQ16" s="127"/>
      <c r="AR16" s="127"/>
      <c r="AS16" s="127"/>
      <c r="AT16" s="127"/>
      <c r="AU16" s="127"/>
      <c r="AV16" s="127"/>
      <c r="AW16" s="127"/>
      <c r="AX16" s="127"/>
      <c r="AY16" s="127"/>
      <c r="AZ16" s="127"/>
      <c r="BA16" s="127"/>
      <c r="BB16" s="127"/>
      <c r="BC16" s="127"/>
      <c r="BD16" s="127"/>
      <c r="BE16" s="127"/>
    </row>
    <row r="17" spans="3:57" x14ac:dyDescent="0.3">
      <c r="C17" t="str">
        <f>OAM_ALL_ATT!E18</f>
        <v>student_12</v>
      </c>
      <c r="D17" s="6">
        <f>Rank_All!AO24</f>
        <v>20</v>
      </c>
      <c r="E17" s="6">
        <f>Rank_Excluded_attriubtes!W20</f>
        <v>4</v>
      </c>
      <c r="F17" s="6">
        <f>Diligence!I74</f>
        <v>1</v>
      </c>
      <c r="G17" s="6">
        <f>Diligence!S74</f>
        <v>7</v>
      </c>
      <c r="H17" s="6">
        <f>Understanding!K16</f>
        <v>9</v>
      </c>
      <c r="I17" s="6">
        <f>Understanding!J45</f>
        <v>17</v>
      </c>
      <c r="J17" s="6">
        <f>Rank_All!AP24</f>
        <v>7</v>
      </c>
      <c r="M17" s="6" t="str">
        <f t="shared" si="1"/>
        <v>student_12</v>
      </c>
      <c r="N17" s="123">
        <f t="shared" si="2"/>
        <v>22</v>
      </c>
      <c r="O17" s="123">
        <f t="shared" si="2"/>
        <v>4</v>
      </c>
      <c r="P17" s="123">
        <f t="shared" si="2"/>
        <v>10.5</v>
      </c>
      <c r="Q17" s="123">
        <f t="shared" si="0"/>
        <v>11.5</v>
      </c>
      <c r="R17" s="123">
        <f t="shared" si="0"/>
        <v>18</v>
      </c>
      <c r="S17" s="123">
        <f t="shared" si="0"/>
        <v>17.5</v>
      </c>
      <c r="T17" s="123">
        <f t="shared" si="0"/>
        <v>7</v>
      </c>
      <c r="W17" s="121" t="s">
        <v>2319</v>
      </c>
      <c r="X17" s="119">
        <f>CORREL(N6:N29,O6:O29)</f>
        <v>0.1316615300832972</v>
      </c>
      <c r="AB17" s="127" t="s">
        <v>17</v>
      </c>
      <c r="AC17" s="127">
        <v>0.16647340065932009</v>
      </c>
      <c r="AD17" s="127">
        <v>0.22253897638260131</v>
      </c>
      <c r="AE17" s="127">
        <v>0.2520133961125679</v>
      </c>
      <c r="AF17" s="127">
        <v>0.19560600284214541</v>
      </c>
      <c r="AG17" s="127">
        <v>0.22775963863433674</v>
      </c>
      <c r="AH17" s="127">
        <v>0.12620145413619682</v>
      </c>
      <c r="AI17" s="127">
        <v>0.13957263155977062</v>
      </c>
      <c r="AJ17" s="127">
        <v>0.1679333287268705</v>
      </c>
      <c r="AK17" s="127">
        <v>0.25201339611256773</v>
      </c>
      <c r="AL17" s="127">
        <v>0.24702252529688043</v>
      </c>
      <c r="AM17" s="127">
        <v>0.18604678098620778</v>
      </c>
      <c r="AN17" s="127">
        <v>0.27170848966439132</v>
      </c>
      <c r="AO17" s="127">
        <v>1</v>
      </c>
      <c r="AP17" s="127"/>
      <c r="AQ17" s="127"/>
      <c r="AR17" s="127"/>
      <c r="AS17" s="127"/>
      <c r="AT17" s="127"/>
      <c r="AU17" s="127"/>
      <c r="AV17" s="127"/>
      <c r="AW17" s="127"/>
      <c r="AX17" s="127"/>
      <c r="AY17" s="127"/>
      <c r="AZ17" s="127"/>
      <c r="BA17" s="127"/>
      <c r="BB17" s="127"/>
      <c r="BC17" s="127"/>
      <c r="BD17" s="127"/>
      <c r="BE17" s="127"/>
    </row>
    <row r="18" spans="3:57" x14ac:dyDescent="0.3">
      <c r="C18" t="str">
        <f>OAM_ALL_ATT!E19</f>
        <v>student_13</v>
      </c>
      <c r="D18" s="6">
        <f>Rank_All!AO25</f>
        <v>1</v>
      </c>
      <c r="E18" s="6">
        <f>Rank_Excluded_attriubtes!W21</f>
        <v>20</v>
      </c>
      <c r="F18" s="6">
        <f>Diligence!I75</f>
        <v>10</v>
      </c>
      <c r="G18" s="6">
        <f>Diligence!S75</f>
        <v>5</v>
      </c>
      <c r="H18" s="6">
        <f>Understanding!K17</f>
        <v>12</v>
      </c>
      <c r="I18" s="6">
        <f>Understanding!J46</f>
        <v>10</v>
      </c>
      <c r="J18" s="6">
        <f>Rank_All!AP25</f>
        <v>12</v>
      </c>
      <c r="M18" s="6" t="str">
        <f t="shared" si="1"/>
        <v>student_13</v>
      </c>
      <c r="N18" s="123">
        <f t="shared" si="2"/>
        <v>4.5</v>
      </c>
      <c r="O18" s="123">
        <f t="shared" si="2"/>
        <v>20</v>
      </c>
      <c r="P18" s="123">
        <f t="shared" si="2"/>
        <v>22</v>
      </c>
      <c r="Q18" s="123">
        <f t="shared" si="0"/>
        <v>5</v>
      </c>
      <c r="R18" s="123">
        <f t="shared" si="0"/>
        <v>21</v>
      </c>
      <c r="S18" s="123">
        <f t="shared" si="0"/>
        <v>10.5</v>
      </c>
      <c r="T18" s="123">
        <f t="shared" si="0"/>
        <v>12</v>
      </c>
      <c r="W18" s="121" t="s">
        <v>2320</v>
      </c>
      <c r="X18" s="119">
        <f>CORREL(P6:P29,Q6:Q29)</f>
        <v>8.4081521813855239E-2</v>
      </c>
      <c r="AB18" s="127" t="s">
        <v>21</v>
      </c>
      <c r="AC18" s="127">
        <v>0.48467749357303475</v>
      </c>
      <c r="AD18" s="127">
        <v>0.28286375743117242</v>
      </c>
      <c r="AE18" s="127">
        <v>0.5780672831402498</v>
      </c>
      <c r="AF18" s="127">
        <v>0.43222276210537358</v>
      </c>
      <c r="AG18" s="127">
        <v>0.42918942838735019</v>
      </c>
      <c r="AH18" s="127">
        <v>0.24378267898423855</v>
      </c>
      <c r="AI18" s="127">
        <v>-4.2980119129593965E-2</v>
      </c>
      <c r="AJ18" s="127">
        <v>0.3887431417233822</v>
      </c>
      <c r="AK18" s="127">
        <v>0.57806728314024991</v>
      </c>
      <c r="AL18" s="127">
        <v>0.49717840398316809</v>
      </c>
      <c r="AM18" s="127">
        <v>0.28785439969931087</v>
      </c>
      <c r="AN18" s="127">
        <v>0.4944145327102113</v>
      </c>
      <c r="AO18" s="127">
        <v>-0.27994625547792718</v>
      </c>
      <c r="AP18" s="127">
        <v>1</v>
      </c>
      <c r="AQ18" s="127"/>
      <c r="AR18" s="127"/>
      <c r="AS18" s="127"/>
      <c r="AT18" s="127"/>
      <c r="AU18" s="127"/>
      <c r="AV18" s="127"/>
      <c r="AW18" s="127"/>
      <c r="AX18" s="127"/>
      <c r="AY18" s="127"/>
      <c r="AZ18" s="127"/>
      <c r="BA18" s="127"/>
      <c r="BB18" s="127"/>
      <c r="BC18" s="127"/>
      <c r="BD18" s="127"/>
      <c r="BE18" s="127"/>
    </row>
    <row r="19" spans="3:57" x14ac:dyDescent="0.3">
      <c r="C19" t="str">
        <f>OAM_ALL_ATT!E20</f>
        <v>student_14</v>
      </c>
      <c r="D19" s="6">
        <f>Rank_All!AO26</f>
        <v>9</v>
      </c>
      <c r="E19" s="6">
        <f>Rank_Excluded_attriubtes!W22</f>
        <v>10</v>
      </c>
      <c r="F19" s="6">
        <f>Diligence!I76</f>
        <v>1</v>
      </c>
      <c r="G19" s="6">
        <f>Diligence!S76</f>
        <v>7</v>
      </c>
      <c r="H19" s="6">
        <f>Understanding!K18</f>
        <v>11</v>
      </c>
      <c r="I19" s="6">
        <f>Understanding!J47</f>
        <v>22</v>
      </c>
      <c r="J19" s="6">
        <f>Rank_All!AP26</f>
        <v>24</v>
      </c>
      <c r="M19" s="6" t="str">
        <f t="shared" si="1"/>
        <v>student_14</v>
      </c>
      <c r="N19" s="123">
        <f t="shared" si="2"/>
        <v>14</v>
      </c>
      <c r="O19" s="123">
        <f t="shared" si="2"/>
        <v>10</v>
      </c>
      <c r="P19" s="123">
        <f t="shared" si="2"/>
        <v>10.5</v>
      </c>
      <c r="Q19" s="123">
        <f t="shared" si="0"/>
        <v>11.5</v>
      </c>
      <c r="R19" s="123">
        <f t="shared" si="0"/>
        <v>19.5</v>
      </c>
      <c r="S19" s="123">
        <f t="shared" si="0"/>
        <v>22</v>
      </c>
      <c r="T19" s="123">
        <f t="shared" si="0"/>
        <v>24</v>
      </c>
      <c r="W19" s="121" t="s">
        <v>2321</v>
      </c>
      <c r="X19" s="119">
        <f>CORREL(R6:R29,S6:S29)</f>
        <v>0.1683954966749763</v>
      </c>
      <c r="AB19" s="127" t="s">
        <v>64</v>
      </c>
      <c r="AC19" s="127">
        <v>0.27577672602903586</v>
      </c>
      <c r="AD19" s="127">
        <v>0.20227513819883194</v>
      </c>
      <c r="AE19" s="127">
        <v>0.31532267424772853</v>
      </c>
      <c r="AF19" s="127">
        <v>0.60707623688753842</v>
      </c>
      <c r="AG19" s="127">
        <v>0.58665905068679547</v>
      </c>
      <c r="AH19" s="127">
        <v>0.99075542428072538</v>
      </c>
      <c r="AI19" s="127">
        <v>9.4075834355806479E-2</v>
      </c>
      <c r="AJ19" s="127">
        <v>0.28402899937701209</v>
      </c>
      <c r="AK19" s="127">
        <v>0.31532267424772842</v>
      </c>
      <c r="AL19" s="127">
        <v>9.9991754789177517E-2</v>
      </c>
      <c r="AM19" s="127">
        <v>0.29139703347526963</v>
      </c>
      <c r="AN19" s="127">
        <v>0.43306979363138676</v>
      </c>
      <c r="AO19" s="127">
        <v>9.9692406737533004E-2</v>
      </c>
      <c r="AP19" s="127">
        <v>0.24049427770928269</v>
      </c>
      <c r="AQ19" s="127">
        <v>1</v>
      </c>
      <c r="AR19" s="127"/>
      <c r="AS19" s="127"/>
      <c r="AT19" s="127"/>
      <c r="AU19" s="127"/>
      <c r="AV19" s="127"/>
      <c r="AW19" s="127"/>
      <c r="AX19" s="127"/>
      <c r="AY19" s="127"/>
      <c r="AZ19" s="127"/>
      <c r="BA19" s="127"/>
      <c r="BB19" s="127"/>
      <c r="BC19" s="127"/>
      <c r="BD19" s="127"/>
      <c r="BE19" s="127"/>
    </row>
    <row r="20" spans="3:57" x14ac:dyDescent="0.3">
      <c r="C20" t="str">
        <f>OAM_ALL_ATT!E21</f>
        <v>student_15</v>
      </c>
      <c r="D20" s="6">
        <f>Rank_All!AO27</f>
        <v>9</v>
      </c>
      <c r="E20" s="6">
        <f>Rank_Excluded_attriubtes!W23</f>
        <v>11</v>
      </c>
      <c r="F20" s="6">
        <f>Diligence!I77</f>
        <v>1</v>
      </c>
      <c r="G20" s="6">
        <f>Diligence!S77</f>
        <v>22</v>
      </c>
      <c r="H20" s="6">
        <f>Understanding!K19</f>
        <v>4</v>
      </c>
      <c r="I20" s="6">
        <f>Understanding!J48</f>
        <v>7</v>
      </c>
      <c r="J20" s="6">
        <f>Rank_All!AP27</f>
        <v>22</v>
      </c>
      <c r="M20" s="6" t="str">
        <f t="shared" si="1"/>
        <v>student_15</v>
      </c>
      <c r="N20" s="123">
        <f t="shared" si="2"/>
        <v>14</v>
      </c>
      <c r="O20" s="123">
        <f t="shared" si="2"/>
        <v>11.5</v>
      </c>
      <c r="P20" s="123">
        <f t="shared" si="2"/>
        <v>10.5</v>
      </c>
      <c r="Q20" s="123">
        <f t="shared" si="0"/>
        <v>22</v>
      </c>
      <c r="R20" s="123">
        <f t="shared" si="0"/>
        <v>9</v>
      </c>
      <c r="S20" s="123">
        <f t="shared" si="0"/>
        <v>7.5</v>
      </c>
      <c r="T20" s="123">
        <f t="shared" si="0"/>
        <v>22</v>
      </c>
      <c r="AB20" s="127" t="s">
        <v>178</v>
      </c>
      <c r="AC20" s="127">
        <v>0.10805493646426113</v>
      </c>
      <c r="AD20" s="127">
        <v>2.0933865384779468E-2</v>
      </c>
      <c r="AE20" s="127">
        <v>0.26315657316878838</v>
      </c>
      <c r="AF20" s="127">
        <v>0.22363425458111519</v>
      </c>
      <c r="AG20" s="127">
        <v>0.2217299609551443</v>
      </c>
      <c r="AH20" s="127">
        <v>0.20180153978092163</v>
      </c>
      <c r="AI20" s="127">
        <v>-0.15429469949067873</v>
      </c>
      <c r="AJ20" s="127">
        <v>4.0825919115488924E-4</v>
      </c>
      <c r="AK20" s="127">
        <v>0.26315657316878815</v>
      </c>
      <c r="AL20" s="127">
        <v>0.32694755058938663</v>
      </c>
      <c r="AM20" s="127">
        <v>0.26058244814612797</v>
      </c>
      <c r="AN20" s="127">
        <v>0.46004299416212213</v>
      </c>
      <c r="AO20" s="127">
        <v>5.7763962414938093E-2</v>
      </c>
      <c r="AP20" s="127">
        <v>0.18788723474474617</v>
      </c>
      <c r="AQ20" s="127">
        <v>0.19031320083093467</v>
      </c>
      <c r="AR20" s="127">
        <v>1</v>
      </c>
      <c r="AS20" s="127"/>
      <c r="AT20" s="127"/>
      <c r="AU20" s="127"/>
      <c r="AV20" s="127"/>
      <c r="AW20" s="127"/>
      <c r="AX20" s="127"/>
      <c r="AY20" s="127"/>
      <c r="AZ20" s="127"/>
      <c r="BA20" s="127"/>
      <c r="BB20" s="127"/>
      <c r="BC20" s="127"/>
      <c r="BD20" s="127"/>
      <c r="BE20" s="127"/>
    </row>
    <row r="21" spans="3:57" x14ac:dyDescent="0.3">
      <c r="C21" t="str">
        <f>OAM_ALL_ATT!E22</f>
        <v>student_16</v>
      </c>
      <c r="D21" s="6">
        <f>Rank_All!AO28</f>
        <v>1</v>
      </c>
      <c r="E21" s="6">
        <f>Rank_Excluded_attriubtes!W24</f>
        <v>15</v>
      </c>
      <c r="F21" s="6">
        <f>Diligence!I78</f>
        <v>1</v>
      </c>
      <c r="G21" s="6">
        <f>Diligence!S78</f>
        <v>17</v>
      </c>
      <c r="H21" s="6">
        <f>Understanding!K20</f>
        <v>6</v>
      </c>
      <c r="I21" s="6">
        <f>Understanding!J49</f>
        <v>1</v>
      </c>
      <c r="J21" s="6">
        <f>Rank_All!AP28</f>
        <v>18</v>
      </c>
      <c r="M21" s="6" t="str">
        <f t="shared" si="1"/>
        <v>student_16</v>
      </c>
      <c r="N21" s="123">
        <f t="shared" si="2"/>
        <v>4.5</v>
      </c>
      <c r="O21" s="123">
        <f t="shared" si="2"/>
        <v>15</v>
      </c>
      <c r="P21" s="123">
        <f t="shared" si="2"/>
        <v>10.5</v>
      </c>
      <c r="Q21" s="123">
        <f t="shared" si="0"/>
        <v>17</v>
      </c>
      <c r="R21" s="123">
        <f t="shared" si="0"/>
        <v>15.5</v>
      </c>
      <c r="S21" s="123">
        <f t="shared" si="0"/>
        <v>1</v>
      </c>
      <c r="T21" s="123">
        <f t="shared" si="0"/>
        <v>18</v>
      </c>
      <c r="AB21" s="127" t="s">
        <v>179</v>
      </c>
      <c r="AC21" s="127">
        <v>-4.2765695163212956E-2</v>
      </c>
      <c r="AD21" s="127">
        <v>4.3399591048982882E-2</v>
      </c>
      <c r="AE21" s="127">
        <v>0.19558463040013632</v>
      </c>
      <c r="AF21" s="127">
        <v>1.2099124648358174E-2</v>
      </c>
      <c r="AG21" s="127">
        <v>2.3669021237626812E-2</v>
      </c>
      <c r="AH21" s="127">
        <v>1.0684743556623109E-2</v>
      </c>
      <c r="AI21" s="127">
        <v>-0.4276729829299592</v>
      </c>
      <c r="AJ21" s="127">
        <v>-0.13141154160566124</v>
      </c>
      <c r="AK21" s="127">
        <v>0.19558463040013618</v>
      </c>
      <c r="AL21" s="127">
        <v>0.25287964953778908</v>
      </c>
      <c r="AM21" s="127">
        <v>5.1805181113190504E-2</v>
      </c>
      <c r="AN21" s="127">
        <v>0.14492413220497594</v>
      </c>
      <c r="AO21" s="127">
        <v>0.1919879200303149</v>
      </c>
      <c r="AP21" s="127">
        <v>-1.6150743013665043E-2</v>
      </c>
      <c r="AQ21" s="127">
        <v>1.1598030265465263E-2</v>
      </c>
      <c r="AR21" s="127">
        <v>-2.1997361863029485E-2</v>
      </c>
      <c r="AS21" s="127">
        <v>1</v>
      </c>
      <c r="AT21" s="127"/>
      <c r="AU21" s="127"/>
      <c r="AV21" s="127"/>
      <c r="AW21" s="127"/>
      <c r="AX21" s="127"/>
      <c r="AY21" s="127"/>
      <c r="AZ21" s="127"/>
      <c r="BA21" s="127"/>
      <c r="BB21" s="127"/>
      <c r="BC21" s="127"/>
      <c r="BD21" s="127"/>
      <c r="BE21" s="127"/>
    </row>
    <row r="22" spans="3:57" x14ac:dyDescent="0.3">
      <c r="C22" t="str">
        <f>OAM_ALL_ATT!E23</f>
        <v>student_17</v>
      </c>
      <c r="D22" s="6">
        <f>Rank_All!AO29</f>
        <v>9</v>
      </c>
      <c r="E22" s="6">
        <f>Rank_Excluded_attriubtes!W25</f>
        <v>16</v>
      </c>
      <c r="F22" s="6">
        <f>Diligence!I79</f>
        <v>1</v>
      </c>
      <c r="G22" s="6">
        <f>Diligence!S79</f>
        <v>7</v>
      </c>
      <c r="H22" s="6">
        <f>Understanding!K21</f>
        <v>5</v>
      </c>
      <c r="I22" s="6">
        <f>Understanding!J50</f>
        <v>7</v>
      </c>
      <c r="J22" s="6">
        <f>Rank_All!AP29</f>
        <v>4</v>
      </c>
      <c r="M22" s="6" t="str">
        <f t="shared" si="1"/>
        <v>student_17</v>
      </c>
      <c r="N22" s="123">
        <f t="shared" si="2"/>
        <v>14</v>
      </c>
      <c r="O22" s="123">
        <f t="shared" si="2"/>
        <v>16</v>
      </c>
      <c r="P22" s="123">
        <f t="shared" si="2"/>
        <v>10.5</v>
      </c>
      <c r="Q22" s="123">
        <f t="shared" ref="Q22:Q29" si="3">_xlfn.RANK.AVG(G22,G$6:G$29,1)</f>
        <v>11.5</v>
      </c>
      <c r="R22" s="123">
        <f t="shared" ref="R22:R29" si="4">_xlfn.RANK.AVG(H22,H$6:H$29,1)</f>
        <v>13</v>
      </c>
      <c r="S22" s="123">
        <f t="shared" ref="S22:S29" si="5">_xlfn.RANK.AVG(I22,I$6:I$29,1)</f>
        <v>7.5</v>
      </c>
      <c r="T22" s="123">
        <f t="shared" ref="T22:T29" si="6">_xlfn.RANK.AVG(J22,J$6:J$29,1)</f>
        <v>4</v>
      </c>
      <c r="AB22" s="127" t="s">
        <v>181</v>
      </c>
      <c r="AC22" s="127">
        <v>0.22434334584946225</v>
      </c>
      <c r="AD22" s="127">
        <v>0.17588545736862318</v>
      </c>
      <c r="AE22" s="127">
        <v>0.38794273155131642</v>
      </c>
      <c r="AF22" s="127">
        <v>0.35398187429852462</v>
      </c>
      <c r="AG22" s="127">
        <v>0.33992696437040315</v>
      </c>
      <c r="AH22" s="127">
        <v>0.12058978122352708</v>
      </c>
      <c r="AI22" s="127">
        <v>-0.20284351223109459</v>
      </c>
      <c r="AJ22" s="127">
        <v>0.11613920258537273</v>
      </c>
      <c r="AK22" s="127">
        <v>0.38794273155131631</v>
      </c>
      <c r="AL22" s="127">
        <v>0.29270629087598732</v>
      </c>
      <c r="AM22" s="127">
        <v>0.36640500326138586</v>
      </c>
      <c r="AN22" s="127">
        <v>0.36185277716864811</v>
      </c>
      <c r="AO22" s="127">
        <v>7.9271927831377084E-2</v>
      </c>
      <c r="AP22" s="127">
        <v>0.28316838064521793</v>
      </c>
      <c r="AQ22" s="127">
        <v>0.14029344666589763</v>
      </c>
      <c r="AR22" s="127">
        <v>0.42744850272111468</v>
      </c>
      <c r="AS22" s="127">
        <v>2.8337956091493744E-2</v>
      </c>
      <c r="AT22" s="127">
        <v>1</v>
      </c>
      <c r="AU22" s="127"/>
      <c r="AV22" s="127"/>
      <c r="AW22" s="127"/>
      <c r="AX22" s="127"/>
      <c r="AY22" s="127"/>
      <c r="AZ22" s="127"/>
      <c r="BA22" s="127"/>
      <c r="BB22" s="127"/>
      <c r="BC22" s="127"/>
      <c r="BD22" s="127"/>
      <c r="BE22" s="127"/>
    </row>
    <row r="23" spans="3:57" x14ac:dyDescent="0.3">
      <c r="C23" t="str">
        <f>OAM_ALL_ATT!E24</f>
        <v>student_18</v>
      </c>
      <c r="D23" s="6">
        <f>Rank_All!AO30</f>
        <v>20</v>
      </c>
      <c r="E23" s="6">
        <f>Rank_Excluded_attriubtes!W26</f>
        <v>21</v>
      </c>
      <c r="F23" s="6">
        <f>Diligence!I80</f>
        <v>1</v>
      </c>
      <c r="G23" s="6">
        <f>Diligence!S80</f>
        <v>7</v>
      </c>
      <c r="H23" s="6">
        <f>Understanding!K22</f>
        <v>4</v>
      </c>
      <c r="I23" s="6">
        <f>Understanding!J51</f>
        <v>15</v>
      </c>
      <c r="J23" s="6">
        <f>Rank_All!AP30</f>
        <v>13</v>
      </c>
      <c r="M23" s="6" t="str">
        <f t="shared" si="1"/>
        <v>student_18</v>
      </c>
      <c r="N23" s="123">
        <f t="shared" si="2"/>
        <v>22</v>
      </c>
      <c r="O23" s="123">
        <f t="shared" si="2"/>
        <v>21</v>
      </c>
      <c r="P23" s="123">
        <f t="shared" si="2"/>
        <v>10.5</v>
      </c>
      <c r="Q23" s="123">
        <f t="shared" si="3"/>
        <v>11.5</v>
      </c>
      <c r="R23" s="123">
        <f t="shared" si="4"/>
        <v>9</v>
      </c>
      <c r="S23" s="123">
        <f t="shared" si="5"/>
        <v>15</v>
      </c>
      <c r="T23" s="123">
        <f t="shared" si="6"/>
        <v>13</v>
      </c>
      <c r="AB23" s="127" t="s">
        <v>182</v>
      </c>
      <c r="AC23" s="127">
        <v>0.41655050251123393</v>
      </c>
      <c r="AD23" s="127">
        <v>0.59595304167153396</v>
      </c>
      <c r="AE23" s="127">
        <v>0.31837599512021431</v>
      </c>
      <c r="AF23" s="127">
        <v>0.34315453615356101</v>
      </c>
      <c r="AG23" s="127">
        <v>0.34226383534375515</v>
      </c>
      <c r="AH23" s="127">
        <v>-1.5311459899914058E-2</v>
      </c>
      <c r="AI23" s="127">
        <v>0.33783196234608809</v>
      </c>
      <c r="AJ23" s="127">
        <v>0.36843353290210729</v>
      </c>
      <c r="AK23" s="127">
        <v>0.31837599512021419</v>
      </c>
      <c r="AL23" s="127">
        <v>0.22818192125673631</v>
      </c>
      <c r="AM23" s="127">
        <v>0.58996816471185931</v>
      </c>
      <c r="AN23" s="127">
        <v>0.21352707985484962</v>
      </c>
      <c r="AO23" s="127">
        <v>0.12573892269238629</v>
      </c>
      <c r="AP23" s="127">
        <v>-0.13552054121591409</v>
      </c>
      <c r="AQ23" s="127">
        <v>-3.6642176398508176E-2</v>
      </c>
      <c r="AR23" s="127">
        <v>-0.15596017439839449</v>
      </c>
      <c r="AS23" s="127">
        <v>-5.754893704026294E-2</v>
      </c>
      <c r="AT23" s="127">
        <v>0.24121511668743595</v>
      </c>
      <c r="AU23" s="127">
        <v>1</v>
      </c>
      <c r="AV23" s="127"/>
      <c r="AW23" s="127"/>
      <c r="AX23" s="127"/>
      <c r="AY23" s="127"/>
      <c r="AZ23" s="127"/>
      <c r="BA23" s="127"/>
      <c r="BB23" s="127"/>
      <c r="BC23" s="127"/>
      <c r="BD23" s="127"/>
      <c r="BE23" s="127"/>
    </row>
    <row r="24" spans="3:57" x14ac:dyDescent="0.3">
      <c r="C24" t="str">
        <f>OAM_ALL_ATT!E25</f>
        <v>student_19</v>
      </c>
      <c r="D24" s="6">
        <f>Rank_All!AO31</f>
        <v>1</v>
      </c>
      <c r="E24" s="6">
        <f>Rank_Excluded_attriubtes!W27</f>
        <v>6</v>
      </c>
      <c r="F24" s="6">
        <f>Diligence!I81</f>
        <v>5</v>
      </c>
      <c r="G24" s="6">
        <f>Diligence!S81</f>
        <v>23</v>
      </c>
      <c r="H24" s="6">
        <f>Understanding!K23</f>
        <v>4</v>
      </c>
      <c r="I24" s="6">
        <f>Understanding!J52</f>
        <v>9</v>
      </c>
      <c r="J24" s="6">
        <f>Rank_All!AP31</f>
        <v>19</v>
      </c>
      <c r="M24" s="6" t="str">
        <f t="shared" si="1"/>
        <v>student_19</v>
      </c>
      <c r="N24" s="123">
        <f t="shared" si="2"/>
        <v>4.5</v>
      </c>
      <c r="O24" s="123">
        <f t="shared" si="2"/>
        <v>6</v>
      </c>
      <c r="P24" s="123">
        <f t="shared" si="2"/>
        <v>21</v>
      </c>
      <c r="Q24" s="123">
        <f t="shared" si="3"/>
        <v>23</v>
      </c>
      <c r="R24" s="123">
        <f t="shared" si="4"/>
        <v>9</v>
      </c>
      <c r="S24" s="123">
        <f t="shared" si="5"/>
        <v>9</v>
      </c>
      <c r="T24" s="123">
        <f t="shared" si="6"/>
        <v>19</v>
      </c>
      <c r="AB24" s="127" t="s">
        <v>343</v>
      </c>
      <c r="AC24" s="127">
        <v>0.25385648013140999</v>
      </c>
      <c r="AD24" s="127">
        <v>0.19356993171027634</v>
      </c>
      <c r="AE24" s="127">
        <v>0.29241626139111915</v>
      </c>
      <c r="AF24" s="127">
        <v>0.61600055374697149</v>
      </c>
      <c r="AG24" s="127">
        <v>0.58487791613843643</v>
      </c>
      <c r="AH24" s="127">
        <v>0.9617048558428285</v>
      </c>
      <c r="AI24" s="127">
        <v>6.9279189837792438E-2</v>
      </c>
      <c r="AJ24" s="127">
        <v>0.30372677051357505</v>
      </c>
      <c r="AK24" s="127">
        <v>0.29241626139111915</v>
      </c>
      <c r="AL24" s="127">
        <v>9.0292198956147152E-2</v>
      </c>
      <c r="AM24" s="127">
        <v>0.30489177321205274</v>
      </c>
      <c r="AN24" s="127">
        <v>0.43424719118022942</v>
      </c>
      <c r="AO24" s="127">
        <v>7.7303835779949662E-2</v>
      </c>
      <c r="AP24" s="127">
        <v>0.24074155285833965</v>
      </c>
      <c r="AQ24" s="127">
        <v>0.98141511800677284</v>
      </c>
      <c r="AR24" s="127">
        <v>0.15982800963020122</v>
      </c>
      <c r="AS24" s="127">
        <v>-5.03722182732768E-2</v>
      </c>
      <c r="AT24" s="127">
        <v>0.16195209335602626</v>
      </c>
      <c r="AU24" s="127">
        <v>-2.3552104897691415E-2</v>
      </c>
      <c r="AV24" s="127">
        <v>1</v>
      </c>
      <c r="AW24" s="127"/>
      <c r="AX24" s="127"/>
      <c r="AY24" s="127"/>
      <c r="AZ24" s="127"/>
      <c r="BA24" s="127"/>
      <c r="BB24" s="127"/>
      <c r="BC24" s="127"/>
      <c r="BD24" s="127"/>
      <c r="BE24" s="127"/>
    </row>
    <row r="25" spans="3:57" x14ac:dyDescent="0.3">
      <c r="C25" t="str">
        <f>OAM_ALL_ATT!E26</f>
        <v>student_20</v>
      </c>
      <c r="D25" s="6">
        <f>Rank_All!AO32</f>
        <v>1</v>
      </c>
      <c r="E25" s="6">
        <f>Rank_Excluded_attriubtes!W28</f>
        <v>3</v>
      </c>
      <c r="F25" s="6">
        <f>Diligence!I82</f>
        <v>1</v>
      </c>
      <c r="G25" s="6">
        <f>Diligence!S82</f>
        <v>19</v>
      </c>
      <c r="H25" s="6">
        <f>Understanding!K24</f>
        <v>2</v>
      </c>
      <c r="I25" s="6">
        <f>Understanding!J53</f>
        <v>4</v>
      </c>
      <c r="J25" s="6">
        <f>Rank_All!AP32</f>
        <v>17</v>
      </c>
      <c r="M25" s="6" t="str">
        <f t="shared" si="1"/>
        <v>student_20</v>
      </c>
      <c r="N25" s="123">
        <f t="shared" si="2"/>
        <v>4.5</v>
      </c>
      <c r="O25" s="123">
        <f t="shared" si="2"/>
        <v>3</v>
      </c>
      <c r="P25" s="123">
        <f t="shared" si="2"/>
        <v>10.5</v>
      </c>
      <c r="Q25" s="123">
        <f t="shared" si="3"/>
        <v>19</v>
      </c>
      <c r="R25" s="123">
        <f t="shared" si="4"/>
        <v>4</v>
      </c>
      <c r="S25" s="123">
        <f t="shared" si="5"/>
        <v>4</v>
      </c>
      <c r="T25" s="123">
        <f t="shared" si="6"/>
        <v>17</v>
      </c>
      <c r="AB25" s="127" t="s">
        <v>345</v>
      </c>
      <c r="AC25" s="127">
        <v>0.41928608182011151</v>
      </c>
      <c r="AD25" s="127">
        <v>0.28321256328824179</v>
      </c>
      <c r="AE25" s="127">
        <v>0.29521339781471673</v>
      </c>
      <c r="AF25" s="127">
        <v>0.67060755839789365</v>
      </c>
      <c r="AG25" s="127">
        <v>0.6453400402685493</v>
      </c>
      <c r="AH25" s="127">
        <v>0.76085253842539913</v>
      </c>
      <c r="AI25" s="127">
        <v>0.32244456914595476</v>
      </c>
      <c r="AJ25" s="127">
        <v>0.46677781455363093</v>
      </c>
      <c r="AK25" s="127">
        <v>0.29521339781471689</v>
      </c>
      <c r="AL25" s="127">
        <v>0.1392614290482613</v>
      </c>
      <c r="AM25" s="127">
        <v>0.28374803816037414</v>
      </c>
      <c r="AN25" s="127">
        <v>0.38940310824711777</v>
      </c>
      <c r="AO25" s="127">
        <v>-2.449242379197138E-2</v>
      </c>
      <c r="AP25" s="127">
        <v>0.36770904604459981</v>
      </c>
      <c r="AQ25" s="127">
        <v>0.75692835571749739</v>
      </c>
      <c r="AR25" s="127">
        <v>9.1185416937713926E-2</v>
      </c>
      <c r="AS25" s="127">
        <v>-0.11550441848902526</v>
      </c>
      <c r="AT25" s="127">
        <v>2.4713124010171322E-2</v>
      </c>
      <c r="AU25" s="127">
        <v>5.7356890761780306E-2</v>
      </c>
      <c r="AV25" s="127">
        <v>0.79752831691453174</v>
      </c>
      <c r="AW25" s="127">
        <v>1</v>
      </c>
      <c r="AX25" s="127"/>
      <c r="AY25" s="127"/>
      <c r="AZ25" s="127"/>
      <c r="BA25" s="127"/>
      <c r="BB25" s="127"/>
      <c r="BC25" s="127"/>
      <c r="BD25" s="127"/>
      <c r="BE25" s="127"/>
    </row>
    <row r="26" spans="3:57" x14ac:dyDescent="0.3">
      <c r="C26" t="str">
        <f>OAM_ALL_ATT!E27</f>
        <v>student_21</v>
      </c>
      <c r="D26" s="6">
        <f>Rank_All!AO33</f>
        <v>9</v>
      </c>
      <c r="E26" s="6">
        <f>Rank_Excluded_attriubtes!W29</f>
        <v>13</v>
      </c>
      <c r="F26" s="6">
        <f>Diligence!I83</f>
        <v>1</v>
      </c>
      <c r="G26" s="6">
        <f>Diligence!S83</f>
        <v>21</v>
      </c>
      <c r="H26" s="6">
        <f>Understanding!K25</f>
        <v>2</v>
      </c>
      <c r="I26" s="6">
        <f>Understanding!J54</f>
        <v>19</v>
      </c>
      <c r="J26" s="6">
        <f>Rank_All!AP33</f>
        <v>6</v>
      </c>
      <c r="M26" s="6" t="str">
        <f t="shared" si="1"/>
        <v>student_21</v>
      </c>
      <c r="N26" s="123">
        <f t="shared" si="2"/>
        <v>14</v>
      </c>
      <c r="O26" s="123">
        <f t="shared" si="2"/>
        <v>13.5</v>
      </c>
      <c r="P26" s="123">
        <f t="shared" si="2"/>
        <v>10.5</v>
      </c>
      <c r="Q26" s="123">
        <f t="shared" si="3"/>
        <v>21</v>
      </c>
      <c r="R26" s="123">
        <f t="shared" si="4"/>
        <v>4</v>
      </c>
      <c r="S26" s="123">
        <f t="shared" si="5"/>
        <v>19.5</v>
      </c>
      <c r="T26" s="123">
        <f t="shared" si="6"/>
        <v>6</v>
      </c>
      <c r="AB26" s="127" t="s">
        <v>346</v>
      </c>
      <c r="AC26" s="127">
        <v>-0.48533159350051097</v>
      </c>
      <c r="AD26" s="127">
        <v>-0.4287918924829871</v>
      </c>
      <c r="AE26" s="127">
        <v>-0.4560907824671066</v>
      </c>
      <c r="AF26" s="127">
        <v>-0.36131376830905176</v>
      </c>
      <c r="AG26" s="127">
        <v>-0.34362793928548135</v>
      </c>
      <c r="AH26" s="127">
        <v>0.30267668994501223</v>
      </c>
      <c r="AI26" s="127">
        <v>-0.10417379247771189</v>
      </c>
      <c r="AJ26" s="127">
        <v>-0.52851690529807538</v>
      </c>
      <c r="AK26" s="127">
        <v>-0.45609078246710666</v>
      </c>
      <c r="AL26" s="127">
        <v>-0.54425400605382157</v>
      </c>
      <c r="AM26" s="127">
        <v>-0.43132927717325092</v>
      </c>
      <c r="AN26" s="127">
        <v>-0.42675421653770795</v>
      </c>
      <c r="AO26" s="127">
        <v>-9.1868950655105489E-2</v>
      </c>
      <c r="AP26" s="127">
        <v>-0.3289992946088468</v>
      </c>
      <c r="AQ26" s="127">
        <v>0.28977621870001691</v>
      </c>
      <c r="AR26" s="127">
        <v>-0.12471829998055778</v>
      </c>
      <c r="AS26" s="127">
        <v>2.7865475603127809E-2</v>
      </c>
      <c r="AT26" s="127">
        <v>-0.19340000491139503</v>
      </c>
      <c r="AU26" s="127">
        <v>-0.26235691258816657</v>
      </c>
      <c r="AV26" s="127">
        <v>0.20798584676683504</v>
      </c>
      <c r="AW26" s="127">
        <v>-0.16918848012169455</v>
      </c>
      <c r="AX26" s="127">
        <v>1</v>
      </c>
      <c r="AY26" s="127"/>
      <c r="AZ26" s="127"/>
      <c r="BA26" s="127"/>
      <c r="BB26" s="127"/>
      <c r="BC26" s="127"/>
      <c r="BD26" s="127"/>
      <c r="BE26" s="127"/>
    </row>
    <row r="27" spans="3:57" x14ac:dyDescent="0.3">
      <c r="C27" t="str">
        <f>OAM_ALL_ATT!E28</f>
        <v>student_22</v>
      </c>
      <c r="D27" s="6">
        <f>Rank_All!AO34</f>
        <v>1</v>
      </c>
      <c r="E27" s="6">
        <f>Rank_Excluded_attriubtes!W30</f>
        <v>5</v>
      </c>
      <c r="F27" s="6">
        <f>Diligence!I84</f>
        <v>1</v>
      </c>
      <c r="G27" s="6">
        <f>Diligence!S84</f>
        <v>4</v>
      </c>
      <c r="H27" s="6">
        <f>Understanding!K26</f>
        <v>2</v>
      </c>
      <c r="I27" s="6">
        <f>Understanding!J55</f>
        <v>14</v>
      </c>
      <c r="J27" s="6">
        <f>Rank_All!AP34</f>
        <v>8</v>
      </c>
      <c r="M27" s="6" t="str">
        <f t="shared" si="1"/>
        <v>student_22</v>
      </c>
      <c r="N27" s="123">
        <f t="shared" si="2"/>
        <v>4.5</v>
      </c>
      <c r="O27" s="123">
        <f t="shared" si="2"/>
        <v>5</v>
      </c>
      <c r="P27" s="123">
        <f t="shared" si="2"/>
        <v>10.5</v>
      </c>
      <c r="Q27" s="123">
        <f t="shared" si="3"/>
        <v>4</v>
      </c>
      <c r="R27" s="123">
        <f t="shared" si="4"/>
        <v>4</v>
      </c>
      <c r="S27" s="123">
        <f t="shared" si="5"/>
        <v>14</v>
      </c>
      <c r="T27" s="123">
        <f t="shared" si="6"/>
        <v>8</v>
      </c>
      <c r="AB27" s="127" t="s">
        <v>12</v>
      </c>
      <c r="AC27" s="127">
        <v>-0.46940935890871649</v>
      </c>
      <c r="AD27" s="127">
        <v>-0.47901033165161011</v>
      </c>
      <c r="AE27" s="127">
        <v>-0.23673339892448592</v>
      </c>
      <c r="AF27" s="127">
        <v>-0.3673102566324209</v>
      </c>
      <c r="AG27" s="127">
        <v>-0.36744692904884946</v>
      </c>
      <c r="AH27" s="127">
        <v>0.12879645948194518</v>
      </c>
      <c r="AI27" s="127">
        <v>-0.4640934224055358</v>
      </c>
      <c r="AJ27" s="127">
        <v>-0.44533456386914666</v>
      </c>
      <c r="AK27" s="127">
        <v>-0.23673339892448578</v>
      </c>
      <c r="AL27" s="127">
        <v>-0.42457587273354974</v>
      </c>
      <c r="AM27" s="127">
        <v>-0.16686359222402683</v>
      </c>
      <c r="AN27" s="127">
        <v>-0.18155725984333043</v>
      </c>
      <c r="AO27" s="127">
        <v>-0.13319652458738118</v>
      </c>
      <c r="AP27" s="127">
        <v>-9.7979767411747493E-2</v>
      </c>
      <c r="AQ27" s="127">
        <v>0.12219197525118505</v>
      </c>
      <c r="AR27" s="127">
        <v>-0.1874203456327985</v>
      </c>
      <c r="AS27" s="127">
        <v>0.2571401907778405</v>
      </c>
      <c r="AT27" s="127">
        <v>1.5497425906137985E-2</v>
      </c>
      <c r="AU27" s="127">
        <v>-0.15945989968266475</v>
      </c>
      <c r="AV27" s="127">
        <v>7.5712969015659576E-2</v>
      </c>
      <c r="AW27" s="127">
        <v>-0.2733670205233294</v>
      </c>
      <c r="AX27" s="127">
        <v>0.64422676099911091</v>
      </c>
      <c r="AY27" s="127">
        <v>1</v>
      </c>
      <c r="AZ27" s="127"/>
      <c r="BA27" s="127"/>
      <c r="BB27" s="127"/>
      <c r="BC27" s="127"/>
      <c r="BD27" s="127"/>
      <c r="BE27" s="127"/>
    </row>
    <row r="28" spans="3:57" x14ac:dyDescent="0.3">
      <c r="C28" t="str">
        <f>OAM_ALL_ATT!E29</f>
        <v>student_23</v>
      </c>
      <c r="D28" s="6">
        <f>Rank_All!AO35</f>
        <v>9</v>
      </c>
      <c r="E28" s="6">
        <f>Rank_Excluded_attriubtes!W31</f>
        <v>9</v>
      </c>
      <c r="F28" s="6">
        <f>Diligence!I85</f>
        <v>1</v>
      </c>
      <c r="G28" s="6">
        <f>Diligence!S85</f>
        <v>6</v>
      </c>
      <c r="H28" s="6">
        <f>Understanding!K27</f>
        <v>2</v>
      </c>
      <c r="I28" s="6">
        <f>Understanding!J56</f>
        <v>21</v>
      </c>
      <c r="J28" s="6">
        <f>Rank_All!AP35</f>
        <v>1</v>
      </c>
      <c r="M28" s="6" t="str">
        <f t="shared" si="1"/>
        <v>student_23</v>
      </c>
      <c r="N28" s="123">
        <f t="shared" si="2"/>
        <v>14</v>
      </c>
      <c r="O28" s="123">
        <f t="shared" si="2"/>
        <v>9</v>
      </c>
      <c r="P28" s="123">
        <f t="shared" si="2"/>
        <v>10.5</v>
      </c>
      <c r="Q28" s="123">
        <f t="shared" si="3"/>
        <v>6</v>
      </c>
      <c r="R28" s="123">
        <f t="shared" si="4"/>
        <v>4</v>
      </c>
      <c r="S28" s="123">
        <f t="shared" si="5"/>
        <v>21</v>
      </c>
      <c r="T28" s="123">
        <f t="shared" si="6"/>
        <v>1</v>
      </c>
      <c r="AB28" s="127" t="s">
        <v>344</v>
      </c>
      <c r="AC28" s="127">
        <v>3.9771153506097695E-2</v>
      </c>
      <c r="AD28" s="127">
        <v>7.5312747024424587E-2</v>
      </c>
      <c r="AE28" s="127">
        <v>2.6073896152086513E-2</v>
      </c>
      <c r="AF28" s="127">
        <v>0.12593017658507244</v>
      </c>
      <c r="AG28" s="127">
        <v>9.9769669520648654E-2</v>
      </c>
      <c r="AH28" s="127">
        <v>0.45723965127524691</v>
      </c>
      <c r="AI28" s="127">
        <v>9.6523417813167992E-2</v>
      </c>
      <c r="AJ28" s="127">
        <v>0.16419320488028688</v>
      </c>
      <c r="AK28" s="127">
        <v>2.6073896152086787E-2</v>
      </c>
      <c r="AL28" s="127">
        <v>7.3628995941281306E-2</v>
      </c>
      <c r="AM28" s="127">
        <v>9.1005727535340003E-2</v>
      </c>
      <c r="AN28" s="127">
        <v>0.13665733110710374</v>
      </c>
      <c r="AO28" s="127">
        <v>-6.2869461346193103E-2</v>
      </c>
      <c r="AP28" s="127">
        <v>0.27104108243182817</v>
      </c>
      <c r="AQ28" s="127">
        <v>0.46395107895456145</v>
      </c>
      <c r="AR28" s="127">
        <v>5.3166713117927825E-2</v>
      </c>
      <c r="AS28" s="127">
        <v>0.11667658684117405</v>
      </c>
      <c r="AT28" s="127">
        <v>-0.12060755834371796</v>
      </c>
      <c r="AU28" s="127">
        <v>-0.17391304347826078</v>
      </c>
      <c r="AV28" s="127">
        <v>0.50349644907411062</v>
      </c>
      <c r="AW28" s="127">
        <v>0.74039130305099965</v>
      </c>
      <c r="AX28" s="127">
        <v>-7.4175894155228378E-2</v>
      </c>
      <c r="AY28" s="127">
        <v>-8.1296469567783719E-2</v>
      </c>
      <c r="AZ28" s="127">
        <v>1</v>
      </c>
      <c r="BA28" s="127"/>
      <c r="BB28" s="127"/>
      <c r="BC28" s="127"/>
      <c r="BD28" s="127"/>
      <c r="BE28" s="127"/>
    </row>
    <row r="29" spans="3:57" x14ac:dyDescent="0.3">
      <c r="C29" t="str">
        <f>OAM_ALL_ATT!E30</f>
        <v>student_24</v>
      </c>
      <c r="D29" s="6">
        <f>Rank_All!AO36</f>
        <v>9</v>
      </c>
      <c r="E29" s="6">
        <f>Rank_Excluded_attriubtes!W32</f>
        <v>17</v>
      </c>
      <c r="F29" s="6">
        <f>Diligence!I86</f>
        <v>1</v>
      </c>
      <c r="G29" s="6">
        <f>Diligence!S86</f>
        <v>20</v>
      </c>
      <c r="H29" s="6">
        <f>Understanding!K28</f>
        <v>1</v>
      </c>
      <c r="I29" s="6">
        <f>Understanding!J57</f>
        <v>3</v>
      </c>
      <c r="J29" s="6">
        <f>Rank_All!AP36</f>
        <v>14</v>
      </c>
      <c r="M29" s="6" t="str">
        <f t="shared" si="1"/>
        <v>student_24</v>
      </c>
      <c r="N29" s="123">
        <f t="shared" si="2"/>
        <v>14</v>
      </c>
      <c r="O29" s="123">
        <f t="shared" si="2"/>
        <v>17</v>
      </c>
      <c r="P29" s="123">
        <f t="shared" si="2"/>
        <v>10.5</v>
      </c>
      <c r="Q29" s="123">
        <f t="shared" si="3"/>
        <v>20</v>
      </c>
      <c r="R29" s="123">
        <f t="shared" si="4"/>
        <v>1</v>
      </c>
      <c r="S29" s="123">
        <f t="shared" si="5"/>
        <v>3</v>
      </c>
      <c r="T29" s="123">
        <f t="shared" si="6"/>
        <v>14</v>
      </c>
      <c r="AB29" s="127" t="s">
        <v>347</v>
      </c>
      <c r="AC29" s="127">
        <v>0.36756626450112878</v>
      </c>
      <c r="AD29" s="127">
        <v>0.26751773071514318</v>
      </c>
      <c r="AE29" s="127">
        <v>0.43809428115004528</v>
      </c>
      <c r="AF29" s="127">
        <v>0.36644037738042212</v>
      </c>
      <c r="AG29" s="127">
        <v>0.34911562807061342</v>
      </c>
      <c r="AH29" s="127">
        <v>-5.5275615496456583E-3</v>
      </c>
      <c r="AI29" s="127">
        <v>-7.8521271863462486E-2</v>
      </c>
      <c r="AJ29" s="127">
        <v>0.39140278635224396</v>
      </c>
      <c r="AK29" s="127">
        <v>0.43809428115004562</v>
      </c>
      <c r="AL29" s="127">
        <v>0.385069695097017</v>
      </c>
      <c r="AM29" s="127">
        <v>0.45112513153060962</v>
      </c>
      <c r="AN29" s="127">
        <v>0.41291710782842889</v>
      </c>
      <c r="AO29" s="127">
        <v>5.1143962554550282E-2</v>
      </c>
      <c r="AP29" s="127">
        <v>0.21149082678432815</v>
      </c>
      <c r="AQ29" s="127">
        <v>1.6897616208290955E-2</v>
      </c>
      <c r="AR29" s="127">
        <v>7.087230439511702E-2</v>
      </c>
      <c r="AS29" s="127">
        <v>3.0176180970712401E-3</v>
      </c>
      <c r="AT29" s="127">
        <v>0.33256683829402794</v>
      </c>
      <c r="AU29" s="127">
        <v>0.38400983758578278</v>
      </c>
      <c r="AV29" s="127">
        <v>4.231372022321464E-2</v>
      </c>
      <c r="AW29" s="127">
        <v>7.3417287392057828E-2</v>
      </c>
      <c r="AX29" s="127">
        <v>-0.30080891531366633</v>
      </c>
      <c r="AY29" s="127">
        <v>-2.8011190626507199E-2</v>
      </c>
      <c r="AZ29" s="127">
        <v>-8.5896937354714528E-2</v>
      </c>
      <c r="BA29" s="127">
        <v>1</v>
      </c>
      <c r="BB29" s="127"/>
      <c r="BC29" s="127"/>
      <c r="BD29" s="127"/>
      <c r="BE29" s="127"/>
    </row>
    <row r="30" spans="3:57" x14ac:dyDescent="0.3">
      <c r="AB30" s="127" t="s">
        <v>348</v>
      </c>
      <c r="AC30" s="127">
        <v>-0.28012692325910754</v>
      </c>
      <c r="AD30" s="127">
        <v>-0.30275783435729064</v>
      </c>
      <c r="AE30" s="127">
        <v>-0.24583469904601488</v>
      </c>
      <c r="AF30" s="127">
        <v>-0.27300585000945449</v>
      </c>
      <c r="AG30" s="127">
        <v>-0.26835899337286767</v>
      </c>
      <c r="AH30" s="127">
        <v>-0.34246703275148377</v>
      </c>
      <c r="AI30" s="127">
        <v>-0.15529552125623344</v>
      </c>
      <c r="AJ30" s="127">
        <v>-0.25492706118935576</v>
      </c>
      <c r="AK30" s="127">
        <v>-0.24583469904601482</v>
      </c>
      <c r="AL30" s="127">
        <v>-0.24240332189305536</v>
      </c>
      <c r="AM30" s="127">
        <v>-0.22206361223246612</v>
      </c>
      <c r="AN30" s="127">
        <v>-0.25657407525975129</v>
      </c>
      <c r="AO30" s="127">
        <v>-9.9756770349630999E-2</v>
      </c>
      <c r="AP30" s="127">
        <v>-0.16272016676750811</v>
      </c>
      <c r="AQ30" s="127">
        <v>-0.37798292119636584</v>
      </c>
      <c r="AR30" s="127">
        <v>-0.10358266942069083</v>
      </c>
      <c r="AS30" s="127">
        <v>2.9076778553830351E-2</v>
      </c>
      <c r="AT30" s="127">
        <v>-1.2586390984952345E-2</v>
      </c>
      <c r="AU30" s="127">
        <v>0.12272062701241393</v>
      </c>
      <c r="AV30" s="127">
        <v>-0.34612451378422832</v>
      </c>
      <c r="AW30" s="127">
        <v>-0.23334096025104431</v>
      </c>
      <c r="AX30" s="127">
        <v>-9.0203642396445891E-2</v>
      </c>
      <c r="AY30" s="127">
        <v>0.29493848171477666</v>
      </c>
      <c r="AZ30" s="127">
        <v>-6.4170586959121423E-2</v>
      </c>
      <c r="BA30" s="127">
        <v>0.16601310499106689</v>
      </c>
      <c r="BB30" s="127">
        <v>1</v>
      </c>
      <c r="BC30" s="127"/>
      <c r="BD30" s="127"/>
      <c r="BE30" s="127"/>
    </row>
    <row r="31" spans="3:57" x14ac:dyDescent="0.3">
      <c r="AB31" s="127" t="s">
        <v>350</v>
      </c>
      <c r="AC31" s="127">
        <v>0.44189897296338676</v>
      </c>
      <c r="AD31" s="127">
        <v>0.47829635605585946</v>
      </c>
      <c r="AE31" s="127">
        <v>0.47834282383942395</v>
      </c>
      <c r="AF31" s="127">
        <v>0.18139907372081773</v>
      </c>
      <c r="AG31" s="127">
        <v>0.18271139261095529</v>
      </c>
      <c r="AH31" s="127">
        <v>3.4741483952198032E-2</v>
      </c>
      <c r="AI31" s="127">
        <v>0.10034220185613869</v>
      </c>
      <c r="AJ31" s="127">
        <v>0.46572316386930479</v>
      </c>
      <c r="AK31" s="127">
        <v>0.47834282383942406</v>
      </c>
      <c r="AL31" s="127">
        <v>0.46511610824699617</v>
      </c>
      <c r="AM31" s="127">
        <v>0.20318484780249763</v>
      </c>
      <c r="AN31" s="127">
        <v>0.30289105218598172</v>
      </c>
      <c r="AO31" s="127">
        <v>-5.0559021681315437E-2</v>
      </c>
      <c r="AP31" s="127">
        <v>0.40935576769291426</v>
      </c>
      <c r="AQ31" s="127">
        <v>4.1537943482304079E-2</v>
      </c>
      <c r="AR31" s="127">
        <v>2.2820921528050653E-2</v>
      </c>
      <c r="AS31" s="127">
        <v>0.12091903284106852</v>
      </c>
      <c r="AT31" s="127">
        <v>-6.451759360595942E-4</v>
      </c>
      <c r="AU31" s="127">
        <v>-4.2640003722247417E-2</v>
      </c>
      <c r="AV31" s="127">
        <v>3.4189448632989033E-2</v>
      </c>
      <c r="AW31" s="127">
        <v>5.4153541049964907E-2</v>
      </c>
      <c r="AX31" s="127">
        <v>-0.39239711302289992</v>
      </c>
      <c r="AY31" s="127">
        <v>-0.11570609486795125</v>
      </c>
      <c r="AZ31" s="127">
        <v>0.128772811241187</v>
      </c>
      <c r="BA31" s="127">
        <v>-4.856237336539484E-3</v>
      </c>
      <c r="BB31" s="127">
        <v>-0.22181403346779904</v>
      </c>
      <c r="BC31" s="127">
        <v>1</v>
      </c>
      <c r="BD31" s="127"/>
      <c r="BE31" s="127"/>
    </row>
    <row r="32" spans="3:57" x14ac:dyDescent="0.3">
      <c r="AB32" s="127" t="s">
        <v>351</v>
      </c>
      <c r="AC32" s="127">
        <v>0.53236857503920054</v>
      </c>
      <c r="AD32" s="127">
        <v>0.55160316431600143</v>
      </c>
      <c r="AE32" s="127">
        <v>0.57768895579669166</v>
      </c>
      <c r="AF32" s="127">
        <v>0.28814906856534994</v>
      </c>
      <c r="AG32" s="127">
        <v>0.30095972485303207</v>
      </c>
      <c r="AH32" s="127">
        <v>9.7770138124255529E-2</v>
      </c>
      <c r="AI32" s="127">
        <v>0.19069508615040204</v>
      </c>
      <c r="AJ32" s="127">
        <v>0.49965226765094212</v>
      </c>
      <c r="AK32" s="127">
        <v>0.57768895579669155</v>
      </c>
      <c r="AL32" s="127">
        <v>0.53706454449389329</v>
      </c>
      <c r="AM32" s="127">
        <v>0.29587797822271439</v>
      </c>
      <c r="AN32" s="127">
        <v>0.42554789300419898</v>
      </c>
      <c r="AO32" s="127">
        <v>0.10054863444266432</v>
      </c>
      <c r="AP32" s="127">
        <v>0.46699542314938203</v>
      </c>
      <c r="AQ32" s="127">
        <v>9.0911335337689012E-2</v>
      </c>
      <c r="AR32" s="127">
        <v>6.1356542840703632E-2</v>
      </c>
      <c r="AS32" s="127">
        <v>0.17146982309977987</v>
      </c>
      <c r="AT32" s="127">
        <v>3.857811101051889E-2</v>
      </c>
      <c r="AU32" s="127">
        <v>5.2356384641175695E-2</v>
      </c>
      <c r="AV32" s="127">
        <v>6.7515129383811837E-2</v>
      </c>
      <c r="AW32" s="127">
        <v>8.4119796007657288E-2</v>
      </c>
      <c r="AX32" s="127">
        <v>-0.38497216680226204</v>
      </c>
      <c r="AY32" s="127">
        <v>-0.14327987926027402</v>
      </c>
      <c r="AZ32" s="127">
        <v>0.11861993395266372</v>
      </c>
      <c r="BA32" s="127">
        <v>2.2151451579146744E-2</v>
      </c>
      <c r="BB32" s="127">
        <v>-0.24357583778044919</v>
      </c>
      <c r="BC32" s="127">
        <v>0.93722639732337842</v>
      </c>
      <c r="BD32" s="127">
        <v>1</v>
      </c>
      <c r="BE32" s="127"/>
    </row>
    <row r="33" spans="2:57" ht="15" thickBot="1" x14ac:dyDescent="0.35">
      <c r="C33" s="107"/>
      <c r="AB33" s="128" t="s">
        <v>349</v>
      </c>
      <c r="AC33" s="128">
        <v>0.52508818678538971</v>
      </c>
      <c r="AD33" s="128">
        <v>0.1049576295205519</v>
      </c>
      <c r="AE33" s="128">
        <v>0.36469225115380188</v>
      </c>
      <c r="AF33" s="128">
        <v>0.55963498931702438</v>
      </c>
      <c r="AG33" s="128">
        <v>0.56926678226547966</v>
      </c>
      <c r="AH33" s="128">
        <v>0.26782385947721193</v>
      </c>
      <c r="AI33" s="128">
        <v>0.35667938861812376</v>
      </c>
      <c r="AJ33" s="128">
        <v>0.50497063886030724</v>
      </c>
      <c r="AK33" s="128">
        <v>0.36469225115380172</v>
      </c>
      <c r="AL33" s="128">
        <v>5.4118497022252708E-2</v>
      </c>
      <c r="AM33" s="128">
        <v>0.17434248105924646</v>
      </c>
      <c r="AN33" s="128">
        <v>0.39328613074305374</v>
      </c>
      <c r="AO33" s="128">
        <v>-2.1847233910466612E-2</v>
      </c>
      <c r="AP33" s="128">
        <v>0.3845187310991699</v>
      </c>
      <c r="AQ33" s="128">
        <v>0.22900112302806078</v>
      </c>
      <c r="AR33" s="128">
        <v>0.19710040755108132</v>
      </c>
      <c r="AS33" s="128">
        <v>-0.34493603370374665</v>
      </c>
      <c r="AT33" s="128">
        <v>0.11085121358994819</v>
      </c>
      <c r="AU33" s="128">
        <v>7.2351818537728469E-3</v>
      </c>
      <c r="AV33" s="128">
        <v>0.22812527785976655</v>
      </c>
      <c r="AW33" s="128">
        <v>0.42749647811209679</v>
      </c>
      <c r="AX33" s="128">
        <v>-0.3626383433756652</v>
      </c>
      <c r="AY33" s="128">
        <v>-0.16754118896853448</v>
      </c>
      <c r="AZ33" s="128">
        <v>-2.7876730083653972E-2</v>
      </c>
      <c r="BA33" s="128">
        <v>0.21656211196489483</v>
      </c>
      <c r="BB33" s="128">
        <v>4.1982923477448642E-2</v>
      </c>
      <c r="BC33" s="128">
        <v>0.17973378127133624</v>
      </c>
      <c r="BD33" s="128">
        <v>0.22955014060018678</v>
      </c>
      <c r="BE33" s="128">
        <v>1</v>
      </c>
    </row>
    <row r="34" spans="2:57" x14ac:dyDescent="0.3">
      <c r="C34" s="107"/>
    </row>
    <row r="35" spans="2:57" x14ac:dyDescent="0.3">
      <c r="C35" s="107"/>
    </row>
    <row r="36" spans="2:57" x14ac:dyDescent="0.3">
      <c r="B36" s="112"/>
      <c r="C36" s="116"/>
      <c r="D36" s="112"/>
      <c r="E36" s="112"/>
      <c r="F36" s="112"/>
      <c r="G36" s="112"/>
    </row>
    <row r="37" spans="2:57" x14ac:dyDescent="0.3">
      <c r="B37" s="113"/>
      <c r="C37" s="117"/>
      <c r="D37" s="21"/>
      <c r="E37" s="21"/>
      <c r="F37" s="21"/>
      <c r="G37" s="21"/>
    </row>
    <row r="38" spans="2:57" x14ac:dyDescent="0.3">
      <c r="B38" s="113"/>
      <c r="C38" s="117"/>
      <c r="D38" s="21"/>
      <c r="E38" s="21"/>
      <c r="F38" s="21"/>
      <c r="G38" s="21"/>
    </row>
    <row r="39" spans="2:57" x14ac:dyDescent="0.3">
      <c r="B39" s="113"/>
      <c r="C39" s="117"/>
      <c r="D39" s="21"/>
      <c r="E39" s="21"/>
      <c r="F39" s="21"/>
      <c r="G39" s="21"/>
    </row>
    <row r="40" spans="2:57" x14ac:dyDescent="0.3">
      <c r="B40" s="113"/>
      <c r="C40" s="117"/>
      <c r="D40" s="21"/>
      <c r="E40" s="21"/>
      <c r="F40" s="21"/>
    </row>
    <row r="41" spans="2:57" x14ac:dyDescent="0.3">
      <c r="B41" s="113"/>
      <c r="C41" s="117"/>
      <c r="D41" s="21"/>
      <c r="E41" s="21"/>
      <c r="F41" s="21"/>
    </row>
    <row r="42" spans="2:57" x14ac:dyDescent="0.3">
      <c r="B42" s="113"/>
      <c r="C42" s="21"/>
      <c r="D42" s="21"/>
      <c r="E42" s="21"/>
      <c r="F42" s="21"/>
    </row>
    <row r="43" spans="2:57" x14ac:dyDescent="0.3">
      <c r="B43" s="113"/>
      <c r="C43" s="21"/>
      <c r="D43" s="21"/>
      <c r="E43" s="21"/>
      <c r="F43" s="21"/>
    </row>
    <row r="44" spans="2:57" x14ac:dyDescent="0.3">
      <c r="B44" s="113"/>
      <c r="C44" s="21"/>
      <c r="D44" s="21"/>
      <c r="E44" s="21"/>
      <c r="F44" s="21"/>
    </row>
    <row r="45" spans="2:57" x14ac:dyDescent="0.3">
      <c r="B45" s="113"/>
      <c r="C45" s="113"/>
      <c r="D45" s="113"/>
      <c r="E45" s="113"/>
      <c r="F45" s="113"/>
    </row>
    <row r="69" spans="2:6" ht="43.2" x14ac:dyDescent="0.3">
      <c r="B69" s="112" t="s">
        <v>2295</v>
      </c>
      <c r="C69" s="115" t="s">
        <v>2296</v>
      </c>
      <c r="D69" s="115" t="s">
        <v>2297</v>
      </c>
      <c r="E69" s="115" t="s">
        <v>2298</v>
      </c>
      <c r="F69" s="115" t="s">
        <v>2297</v>
      </c>
    </row>
    <row r="70" spans="2:6" ht="72" x14ac:dyDescent="0.3">
      <c r="B70" s="113" t="s">
        <v>2299</v>
      </c>
      <c r="C70" s="114">
        <v>-9.7000000000000003E-2</v>
      </c>
      <c r="D70" s="114">
        <v>0.65200000000000002</v>
      </c>
      <c r="E70" s="114">
        <v>-7.5999999999999998E-2</v>
      </c>
      <c r="F70" s="114">
        <v>0.64700000000000002</v>
      </c>
    </row>
    <row r="71" spans="2:6" ht="100.8" x14ac:dyDescent="0.3">
      <c r="B71" s="113" t="s">
        <v>2300</v>
      </c>
      <c r="C71" s="114">
        <v>-0.24399999999999999</v>
      </c>
      <c r="D71" s="114">
        <v>0.25</v>
      </c>
      <c r="E71" s="114">
        <v>-0.16400000000000001</v>
      </c>
      <c r="F71" s="114">
        <v>0.26400000000000001</v>
      </c>
    </row>
    <row r="72" spans="2:6" ht="12.6" customHeight="1" x14ac:dyDescent="0.3">
      <c r="B72" s="113" t="s">
        <v>2301</v>
      </c>
      <c r="C72" s="114">
        <v>0.20699999999999999</v>
      </c>
      <c r="D72" s="114">
        <v>0.33200000000000002</v>
      </c>
      <c r="E72" s="114">
        <v>0.16300000000000001</v>
      </c>
      <c r="F72" s="114">
        <v>0.28000000000000003</v>
      </c>
    </row>
    <row r="73" spans="2:6" ht="86.4" x14ac:dyDescent="0.3">
      <c r="B73" s="113" t="s">
        <v>2302</v>
      </c>
      <c r="C73" s="114">
        <v>-0.20200000000000001</v>
      </c>
      <c r="D73" s="114">
        <v>0.34300000000000003</v>
      </c>
      <c r="E73" s="114">
        <v>-0.14299999999999999</v>
      </c>
      <c r="F73" s="114">
        <v>0.33300000000000002</v>
      </c>
    </row>
    <row r="74" spans="2:6" ht="57.6" x14ac:dyDescent="0.3">
      <c r="B74" s="113" t="s">
        <v>2303</v>
      </c>
      <c r="C74" s="114">
        <v>-7.6999999999999999E-2</v>
      </c>
      <c r="D74" s="114">
        <v>0.72099999999999997</v>
      </c>
      <c r="E74" s="114">
        <v>-7.8E-2</v>
      </c>
      <c r="F74" s="114">
        <v>0.64400000000000002</v>
      </c>
    </row>
    <row r="75" spans="2:6" ht="72" x14ac:dyDescent="0.3">
      <c r="B75" s="113" t="s">
        <v>2304</v>
      </c>
      <c r="C75" s="114">
        <v>0.307</v>
      </c>
      <c r="D75" s="114">
        <v>0.14499999999999999</v>
      </c>
      <c r="E75" s="114">
        <v>0.21</v>
      </c>
      <c r="F75" s="114">
        <v>0.17100000000000001</v>
      </c>
    </row>
    <row r="76" spans="2:6" ht="43.2" x14ac:dyDescent="0.3">
      <c r="B76" s="113" t="s">
        <v>2305</v>
      </c>
      <c r="C76" s="114">
        <v>0.32500000000000001</v>
      </c>
      <c r="D76" s="114">
        <v>0.121</v>
      </c>
      <c r="E76" s="114">
        <v>0.27900000000000003</v>
      </c>
      <c r="F76" s="114">
        <v>0.111</v>
      </c>
    </row>
    <row r="77" spans="2:6" ht="72" x14ac:dyDescent="0.3">
      <c r="B77" s="113" t="s">
        <v>2306</v>
      </c>
      <c r="C77" s="114">
        <v>-7.2999999999999995E-2</v>
      </c>
      <c r="D77" s="114">
        <v>0.73299999999999998</v>
      </c>
      <c r="E77" s="114">
        <v>-6.0999999999999999E-2</v>
      </c>
      <c r="F77" s="114">
        <v>0.72299999999999998</v>
      </c>
    </row>
    <row r="78" spans="2:6" ht="57.6" x14ac:dyDescent="0.3">
      <c r="B78" s="113" t="s">
        <v>2307</v>
      </c>
      <c r="C78" s="115">
        <v>-0.55500000000000005</v>
      </c>
      <c r="D78" s="115">
        <v>5.0000000000000001E-3</v>
      </c>
      <c r="E78" s="115">
        <v>-0.51</v>
      </c>
      <c r="F78" s="115">
        <v>8.0000000000000002E-3</v>
      </c>
    </row>
  </sheetData>
  <mergeCells count="2">
    <mergeCell ref="C3:J4"/>
    <mergeCell ref="M3:T4"/>
  </mergeCells>
  <conditionalFormatting sqref="N6:T29">
    <cfRule type="colorScale" priority="4">
      <colorScale>
        <cfvo type="min"/>
        <cfvo type="percentile" val="50"/>
        <cfvo type="max"/>
        <color rgb="FF63BE7B"/>
        <color rgb="FFFFEB84"/>
        <color rgb="FFF8696B"/>
      </colorScale>
    </cfRule>
  </conditionalFormatting>
  <conditionalFormatting sqref="X5:X13">
    <cfRule type="colorScale" priority="3">
      <colorScale>
        <cfvo type="min"/>
        <cfvo type="percentile" val="50"/>
        <cfvo type="max"/>
        <color rgb="FFF8696B"/>
        <color rgb="FFFFEB84"/>
        <color rgb="FF63BE7B"/>
      </colorScale>
    </cfRule>
  </conditionalFormatting>
  <conditionalFormatting sqref="X17:X19">
    <cfRule type="colorScale" priority="2">
      <colorScale>
        <cfvo type="min"/>
        <cfvo type="percentile" val="50"/>
        <cfvo type="max"/>
        <color rgb="FFF8696B"/>
        <color rgb="FFFFEB84"/>
        <color rgb="FF63BE7B"/>
      </colorScale>
    </cfRule>
  </conditionalFormatting>
  <conditionalFormatting sqref="AB4:BE33">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4D384-5B41-42EC-B0F6-AF19989D886A}">
  <sheetPr>
    <tabColor rgb="FFFF0000"/>
  </sheetPr>
  <dimension ref="A1:W50"/>
  <sheetViews>
    <sheetView zoomScale="58" zoomScaleNormal="70" workbookViewId="0">
      <selection activeCell="C2" sqref="C2:C25"/>
    </sheetView>
  </sheetViews>
  <sheetFormatPr defaultRowHeight="14.4" x14ac:dyDescent="0.3"/>
  <cols>
    <col min="1" max="1" width="6.44140625" style="1" bestFit="1" customWidth="1"/>
    <col min="2" max="2" width="3.21875" style="1" bestFit="1" customWidth="1"/>
    <col min="3" max="3" width="27.33203125" style="1" customWidth="1"/>
    <col min="4" max="4" width="12.88671875" customWidth="1"/>
    <col min="5" max="5" width="14.33203125" customWidth="1"/>
    <col min="6" max="6" width="17.44140625" bestFit="1" customWidth="1"/>
    <col min="7" max="7" width="14.33203125" bestFit="1" customWidth="1"/>
    <col min="8" max="8" width="10.33203125" bestFit="1" customWidth="1"/>
    <col min="9" max="10" width="13.6640625" style="3" customWidth="1"/>
    <col min="11" max="11" width="13.88671875" customWidth="1"/>
    <col min="12" max="12" width="14.44140625" customWidth="1"/>
    <col min="13" max="13" width="16.5546875" customWidth="1"/>
    <col min="14" max="14" width="28.77734375" bestFit="1" customWidth="1"/>
    <col min="15" max="15" width="29.33203125" bestFit="1" customWidth="1"/>
    <col min="16" max="16" width="29.88671875" bestFit="1" customWidth="1"/>
    <col min="17" max="17" width="26.33203125" bestFit="1" customWidth="1"/>
    <col min="18" max="18" width="33" customWidth="1"/>
    <col min="19" max="19" width="24.109375" customWidth="1"/>
    <col min="20" max="20" width="30" customWidth="1"/>
    <col min="21" max="22" width="24.109375" customWidth="1"/>
    <col min="23" max="23" width="19.6640625" hidden="1" customWidth="1"/>
  </cols>
  <sheetData>
    <row r="1" spans="1:23" x14ac:dyDescent="0.3">
      <c r="A1" s="4" t="s">
        <v>0</v>
      </c>
      <c r="B1" s="4" t="s">
        <v>1</v>
      </c>
      <c r="C1" s="5" t="s">
        <v>2</v>
      </c>
      <c r="D1" s="6" t="s">
        <v>4</v>
      </c>
      <c r="E1" s="6" t="s">
        <v>3</v>
      </c>
      <c r="F1" s="6" t="s">
        <v>5</v>
      </c>
      <c r="G1" s="6" t="s">
        <v>6</v>
      </c>
      <c r="H1" s="6" t="s">
        <v>7</v>
      </c>
      <c r="I1" s="7" t="s">
        <v>8</v>
      </c>
      <c r="J1" s="7" t="s">
        <v>22</v>
      </c>
      <c r="K1" s="6" t="s">
        <v>9</v>
      </c>
      <c r="L1" s="6" t="s">
        <v>10</v>
      </c>
      <c r="M1" s="6" t="s">
        <v>27</v>
      </c>
      <c r="N1" s="6" t="s">
        <v>26</v>
      </c>
      <c r="O1" s="6" t="s">
        <v>25</v>
      </c>
      <c r="P1" s="6" t="s">
        <v>17</v>
      </c>
      <c r="Q1" s="6" t="s">
        <v>21</v>
      </c>
      <c r="R1" s="31" t="s">
        <v>64</v>
      </c>
      <c r="S1" s="6" t="s">
        <v>178</v>
      </c>
      <c r="T1" s="32" t="s">
        <v>179</v>
      </c>
      <c r="U1" s="32" t="s">
        <v>181</v>
      </c>
      <c r="V1" s="32" t="s">
        <v>182</v>
      </c>
      <c r="W1" s="32" t="s">
        <v>63</v>
      </c>
    </row>
    <row r="2" spans="1:23" x14ac:dyDescent="0.3">
      <c r="A2" s="4">
        <v>1</v>
      </c>
      <c r="B2" s="4">
        <v>1</v>
      </c>
      <c r="C2" t="s">
        <v>2172</v>
      </c>
      <c r="D2" s="6">
        <v>16</v>
      </c>
      <c r="E2" s="6">
        <v>3</v>
      </c>
      <c r="F2" s="6">
        <v>0</v>
      </c>
      <c r="G2" s="6">
        <v>8697</v>
      </c>
      <c r="H2" s="6">
        <v>1473</v>
      </c>
      <c r="I2" s="7">
        <v>92.0625</v>
      </c>
      <c r="J2" s="6">
        <v>5</v>
      </c>
      <c r="K2" s="6">
        <v>6</v>
      </c>
      <c r="L2" s="6">
        <v>0</v>
      </c>
      <c r="M2" s="8">
        <v>0</v>
      </c>
      <c r="N2" s="6">
        <v>0</v>
      </c>
      <c r="O2" s="6">
        <v>0</v>
      </c>
      <c r="P2" s="6">
        <v>0</v>
      </c>
      <c r="Q2" s="6">
        <v>0</v>
      </c>
      <c r="R2" s="10">
        <f>1+((W2-$W$26)/($W$27-$W$26))*9</f>
        <v>6.0583244962884413</v>
      </c>
      <c r="S2" s="9">
        <v>1.1785110000000001</v>
      </c>
      <c r="T2" s="9">
        <v>0</v>
      </c>
      <c r="U2" s="6">
        <v>0</v>
      </c>
      <c r="V2" s="6">
        <v>2</v>
      </c>
      <c r="W2" s="39">
        <v>92.25</v>
      </c>
    </row>
    <row r="3" spans="1:23" x14ac:dyDescent="0.3">
      <c r="A3" s="4">
        <v>2</v>
      </c>
      <c r="B3" s="4">
        <v>2</v>
      </c>
      <c r="C3" t="s">
        <v>2173</v>
      </c>
      <c r="D3" s="6">
        <v>16</v>
      </c>
      <c r="E3" s="6">
        <v>5</v>
      </c>
      <c r="F3" s="6">
        <v>13</v>
      </c>
      <c r="G3" s="6">
        <v>5493</v>
      </c>
      <c r="H3" s="6">
        <v>935</v>
      </c>
      <c r="I3" s="7">
        <v>78.9375</v>
      </c>
      <c r="J3" s="6">
        <v>2</v>
      </c>
      <c r="K3" s="6">
        <v>5</v>
      </c>
      <c r="L3" s="9">
        <v>6.5989847715736003</v>
      </c>
      <c r="M3" s="8">
        <v>3.5538339461986803</v>
      </c>
      <c r="N3" s="6">
        <v>5</v>
      </c>
      <c r="O3" s="6">
        <v>5</v>
      </c>
      <c r="P3" s="6">
        <v>0</v>
      </c>
      <c r="Q3" s="6">
        <v>1</v>
      </c>
      <c r="R3" s="10">
        <f t="shared" ref="R3:R25" si="0">1+((W3-$W$26)/($W$27-$W$26))*9</f>
        <v>5.7576882290562041</v>
      </c>
      <c r="S3" s="9">
        <v>6.5465369999999998</v>
      </c>
      <c r="T3" s="9">
        <v>31.520692727272728</v>
      </c>
      <c r="U3" s="6">
        <v>0</v>
      </c>
      <c r="V3" s="6">
        <v>1</v>
      </c>
      <c r="W3" s="39">
        <v>88.3125</v>
      </c>
    </row>
    <row r="4" spans="1:23" x14ac:dyDescent="0.3">
      <c r="A4" s="4">
        <v>3</v>
      </c>
      <c r="B4" s="4">
        <v>3</v>
      </c>
      <c r="C4" t="s">
        <v>2174</v>
      </c>
      <c r="D4" s="6">
        <v>10</v>
      </c>
      <c r="E4" s="6">
        <v>3</v>
      </c>
      <c r="F4" s="6">
        <v>8</v>
      </c>
      <c r="G4" s="6">
        <v>1841</v>
      </c>
      <c r="H4" s="6">
        <v>352</v>
      </c>
      <c r="I4" s="7">
        <v>47.2</v>
      </c>
      <c r="J4" s="6">
        <v>2</v>
      </c>
      <c r="K4" s="6">
        <v>4</v>
      </c>
      <c r="L4" s="9">
        <v>4.0609137055837596</v>
      </c>
      <c r="M4" s="8">
        <v>2.5991512986970102</v>
      </c>
      <c r="N4" s="6">
        <v>1</v>
      </c>
      <c r="O4" s="6">
        <v>1</v>
      </c>
      <c r="P4" s="6">
        <v>0</v>
      </c>
      <c r="Q4" s="6">
        <v>2</v>
      </c>
      <c r="R4" s="10">
        <f t="shared" si="0"/>
        <v>2.9088016967126196</v>
      </c>
      <c r="S4" s="9">
        <v>4.8038449999999999</v>
      </c>
      <c r="T4" s="9">
        <v>30.616652999999992</v>
      </c>
      <c r="U4" s="6">
        <v>0</v>
      </c>
      <c r="V4" s="6">
        <v>1</v>
      </c>
      <c r="W4" s="39">
        <v>51</v>
      </c>
    </row>
    <row r="5" spans="1:23" x14ac:dyDescent="0.3">
      <c r="A5" s="4">
        <v>4</v>
      </c>
      <c r="B5" s="4">
        <v>4</v>
      </c>
      <c r="C5" t="s">
        <v>2175</v>
      </c>
      <c r="D5" s="6">
        <v>22</v>
      </c>
      <c r="E5" s="6">
        <v>8</v>
      </c>
      <c r="F5" s="6">
        <v>19</v>
      </c>
      <c r="G5" s="6">
        <v>14790</v>
      </c>
      <c r="H5" s="6">
        <v>2432</v>
      </c>
      <c r="I5" s="7">
        <v>121</v>
      </c>
      <c r="J5" s="6">
        <v>2</v>
      </c>
      <c r="K5" s="6">
        <v>6</v>
      </c>
      <c r="L5" s="9">
        <v>9.6446700507614196</v>
      </c>
      <c r="M5" s="8">
        <v>4.4807026693729899</v>
      </c>
      <c r="N5" s="6">
        <v>6</v>
      </c>
      <c r="O5" s="6">
        <v>5</v>
      </c>
      <c r="P5" s="6">
        <v>0</v>
      </c>
      <c r="Q5" s="6">
        <v>2</v>
      </c>
      <c r="R5" s="10">
        <f t="shared" si="0"/>
        <v>8.4304444230213207</v>
      </c>
      <c r="S5" s="9">
        <v>3.9735969999999998</v>
      </c>
      <c r="T5" s="9">
        <v>38.460450411764711</v>
      </c>
      <c r="U5" s="6">
        <v>4</v>
      </c>
      <c r="V5" s="6">
        <v>3</v>
      </c>
      <c r="W5" s="39">
        <v>123.318181818182</v>
      </c>
    </row>
    <row r="6" spans="1:23" x14ac:dyDescent="0.3">
      <c r="A6" s="4">
        <v>5</v>
      </c>
      <c r="B6" s="4">
        <v>5</v>
      </c>
      <c r="C6" t="s">
        <v>2176</v>
      </c>
      <c r="D6" s="6">
        <v>8</v>
      </c>
      <c r="E6" s="6">
        <v>4</v>
      </c>
      <c r="F6" s="6">
        <v>7</v>
      </c>
      <c r="G6" s="6">
        <v>3666</v>
      </c>
      <c r="H6" s="6">
        <v>528</v>
      </c>
      <c r="I6" s="7">
        <v>67.875</v>
      </c>
      <c r="J6" s="6">
        <v>1</v>
      </c>
      <c r="K6" s="6">
        <v>5</v>
      </c>
      <c r="L6" s="9">
        <v>3.5532994923857899</v>
      </c>
      <c r="M6" s="8">
        <v>2.91958099112993</v>
      </c>
      <c r="N6" s="6">
        <v>2</v>
      </c>
      <c r="O6" s="6">
        <v>1</v>
      </c>
      <c r="P6" s="6">
        <v>0</v>
      </c>
      <c r="Q6" s="6">
        <v>0</v>
      </c>
      <c r="R6" s="10">
        <f t="shared" si="0"/>
        <v>5.103923647932131</v>
      </c>
      <c r="S6" s="9">
        <v>6.5465369999999998</v>
      </c>
      <c r="T6" s="9">
        <v>29.324513799999998</v>
      </c>
      <c r="U6" s="6">
        <v>3</v>
      </c>
      <c r="V6" s="6">
        <v>1</v>
      </c>
      <c r="W6" s="39">
        <v>79.75</v>
      </c>
    </row>
    <row r="7" spans="1:23" x14ac:dyDescent="0.3">
      <c r="A7" s="4">
        <v>6</v>
      </c>
      <c r="B7" s="4">
        <v>6</v>
      </c>
      <c r="C7" t="s">
        <v>2177</v>
      </c>
      <c r="D7" s="6">
        <v>37</v>
      </c>
      <c r="E7" s="6">
        <v>10</v>
      </c>
      <c r="F7" s="6">
        <v>23</v>
      </c>
      <c r="G7" s="6">
        <v>10778</v>
      </c>
      <c r="H7" s="6">
        <v>1908</v>
      </c>
      <c r="I7" s="7">
        <v>73.648648648648603</v>
      </c>
      <c r="J7" s="6">
        <v>4</v>
      </c>
      <c r="K7" s="6">
        <v>9</v>
      </c>
      <c r="L7" s="9">
        <v>11.6751269035533</v>
      </c>
      <c r="M7" s="8">
        <v>5.4590431803817596</v>
      </c>
      <c r="N7" s="6">
        <v>5</v>
      </c>
      <c r="O7" s="6">
        <v>4</v>
      </c>
      <c r="P7" s="6">
        <v>0</v>
      </c>
      <c r="Q7" s="6">
        <v>2</v>
      </c>
      <c r="R7" s="10">
        <f t="shared" si="0"/>
        <v>5.3087329110658885</v>
      </c>
      <c r="S7" s="9">
        <v>1.818182</v>
      </c>
      <c r="T7" s="9">
        <v>33.626074270000004</v>
      </c>
      <c r="U7" s="6">
        <v>1</v>
      </c>
      <c r="V7" s="6">
        <v>2</v>
      </c>
      <c r="W7" s="39">
        <v>82.432432432432407</v>
      </c>
    </row>
    <row r="8" spans="1:23" x14ac:dyDescent="0.3">
      <c r="A8" s="4">
        <v>7</v>
      </c>
      <c r="B8" s="4">
        <v>7</v>
      </c>
      <c r="C8" t="s">
        <v>2178</v>
      </c>
      <c r="D8" s="6">
        <v>14</v>
      </c>
      <c r="E8" s="6">
        <v>6</v>
      </c>
      <c r="F8" s="6">
        <v>11</v>
      </c>
      <c r="G8" s="6">
        <v>3696</v>
      </c>
      <c r="H8" s="6">
        <v>610</v>
      </c>
      <c r="I8" s="7">
        <v>64.5</v>
      </c>
      <c r="J8" s="6">
        <v>1</v>
      </c>
      <c r="K8" s="6">
        <v>6</v>
      </c>
      <c r="L8" s="9">
        <v>5.5837563451776697</v>
      </c>
      <c r="M8" s="8">
        <v>3.67868779399446</v>
      </c>
      <c r="N8" s="6">
        <v>5</v>
      </c>
      <c r="O8" s="6">
        <v>4</v>
      </c>
      <c r="P8" s="6">
        <v>0</v>
      </c>
      <c r="Q8" s="6">
        <v>1</v>
      </c>
      <c r="R8" s="10">
        <f t="shared" si="0"/>
        <v>4.4194818966823224</v>
      </c>
      <c r="S8" s="9">
        <v>4.8038449999999999</v>
      </c>
      <c r="T8" s="9">
        <v>33.513369045454553</v>
      </c>
      <c r="U8" s="6">
        <v>0</v>
      </c>
      <c r="V8" s="6">
        <v>2</v>
      </c>
      <c r="W8" s="39">
        <v>70.785714285714306</v>
      </c>
    </row>
    <row r="9" spans="1:23" x14ac:dyDescent="0.3">
      <c r="A9" s="4">
        <v>8</v>
      </c>
      <c r="B9" s="4">
        <v>8</v>
      </c>
      <c r="C9" t="s">
        <v>2179</v>
      </c>
      <c r="D9" s="6">
        <v>18</v>
      </c>
      <c r="E9" s="6">
        <v>5</v>
      </c>
      <c r="F9" s="6">
        <v>15</v>
      </c>
      <c r="G9" s="6">
        <v>7140</v>
      </c>
      <c r="H9" s="6">
        <v>1163</v>
      </c>
      <c r="I9" s="7">
        <v>102</v>
      </c>
      <c r="J9" s="6">
        <v>2</v>
      </c>
      <c r="K9" s="6">
        <v>5</v>
      </c>
      <c r="L9" s="9">
        <v>7.6142131979695398</v>
      </c>
      <c r="M9" s="8">
        <v>3.7789348635983098</v>
      </c>
      <c r="N9" s="6">
        <v>5</v>
      </c>
      <c r="O9" s="6">
        <v>4</v>
      </c>
      <c r="P9" s="6">
        <v>0</v>
      </c>
      <c r="Q9" s="6">
        <v>2</v>
      </c>
      <c r="R9" s="10">
        <f t="shared" si="0"/>
        <v>7.3966065747614165</v>
      </c>
      <c r="S9" s="9">
        <v>5.7735029999999998</v>
      </c>
      <c r="T9" s="9">
        <v>34.536344</v>
      </c>
      <c r="U9" s="6">
        <v>3</v>
      </c>
      <c r="V9" s="6">
        <v>1</v>
      </c>
      <c r="W9" s="39">
        <v>109.777777777778</v>
      </c>
    </row>
    <row r="10" spans="1:23" x14ac:dyDescent="0.3">
      <c r="A10" s="4">
        <v>9</v>
      </c>
      <c r="B10" s="4">
        <v>9</v>
      </c>
      <c r="C10" t="s">
        <v>2180</v>
      </c>
      <c r="D10" s="6">
        <v>11</v>
      </c>
      <c r="E10" s="6">
        <v>4</v>
      </c>
      <c r="F10" s="6">
        <v>8</v>
      </c>
      <c r="G10" s="6">
        <v>3015</v>
      </c>
      <c r="H10" s="6">
        <v>433</v>
      </c>
      <c r="I10" s="7">
        <v>62.363636363636402</v>
      </c>
      <c r="J10" s="6">
        <v>2</v>
      </c>
      <c r="K10" s="6">
        <v>6</v>
      </c>
      <c r="L10" s="9">
        <v>4.0609137055837596</v>
      </c>
      <c r="M10" s="8">
        <v>3.1513345339996501</v>
      </c>
      <c r="N10" s="6">
        <v>2</v>
      </c>
      <c r="O10" s="6">
        <v>1</v>
      </c>
      <c r="P10" s="6">
        <v>0</v>
      </c>
      <c r="Q10" s="6">
        <v>1</v>
      </c>
      <c r="R10" s="10">
        <f t="shared" si="0"/>
        <v>4.8314855875831499</v>
      </c>
      <c r="S10" s="9">
        <v>3.2732679999999998</v>
      </c>
      <c r="T10" s="9">
        <v>40.874224285714284</v>
      </c>
      <c r="U10" s="6">
        <v>0</v>
      </c>
      <c r="V10" s="6">
        <v>1</v>
      </c>
      <c r="W10" s="39">
        <v>76.181818181818201</v>
      </c>
    </row>
    <row r="11" spans="1:23" x14ac:dyDescent="0.3">
      <c r="A11" s="4">
        <v>10</v>
      </c>
      <c r="B11" s="4">
        <v>10</v>
      </c>
      <c r="C11" t="s">
        <v>2181</v>
      </c>
      <c r="D11" s="6">
        <v>17</v>
      </c>
      <c r="E11" s="6">
        <v>5</v>
      </c>
      <c r="F11" s="6">
        <v>10</v>
      </c>
      <c r="G11" s="6">
        <v>2191</v>
      </c>
      <c r="H11" s="6">
        <v>352</v>
      </c>
      <c r="I11" s="7">
        <v>38.647058823529399</v>
      </c>
      <c r="J11" s="6">
        <v>4</v>
      </c>
      <c r="K11" s="6">
        <v>8</v>
      </c>
      <c r="L11" s="9">
        <v>5.0761421319797</v>
      </c>
      <c r="M11" s="8">
        <v>3.4125687701710201</v>
      </c>
      <c r="N11" s="6">
        <v>3</v>
      </c>
      <c r="O11" s="6">
        <v>2</v>
      </c>
      <c r="P11" s="6">
        <v>0</v>
      </c>
      <c r="Q11" s="6">
        <v>2</v>
      </c>
      <c r="R11" s="10">
        <f t="shared" si="0"/>
        <v>2.8369409269540293</v>
      </c>
      <c r="S11" s="9">
        <v>0</v>
      </c>
      <c r="T11" s="9">
        <v>10.823959520000001</v>
      </c>
      <c r="U11" s="6">
        <v>0</v>
      </c>
      <c r="V11" s="6">
        <v>1</v>
      </c>
      <c r="W11" s="39">
        <v>50.058823529411796</v>
      </c>
    </row>
    <row r="12" spans="1:23" x14ac:dyDescent="0.3">
      <c r="A12" s="4">
        <v>11</v>
      </c>
      <c r="B12" s="4">
        <v>11</v>
      </c>
      <c r="C12" t="s">
        <v>2182</v>
      </c>
      <c r="D12" s="6">
        <v>3</v>
      </c>
      <c r="E12" s="6">
        <v>1</v>
      </c>
      <c r="F12" s="6">
        <v>2</v>
      </c>
      <c r="G12" s="6">
        <v>383</v>
      </c>
      <c r="H12" s="6">
        <v>74</v>
      </c>
      <c r="I12" s="7">
        <v>26.3333333333333</v>
      </c>
      <c r="J12" s="6">
        <v>2</v>
      </c>
      <c r="K12" s="6">
        <v>2</v>
      </c>
      <c r="L12" s="9">
        <v>1.0152284263959399</v>
      </c>
      <c r="M12" s="8">
        <v>1.4861900499227099</v>
      </c>
      <c r="N12" s="6">
        <v>0</v>
      </c>
      <c r="O12" s="6">
        <v>0</v>
      </c>
      <c r="P12" s="6">
        <v>0</v>
      </c>
      <c r="Q12" s="6">
        <v>0</v>
      </c>
      <c r="R12" s="10">
        <f t="shared" si="0"/>
        <v>1.5090137857900343</v>
      </c>
      <c r="S12" s="9">
        <v>2.8474740000000001</v>
      </c>
      <c r="T12" s="9">
        <v>34.117592875</v>
      </c>
      <c r="U12" s="6">
        <v>1</v>
      </c>
      <c r="V12" s="6">
        <v>2</v>
      </c>
      <c r="W12" s="39">
        <v>32.6666666666667</v>
      </c>
    </row>
    <row r="13" spans="1:23" x14ac:dyDescent="0.3">
      <c r="A13" s="4">
        <v>12</v>
      </c>
      <c r="B13" s="4">
        <v>12</v>
      </c>
      <c r="C13" t="s">
        <v>2183</v>
      </c>
      <c r="D13" s="6">
        <v>14</v>
      </c>
      <c r="E13" s="6">
        <v>7</v>
      </c>
      <c r="F13" s="6">
        <v>9</v>
      </c>
      <c r="G13" s="6">
        <v>3422</v>
      </c>
      <c r="H13" s="6">
        <v>518</v>
      </c>
      <c r="I13" s="7">
        <v>61.285714285714299</v>
      </c>
      <c r="J13" s="6">
        <v>3</v>
      </c>
      <c r="K13" s="6">
        <v>6</v>
      </c>
      <c r="L13" s="9">
        <v>4.5685279187817303</v>
      </c>
      <c r="M13" s="8">
        <v>2.9767415380220301</v>
      </c>
      <c r="N13" s="6">
        <v>11</v>
      </c>
      <c r="O13" s="6">
        <v>3</v>
      </c>
      <c r="P13" s="6">
        <v>0</v>
      </c>
      <c r="Q13" s="6">
        <v>0</v>
      </c>
      <c r="R13" s="10">
        <f t="shared" si="0"/>
        <v>4.4740190880169672</v>
      </c>
      <c r="S13" s="9">
        <v>2.1160369999999999</v>
      </c>
      <c r="T13" s="9">
        <v>24.320467666666666</v>
      </c>
      <c r="U13" s="6">
        <v>1</v>
      </c>
      <c r="V13" s="6">
        <v>4</v>
      </c>
      <c r="W13" s="39">
        <v>71.5</v>
      </c>
    </row>
    <row r="14" spans="1:23" x14ac:dyDescent="0.3">
      <c r="A14" s="4">
        <v>13</v>
      </c>
      <c r="B14" s="4">
        <v>13</v>
      </c>
      <c r="C14" t="s">
        <v>2184</v>
      </c>
      <c r="D14" s="6">
        <v>2</v>
      </c>
      <c r="E14" s="6">
        <v>1</v>
      </c>
      <c r="F14" s="6">
        <v>2</v>
      </c>
      <c r="G14" s="6">
        <v>1452</v>
      </c>
      <c r="H14" s="6">
        <v>275</v>
      </c>
      <c r="I14" s="7">
        <v>137.5</v>
      </c>
      <c r="J14" s="6">
        <v>2</v>
      </c>
      <c r="K14" s="6">
        <v>2</v>
      </c>
      <c r="L14" s="9">
        <v>1.0152284263959399</v>
      </c>
      <c r="M14" s="8">
        <v>0.24561403508771898</v>
      </c>
      <c r="N14" s="6">
        <v>0</v>
      </c>
      <c r="O14" s="6">
        <v>0</v>
      </c>
      <c r="P14" s="6">
        <v>0</v>
      </c>
      <c r="Q14" s="6">
        <v>0</v>
      </c>
      <c r="R14" s="10">
        <f t="shared" si="0"/>
        <v>9.4369034994697767</v>
      </c>
      <c r="S14" s="9">
        <v>0</v>
      </c>
      <c r="T14" s="9">
        <v>37.595832000000001</v>
      </c>
      <c r="U14" s="6">
        <v>0</v>
      </c>
      <c r="V14" s="6">
        <v>1</v>
      </c>
      <c r="W14" s="39">
        <v>136.5</v>
      </c>
    </row>
    <row r="15" spans="1:23" x14ac:dyDescent="0.3">
      <c r="A15" s="4">
        <v>14</v>
      </c>
      <c r="B15" s="4">
        <v>14</v>
      </c>
      <c r="C15" t="s">
        <v>2185</v>
      </c>
      <c r="D15" s="6">
        <v>3</v>
      </c>
      <c r="E15" s="6">
        <v>3</v>
      </c>
      <c r="F15" s="6">
        <v>2</v>
      </c>
      <c r="G15" s="6">
        <v>1308</v>
      </c>
      <c r="H15" s="6">
        <v>118</v>
      </c>
      <c r="I15" s="7">
        <v>50.6666666666667</v>
      </c>
      <c r="J15" s="6">
        <v>2</v>
      </c>
      <c r="K15" s="6">
        <v>3</v>
      </c>
      <c r="L15" s="9">
        <v>1.0152284263959399</v>
      </c>
      <c r="M15" s="8">
        <v>2.4339198908522102</v>
      </c>
      <c r="N15" s="6">
        <v>2</v>
      </c>
      <c r="O15" s="6">
        <v>1</v>
      </c>
      <c r="P15" s="6">
        <v>0</v>
      </c>
      <c r="Q15" s="6">
        <v>0</v>
      </c>
      <c r="R15" s="10">
        <f t="shared" si="0"/>
        <v>4.4103923647932159</v>
      </c>
      <c r="S15" s="9">
        <v>0</v>
      </c>
      <c r="T15" s="9">
        <v>15.367863</v>
      </c>
      <c r="U15" s="6">
        <v>0</v>
      </c>
      <c r="V15" s="6">
        <v>1</v>
      </c>
      <c r="W15" s="39">
        <v>70.6666666666667</v>
      </c>
    </row>
    <row r="16" spans="1:23" x14ac:dyDescent="0.3">
      <c r="A16" s="4">
        <v>15</v>
      </c>
      <c r="B16" s="4">
        <v>15</v>
      </c>
      <c r="C16" t="s">
        <v>2186</v>
      </c>
      <c r="D16" s="6">
        <v>27</v>
      </c>
      <c r="E16" s="6">
        <v>12</v>
      </c>
      <c r="F16" s="6">
        <v>15</v>
      </c>
      <c r="G16" s="6">
        <v>5429</v>
      </c>
      <c r="H16" s="6">
        <v>911</v>
      </c>
      <c r="I16" s="7">
        <v>60.814814814814802</v>
      </c>
      <c r="J16" s="6">
        <v>5</v>
      </c>
      <c r="K16" s="6">
        <v>9</v>
      </c>
      <c r="L16" s="9">
        <v>7.6142131979695398</v>
      </c>
      <c r="M16" s="8">
        <v>4.3502326354523904</v>
      </c>
      <c r="N16" s="6">
        <v>5</v>
      </c>
      <c r="O16" s="6">
        <v>2</v>
      </c>
      <c r="P16" s="6">
        <v>0</v>
      </c>
      <c r="Q16" s="6">
        <v>0</v>
      </c>
      <c r="R16" s="10">
        <f t="shared" si="0"/>
        <v>4.317073170731704</v>
      </c>
      <c r="S16" s="9">
        <v>2.6490649999999998</v>
      </c>
      <c r="T16" s="9">
        <v>39.324038133333339</v>
      </c>
      <c r="U16" s="6">
        <v>0</v>
      </c>
      <c r="V16" s="6">
        <v>3</v>
      </c>
      <c r="W16" s="39">
        <v>69.4444444444444</v>
      </c>
    </row>
    <row r="17" spans="1:23" x14ac:dyDescent="0.3">
      <c r="A17" s="4">
        <v>16</v>
      </c>
      <c r="B17" s="4">
        <v>16</v>
      </c>
      <c r="C17" t="s">
        <v>2187</v>
      </c>
      <c r="D17" s="6">
        <v>17</v>
      </c>
      <c r="E17" s="6">
        <v>6</v>
      </c>
      <c r="F17" s="6">
        <v>14</v>
      </c>
      <c r="G17" s="6">
        <v>8260</v>
      </c>
      <c r="H17" s="6">
        <v>1373</v>
      </c>
      <c r="I17" s="7">
        <v>99.470588235294102</v>
      </c>
      <c r="J17" s="6">
        <v>3</v>
      </c>
      <c r="K17" s="6">
        <v>7</v>
      </c>
      <c r="L17" s="9">
        <v>7.10659898477157</v>
      </c>
      <c r="M17" s="8">
        <v>3.90716948253925</v>
      </c>
      <c r="N17" s="6">
        <v>6</v>
      </c>
      <c r="O17" s="6">
        <v>5</v>
      </c>
      <c r="P17" s="6">
        <v>2</v>
      </c>
      <c r="Q17" s="6">
        <v>0</v>
      </c>
      <c r="R17" s="10">
        <f t="shared" si="0"/>
        <v>7.0273220635019467</v>
      </c>
      <c r="S17" s="9">
        <v>8.6602540000000001</v>
      </c>
      <c r="T17" s="9">
        <v>41.402020153846152</v>
      </c>
      <c r="U17" s="6">
        <v>3</v>
      </c>
      <c r="V17" s="6">
        <v>2</v>
      </c>
      <c r="W17" s="39">
        <v>104.941176470588</v>
      </c>
    </row>
    <row r="18" spans="1:23" x14ac:dyDescent="0.3">
      <c r="A18" s="4">
        <v>17</v>
      </c>
      <c r="B18" s="4">
        <v>17</v>
      </c>
      <c r="C18" t="s">
        <v>2188</v>
      </c>
      <c r="D18" s="6">
        <v>21</v>
      </c>
      <c r="E18" s="6">
        <v>8</v>
      </c>
      <c r="F18" s="6">
        <v>17</v>
      </c>
      <c r="G18" s="6">
        <v>6484</v>
      </c>
      <c r="H18" s="6">
        <v>1216</v>
      </c>
      <c r="I18" s="7">
        <v>71.714285714285694</v>
      </c>
      <c r="J18" s="6">
        <v>3</v>
      </c>
      <c r="K18" s="6">
        <v>6</v>
      </c>
      <c r="L18" s="9">
        <v>8.6294416243654801</v>
      </c>
      <c r="M18" s="8">
        <v>4.4729944119708795</v>
      </c>
      <c r="N18" s="6">
        <v>5</v>
      </c>
      <c r="O18" s="6">
        <v>4</v>
      </c>
      <c r="P18" s="6">
        <v>2</v>
      </c>
      <c r="Q18" s="6">
        <v>0</v>
      </c>
      <c r="R18" s="10">
        <f t="shared" si="0"/>
        <v>4.719436449022874</v>
      </c>
      <c r="S18" s="9">
        <v>3.7796449999999999</v>
      </c>
      <c r="T18" s="9">
        <v>37.481699466666669</v>
      </c>
      <c r="U18" s="6">
        <v>1</v>
      </c>
      <c r="V18" s="6">
        <v>2</v>
      </c>
      <c r="W18" s="39">
        <v>74.714285714285694</v>
      </c>
    </row>
    <row r="19" spans="1:23" x14ac:dyDescent="0.3">
      <c r="A19" s="4">
        <v>18</v>
      </c>
      <c r="B19" s="4">
        <v>18</v>
      </c>
      <c r="C19" t="s">
        <v>2189</v>
      </c>
      <c r="D19" s="6">
        <v>12</v>
      </c>
      <c r="E19" s="6">
        <v>4</v>
      </c>
      <c r="F19" s="6">
        <v>9</v>
      </c>
      <c r="G19" s="6">
        <v>2852</v>
      </c>
      <c r="H19" s="6">
        <v>364</v>
      </c>
      <c r="I19" s="7">
        <v>41.6666666666667</v>
      </c>
      <c r="J19" s="6">
        <v>2</v>
      </c>
      <c r="K19" s="6">
        <v>5</v>
      </c>
      <c r="L19" s="9">
        <v>4.5685279187817303</v>
      </c>
      <c r="M19" s="8">
        <v>2.7239672210979697</v>
      </c>
      <c r="N19" s="6">
        <v>4</v>
      </c>
      <c r="O19" s="6">
        <v>2</v>
      </c>
      <c r="P19" s="6">
        <v>0</v>
      </c>
      <c r="Q19" s="6">
        <v>0</v>
      </c>
      <c r="R19" s="10">
        <f t="shared" si="0"/>
        <v>3.5387062566277838</v>
      </c>
      <c r="S19" s="9">
        <v>1.7677670000000001</v>
      </c>
      <c r="T19" s="41">
        <v>24.26193</v>
      </c>
      <c r="U19" s="6">
        <v>3</v>
      </c>
      <c r="V19" s="6">
        <v>2</v>
      </c>
      <c r="W19" s="39">
        <v>59.25</v>
      </c>
    </row>
    <row r="20" spans="1:23" x14ac:dyDescent="0.3">
      <c r="A20" s="4">
        <v>19</v>
      </c>
      <c r="B20" s="4">
        <v>19</v>
      </c>
      <c r="C20" t="s">
        <v>2190</v>
      </c>
      <c r="D20" s="6">
        <v>16</v>
      </c>
      <c r="E20" s="6">
        <v>6</v>
      </c>
      <c r="F20" s="6">
        <v>11</v>
      </c>
      <c r="G20" s="6">
        <v>7209</v>
      </c>
      <c r="H20" s="6">
        <v>1123</v>
      </c>
      <c r="I20" s="7">
        <v>141.4375</v>
      </c>
      <c r="J20" s="6">
        <v>3</v>
      </c>
      <c r="K20" s="6">
        <v>7</v>
      </c>
      <c r="L20" s="9">
        <v>5.5837563451776697</v>
      </c>
      <c r="M20" s="8">
        <v>3.60839017228143</v>
      </c>
      <c r="N20" s="6">
        <v>5</v>
      </c>
      <c r="O20" s="6">
        <v>4</v>
      </c>
      <c r="P20" s="6">
        <v>0</v>
      </c>
      <c r="Q20" s="6">
        <v>2</v>
      </c>
      <c r="R20" s="10">
        <f t="shared" si="0"/>
        <v>10</v>
      </c>
      <c r="S20" s="9">
        <v>6.5465369999999998</v>
      </c>
      <c r="T20" s="41">
        <v>38.458770000000001</v>
      </c>
      <c r="U20" s="6">
        <v>0</v>
      </c>
      <c r="V20" s="6">
        <v>1</v>
      </c>
      <c r="W20" s="39">
        <v>143.875</v>
      </c>
    </row>
    <row r="21" spans="1:23" x14ac:dyDescent="0.3">
      <c r="A21" s="4">
        <v>20</v>
      </c>
      <c r="B21" s="4">
        <v>20</v>
      </c>
      <c r="C21" t="s">
        <v>2191</v>
      </c>
      <c r="D21" s="6">
        <v>20</v>
      </c>
      <c r="E21" s="6">
        <v>6</v>
      </c>
      <c r="F21" s="6">
        <v>17</v>
      </c>
      <c r="G21" s="6">
        <v>7590</v>
      </c>
      <c r="H21" s="6">
        <v>1277</v>
      </c>
      <c r="I21" s="7">
        <v>76.8</v>
      </c>
      <c r="J21" s="6">
        <v>2</v>
      </c>
      <c r="K21" s="6">
        <v>6</v>
      </c>
      <c r="L21" s="9">
        <v>8.6294416243654801</v>
      </c>
      <c r="M21" s="8">
        <v>4.1572566081424798</v>
      </c>
      <c r="N21" s="6">
        <v>7</v>
      </c>
      <c r="O21" s="6">
        <v>5</v>
      </c>
      <c r="P21" s="6">
        <v>0</v>
      </c>
      <c r="Q21" s="6">
        <v>2</v>
      </c>
      <c r="R21" s="10">
        <f t="shared" si="0"/>
        <v>5.5238600212089084</v>
      </c>
      <c r="S21" s="9">
        <v>17.320508</v>
      </c>
      <c r="T21" s="41">
        <v>30.438600000000001</v>
      </c>
      <c r="U21" s="6">
        <v>11</v>
      </c>
      <c r="V21" s="6">
        <v>2</v>
      </c>
      <c r="W21" s="39">
        <v>85.25</v>
      </c>
    </row>
    <row r="22" spans="1:23" x14ac:dyDescent="0.3">
      <c r="A22" s="4">
        <v>21</v>
      </c>
      <c r="B22" s="4">
        <v>21</v>
      </c>
      <c r="C22" t="s">
        <v>2192</v>
      </c>
      <c r="D22" s="6">
        <v>17</v>
      </c>
      <c r="E22" s="6">
        <v>6</v>
      </c>
      <c r="F22" s="6">
        <v>14</v>
      </c>
      <c r="G22" s="6">
        <v>4696</v>
      </c>
      <c r="H22" s="6">
        <v>758</v>
      </c>
      <c r="I22" s="7">
        <v>55.764705882352899</v>
      </c>
      <c r="J22" s="6">
        <v>2</v>
      </c>
      <c r="K22" s="6">
        <v>5</v>
      </c>
      <c r="L22" s="9">
        <v>7.10659898477157</v>
      </c>
      <c r="M22" s="8">
        <v>3.6689859409338101</v>
      </c>
      <c r="N22" s="6">
        <v>5</v>
      </c>
      <c r="O22" s="6">
        <v>4</v>
      </c>
      <c r="P22" s="6">
        <v>0</v>
      </c>
      <c r="Q22" s="6">
        <v>2</v>
      </c>
      <c r="R22" s="10">
        <f t="shared" si="0"/>
        <v>3.8968872808932669</v>
      </c>
      <c r="S22" s="9">
        <v>6.5465369999999998</v>
      </c>
      <c r="T22" s="41">
        <v>23.884540000000001</v>
      </c>
      <c r="U22" s="6">
        <v>2</v>
      </c>
      <c r="V22" s="6">
        <v>2</v>
      </c>
      <c r="W22" s="39">
        <v>63.941176470588204</v>
      </c>
    </row>
    <row r="23" spans="1:23" x14ac:dyDescent="0.3">
      <c r="A23" s="4">
        <v>22</v>
      </c>
      <c r="B23" s="4">
        <v>22</v>
      </c>
      <c r="C23" t="s">
        <v>2193</v>
      </c>
      <c r="D23" s="6">
        <v>20</v>
      </c>
      <c r="E23" s="6">
        <v>4</v>
      </c>
      <c r="F23" s="6">
        <v>17</v>
      </c>
      <c r="G23" s="6">
        <v>9436</v>
      </c>
      <c r="H23" s="6">
        <v>1551</v>
      </c>
      <c r="I23" s="7">
        <v>94.85</v>
      </c>
      <c r="J23" s="6">
        <v>2</v>
      </c>
      <c r="K23" s="6">
        <v>7</v>
      </c>
      <c r="L23" s="9">
        <v>8.6294416243654801</v>
      </c>
      <c r="M23" s="8">
        <v>4.0050377511389001</v>
      </c>
      <c r="N23" s="6">
        <v>7</v>
      </c>
      <c r="O23" s="6">
        <v>7</v>
      </c>
      <c r="P23" s="6">
        <v>0</v>
      </c>
      <c r="Q23" s="6">
        <v>1</v>
      </c>
      <c r="R23" s="10">
        <f t="shared" si="0"/>
        <v>6.7340402969247073</v>
      </c>
      <c r="S23" s="9">
        <v>17.320508</v>
      </c>
      <c r="T23" s="41">
        <v>34.615589999999997</v>
      </c>
      <c r="U23" s="6">
        <v>0</v>
      </c>
      <c r="V23" s="6">
        <v>1</v>
      </c>
      <c r="W23" s="39">
        <v>101.1</v>
      </c>
    </row>
    <row r="24" spans="1:23" x14ac:dyDescent="0.3">
      <c r="A24" s="4">
        <v>23</v>
      </c>
      <c r="B24" s="4">
        <v>23</v>
      </c>
      <c r="C24" t="s">
        <v>2194</v>
      </c>
      <c r="D24" s="6">
        <v>4</v>
      </c>
      <c r="E24" s="6">
        <v>3</v>
      </c>
      <c r="F24" s="6">
        <v>1</v>
      </c>
      <c r="G24" s="6">
        <v>414</v>
      </c>
      <c r="H24" s="6">
        <v>84</v>
      </c>
      <c r="I24" s="7">
        <v>59.5</v>
      </c>
      <c r="J24" s="6">
        <v>3</v>
      </c>
      <c r="K24" s="6">
        <v>1</v>
      </c>
      <c r="L24" s="9">
        <v>0.50761421319796995</v>
      </c>
      <c r="M24" s="8">
        <v>2.8439555702631196</v>
      </c>
      <c r="N24" s="6">
        <v>0</v>
      </c>
      <c r="O24" s="6">
        <v>0</v>
      </c>
      <c r="P24" s="6">
        <v>0</v>
      </c>
      <c r="Q24" s="6">
        <v>0</v>
      </c>
      <c r="R24" s="10">
        <f t="shared" si="0"/>
        <v>4.0349946977730653</v>
      </c>
      <c r="S24" s="9">
        <v>17.320508</v>
      </c>
      <c r="T24" s="41">
        <v>18.25123</v>
      </c>
      <c r="U24" s="6">
        <v>0</v>
      </c>
      <c r="V24" s="6">
        <v>1</v>
      </c>
      <c r="W24" s="39">
        <v>65.75</v>
      </c>
    </row>
    <row r="25" spans="1:23" x14ac:dyDescent="0.3">
      <c r="A25" s="4">
        <v>24</v>
      </c>
      <c r="B25" s="4">
        <v>24</v>
      </c>
      <c r="C25" t="s">
        <v>2195</v>
      </c>
      <c r="D25" s="6">
        <v>1</v>
      </c>
      <c r="E25" s="6">
        <v>1</v>
      </c>
      <c r="F25" s="6">
        <v>1</v>
      </c>
      <c r="G25" s="6">
        <v>51</v>
      </c>
      <c r="H25" s="6">
        <v>12</v>
      </c>
      <c r="I25" s="7">
        <v>12</v>
      </c>
      <c r="J25" s="6">
        <v>1</v>
      </c>
      <c r="K25" s="6">
        <v>1</v>
      </c>
      <c r="L25" s="9">
        <v>0.50761421319796995</v>
      </c>
      <c r="M25" s="8">
        <v>2.1122312924547599</v>
      </c>
      <c r="N25" s="6">
        <v>0</v>
      </c>
      <c r="O25" s="6">
        <v>0</v>
      </c>
      <c r="P25" s="6">
        <v>0</v>
      </c>
      <c r="Q25" s="6">
        <v>0</v>
      </c>
      <c r="R25" s="10">
        <f t="shared" si="0"/>
        <v>1</v>
      </c>
      <c r="S25" s="9">
        <v>0</v>
      </c>
      <c r="T25" s="41">
        <v>69.158069999999995</v>
      </c>
      <c r="U25" s="6">
        <v>0</v>
      </c>
      <c r="V25" s="6">
        <v>1</v>
      </c>
      <c r="W25" s="39">
        <v>26</v>
      </c>
    </row>
    <row r="26" spans="1:23" x14ac:dyDescent="0.3">
      <c r="T26" s="40" t="s">
        <v>180</v>
      </c>
      <c r="W26" s="13">
        <f>MIN(W2:W25)</f>
        <v>26</v>
      </c>
    </row>
    <row r="27" spans="1:23" x14ac:dyDescent="0.3">
      <c r="W27" s="13">
        <f>MAX(W2:W25)</f>
        <v>143.875</v>
      </c>
    </row>
    <row r="37" spans="9:10" x14ac:dyDescent="0.3">
      <c r="I37"/>
      <c r="J37"/>
    </row>
    <row r="38" spans="9:10" x14ac:dyDescent="0.3">
      <c r="I38"/>
      <c r="J38"/>
    </row>
    <row r="39" spans="9:10" x14ac:dyDescent="0.3">
      <c r="I39"/>
      <c r="J39"/>
    </row>
    <row r="40" spans="9:10" x14ac:dyDescent="0.3">
      <c r="I40"/>
      <c r="J40"/>
    </row>
    <row r="41" spans="9:10" x14ac:dyDescent="0.3">
      <c r="I41"/>
      <c r="J41"/>
    </row>
    <row r="42" spans="9:10" x14ac:dyDescent="0.3">
      <c r="I42"/>
      <c r="J42"/>
    </row>
    <row r="43" spans="9:10" x14ac:dyDescent="0.3">
      <c r="I43"/>
      <c r="J43"/>
    </row>
    <row r="44" spans="9:10" x14ac:dyDescent="0.3">
      <c r="I44"/>
      <c r="J44"/>
    </row>
    <row r="45" spans="9:10" x14ac:dyDescent="0.3">
      <c r="I45"/>
      <c r="J45"/>
    </row>
    <row r="46" spans="9:10" x14ac:dyDescent="0.3">
      <c r="I46"/>
      <c r="J46"/>
    </row>
    <row r="47" spans="9:10" x14ac:dyDescent="0.3">
      <c r="I47"/>
      <c r="J47"/>
    </row>
    <row r="48" spans="9:10" x14ac:dyDescent="0.3">
      <c r="I48"/>
      <c r="J48"/>
    </row>
    <row r="49" spans="9:10" x14ac:dyDescent="0.3">
      <c r="I49"/>
      <c r="J49"/>
    </row>
    <row r="50" spans="9:10" x14ac:dyDescent="0.3">
      <c r="I50"/>
      <c r="J50"/>
    </row>
  </sheetData>
  <phoneticPr fontId="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82AF-6179-4439-8B6D-C8BA2C6D60B1}">
  <sheetPr>
    <tabColor rgb="FFFF0000"/>
  </sheetPr>
  <dimension ref="A1:L64"/>
  <sheetViews>
    <sheetView tabSelected="1" workbookViewId="0">
      <selection activeCell="F6" sqref="F6"/>
    </sheetView>
  </sheetViews>
  <sheetFormatPr defaultRowHeight="14.4" x14ac:dyDescent="0.3"/>
  <cols>
    <col min="1" max="1" width="6" bestFit="1" customWidth="1"/>
    <col min="2" max="2" width="11.5546875" bestFit="1" customWidth="1"/>
    <col min="3" max="3" width="14" bestFit="1" customWidth="1"/>
    <col min="4" max="4" width="13.44140625" bestFit="1" customWidth="1"/>
    <col min="5" max="5" width="13.109375" bestFit="1" customWidth="1"/>
    <col min="6" max="6" width="19.6640625" bestFit="1" customWidth="1"/>
    <col min="7" max="7" width="12.88671875" bestFit="1" customWidth="1"/>
    <col min="8" max="8" width="16.44140625" bestFit="1" customWidth="1"/>
    <col min="9" max="9" width="23.33203125" bestFit="1" customWidth="1"/>
    <col min="10" max="11" width="20.5546875" bestFit="1" customWidth="1"/>
    <col min="12" max="12" width="19.6640625" bestFit="1" customWidth="1"/>
  </cols>
  <sheetData>
    <row r="1" spans="1:12" x14ac:dyDescent="0.3">
      <c r="A1" t="s">
        <v>353</v>
      </c>
    </row>
    <row r="2" spans="1:12" x14ac:dyDescent="0.3">
      <c r="A2" t="s">
        <v>0</v>
      </c>
      <c r="B2" t="s">
        <v>2</v>
      </c>
      <c r="C2" t="s">
        <v>343</v>
      </c>
      <c r="D2" t="s">
        <v>345</v>
      </c>
      <c r="E2" t="s">
        <v>346</v>
      </c>
      <c r="F2" t="s">
        <v>12</v>
      </c>
      <c r="G2" t="s">
        <v>344</v>
      </c>
      <c r="H2" t="s">
        <v>347</v>
      </c>
      <c r="I2" t="s">
        <v>348</v>
      </c>
      <c r="J2" t="s">
        <v>350</v>
      </c>
      <c r="K2" t="s">
        <v>351</v>
      </c>
      <c r="L2" t="s">
        <v>349</v>
      </c>
    </row>
    <row r="3" spans="1:12" x14ac:dyDescent="0.3">
      <c r="A3">
        <v>1</v>
      </c>
      <c r="B3" t="s">
        <v>2172</v>
      </c>
      <c r="C3">
        <v>543.5625</v>
      </c>
      <c r="D3">
        <v>2593</v>
      </c>
      <c r="E3">
        <v>8</v>
      </c>
      <c r="F3" s="14">
        <v>0</v>
      </c>
      <c r="G3">
        <v>0</v>
      </c>
      <c r="H3">
        <v>0</v>
      </c>
      <c r="I3">
        <v>0</v>
      </c>
      <c r="J3">
        <v>0</v>
      </c>
      <c r="K3">
        <v>0</v>
      </c>
      <c r="L3" s="14">
        <v>5.3333333333333304</v>
      </c>
    </row>
    <row r="4" spans="1:12" x14ac:dyDescent="0.3">
      <c r="A4">
        <v>2</v>
      </c>
      <c r="B4" t="s">
        <v>2173</v>
      </c>
      <c r="C4">
        <v>461.3125</v>
      </c>
      <c r="D4">
        <v>880</v>
      </c>
      <c r="E4">
        <v>1</v>
      </c>
      <c r="F4" s="14">
        <v>99.958974358974402</v>
      </c>
      <c r="G4">
        <v>0</v>
      </c>
      <c r="H4">
        <v>0</v>
      </c>
      <c r="I4">
        <v>0</v>
      </c>
      <c r="J4">
        <v>34</v>
      </c>
      <c r="K4">
        <v>34</v>
      </c>
      <c r="L4" s="14">
        <v>3.2</v>
      </c>
    </row>
    <row r="5" spans="1:12" x14ac:dyDescent="0.3">
      <c r="A5">
        <v>3</v>
      </c>
      <c r="B5" t="s">
        <v>2174</v>
      </c>
      <c r="C5">
        <v>242.7</v>
      </c>
      <c r="D5">
        <v>461</v>
      </c>
      <c r="E5">
        <v>1</v>
      </c>
      <c r="F5" s="14">
        <v>132.61666666666699</v>
      </c>
      <c r="G5">
        <v>0</v>
      </c>
      <c r="H5">
        <v>2</v>
      </c>
      <c r="I5">
        <v>7.5</v>
      </c>
      <c r="J5">
        <v>32</v>
      </c>
      <c r="K5">
        <v>32</v>
      </c>
      <c r="L5" s="14">
        <v>3.3333333333333299</v>
      </c>
    </row>
    <row r="6" spans="1:12" x14ac:dyDescent="0.3">
      <c r="A6">
        <v>4</v>
      </c>
      <c r="B6" t="s">
        <v>2175</v>
      </c>
      <c r="C6">
        <v>738.90909090000002</v>
      </c>
      <c r="D6">
        <v>2266</v>
      </c>
      <c r="E6">
        <v>1</v>
      </c>
      <c r="F6" s="14">
        <v>81.741228070175396</v>
      </c>
      <c r="G6">
        <v>0</v>
      </c>
      <c r="H6">
        <v>4</v>
      </c>
      <c r="I6">
        <v>4.75</v>
      </c>
      <c r="J6">
        <v>12</v>
      </c>
      <c r="K6">
        <v>16</v>
      </c>
      <c r="L6" s="14">
        <v>2.75</v>
      </c>
    </row>
    <row r="7" spans="1:12" x14ac:dyDescent="0.3">
      <c r="A7">
        <v>5</v>
      </c>
      <c r="B7" t="s">
        <v>2176</v>
      </c>
      <c r="C7">
        <v>474.375</v>
      </c>
      <c r="D7">
        <v>1001</v>
      </c>
      <c r="E7">
        <v>5</v>
      </c>
      <c r="F7" s="14">
        <v>90.123809523809499</v>
      </c>
      <c r="G7">
        <v>0</v>
      </c>
      <c r="H7">
        <v>1</v>
      </c>
      <c r="I7">
        <v>9</v>
      </c>
      <c r="J7">
        <v>15</v>
      </c>
      <c r="K7">
        <v>0</v>
      </c>
      <c r="L7" s="14">
        <v>2</v>
      </c>
    </row>
    <row r="8" spans="1:12" x14ac:dyDescent="0.3">
      <c r="A8">
        <v>6</v>
      </c>
      <c r="B8" t="s">
        <v>2177</v>
      </c>
      <c r="C8">
        <v>406.43243239999998</v>
      </c>
      <c r="D8">
        <v>1668</v>
      </c>
      <c r="E8">
        <v>2</v>
      </c>
      <c r="F8" s="14">
        <v>35.042028985507301</v>
      </c>
      <c r="G8">
        <v>0</v>
      </c>
      <c r="H8">
        <v>5</v>
      </c>
      <c r="I8">
        <v>4.8</v>
      </c>
      <c r="J8">
        <v>14</v>
      </c>
      <c r="K8">
        <v>14</v>
      </c>
      <c r="L8" s="14">
        <v>3.7</v>
      </c>
    </row>
    <row r="9" spans="1:12" x14ac:dyDescent="0.3">
      <c r="A9">
        <v>7</v>
      </c>
      <c r="B9" t="s">
        <v>2178</v>
      </c>
      <c r="C9">
        <v>377.2142857</v>
      </c>
      <c r="D9">
        <v>836</v>
      </c>
      <c r="E9">
        <v>1</v>
      </c>
      <c r="F9" s="14">
        <v>64.442424242424195</v>
      </c>
      <c r="G9">
        <v>0</v>
      </c>
      <c r="H9">
        <v>4</v>
      </c>
      <c r="I9">
        <v>9.25</v>
      </c>
      <c r="J9">
        <v>12</v>
      </c>
      <c r="K9">
        <v>12</v>
      </c>
      <c r="L9" s="14">
        <v>2.3333333333333299</v>
      </c>
    </row>
    <row r="10" spans="1:12" x14ac:dyDescent="0.3">
      <c r="A10">
        <v>8</v>
      </c>
      <c r="B10" t="s">
        <v>2179</v>
      </c>
      <c r="C10">
        <v>601.05555560000005</v>
      </c>
      <c r="D10">
        <v>1538</v>
      </c>
      <c r="E10">
        <v>1</v>
      </c>
      <c r="F10" s="14">
        <v>101.925555555556</v>
      </c>
      <c r="G10">
        <v>0</v>
      </c>
      <c r="H10">
        <v>0</v>
      </c>
      <c r="I10">
        <v>0</v>
      </c>
      <c r="J10">
        <v>14</v>
      </c>
      <c r="K10">
        <v>15</v>
      </c>
      <c r="L10" s="14">
        <v>3.6</v>
      </c>
    </row>
    <row r="11" spans="1:12" x14ac:dyDescent="0.3">
      <c r="A11">
        <v>9</v>
      </c>
      <c r="B11" t="s">
        <v>2180</v>
      </c>
      <c r="C11">
        <v>406.09090909999998</v>
      </c>
      <c r="D11">
        <v>837</v>
      </c>
      <c r="E11">
        <v>2</v>
      </c>
      <c r="F11" s="14">
        <v>79.679166666666703</v>
      </c>
      <c r="G11">
        <v>0</v>
      </c>
      <c r="H11">
        <v>1</v>
      </c>
      <c r="I11">
        <v>10</v>
      </c>
      <c r="J11">
        <v>15</v>
      </c>
      <c r="K11">
        <v>16</v>
      </c>
      <c r="L11" s="14">
        <v>2.75</v>
      </c>
    </row>
    <row r="12" spans="1:12" x14ac:dyDescent="0.3">
      <c r="A12">
        <v>10</v>
      </c>
      <c r="B12" t="s">
        <v>2181</v>
      </c>
      <c r="C12">
        <v>231</v>
      </c>
      <c r="D12">
        <v>749</v>
      </c>
      <c r="E12">
        <v>1</v>
      </c>
      <c r="F12" s="14">
        <v>78.1816666666667</v>
      </c>
      <c r="G12">
        <v>0</v>
      </c>
      <c r="H12">
        <v>2</v>
      </c>
      <c r="I12">
        <v>6</v>
      </c>
      <c r="J12">
        <v>13</v>
      </c>
      <c r="K12">
        <v>13</v>
      </c>
      <c r="L12" s="14">
        <v>3.4</v>
      </c>
    </row>
    <row r="13" spans="1:12" x14ac:dyDescent="0.3">
      <c r="A13">
        <v>11</v>
      </c>
      <c r="B13" t="s">
        <v>2182</v>
      </c>
      <c r="C13">
        <v>136.66666670000001</v>
      </c>
      <c r="D13">
        <v>268</v>
      </c>
      <c r="E13">
        <v>27</v>
      </c>
      <c r="F13" s="14">
        <v>168.67500000000001</v>
      </c>
      <c r="G13">
        <v>0</v>
      </c>
      <c r="H13">
        <v>2</v>
      </c>
      <c r="I13">
        <v>83</v>
      </c>
      <c r="J13">
        <v>0</v>
      </c>
      <c r="K13">
        <v>0</v>
      </c>
      <c r="L13" s="14">
        <v>3</v>
      </c>
    </row>
    <row r="14" spans="1:12" x14ac:dyDescent="0.3">
      <c r="A14">
        <v>12</v>
      </c>
      <c r="B14" t="s">
        <v>2183</v>
      </c>
      <c r="C14">
        <v>378.2857143</v>
      </c>
      <c r="D14">
        <v>1051</v>
      </c>
      <c r="E14">
        <v>5</v>
      </c>
      <c r="F14" s="14">
        <v>108.19074074074101</v>
      </c>
      <c r="G14">
        <v>0</v>
      </c>
      <c r="H14">
        <v>3</v>
      </c>
      <c r="I14">
        <v>10</v>
      </c>
      <c r="J14">
        <v>0</v>
      </c>
      <c r="K14">
        <v>0</v>
      </c>
      <c r="L14" s="14">
        <v>2</v>
      </c>
    </row>
    <row r="15" spans="1:12" x14ac:dyDescent="0.3">
      <c r="A15">
        <v>13</v>
      </c>
      <c r="B15" t="s">
        <v>2184</v>
      </c>
      <c r="C15">
        <v>726</v>
      </c>
      <c r="D15">
        <v>934</v>
      </c>
      <c r="E15">
        <v>518</v>
      </c>
      <c r="F15" s="14">
        <v>287.60833333333301</v>
      </c>
      <c r="G15">
        <v>0</v>
      </c>
      <c r="H15">
        <v>0</v>
      </c>
      <c r="I15">
        <v>0</v>
      </c>
      <c r="J15">
        <v>0</v>
      </c>
      <c r="K15">
        <v>0</v>
      </c>
      <c r="L15" s="14">
        <v>2</v>
      </c>
    </row>
    <row r="16" spans="1:12" x14ac:dyDescent="0.3">
      <c r="A16">
        <v>14</v>
      </c>
      <c r="B16" t="s">
        <v>2185</v>
      </c>
      <c r="C16">
        <v>476.33333329999999</v>
      </c>
      <c r="D16">
        <v>654</v>
      </c>
      <c r="E16">
        <v>121</v>
      </c>
      <c r="F16" s="14">
        <v>77.816666666666706</v>
      </c>
      <c r="G16">
        <v>0</v>
      </c>
      <c r="H16">
        <v>1</v>
      </c>
      <c r="I16">
        <v>3</v>
      </c>
      <c r="J16">
        <v>0</v>
      </c>
      <c r="K16">
        <v>0</v>
      </c>
      <c r="L16" s="14">
        <v>1</v>
      </c>
    </row>
    <row r="17" spans="1:12" x14ac:dyDescent="0.3">
      <c r="A17">
        <v>15</v>
      </c>
      <c r="B17" t="s">
        <v>2186</v>
      </c>
      <c r="C17">
        <v>347.7407407</v>
      </c>
      <c r="D17">
        <v>832</v>
      </c>
      <c r="E17">
        <v>6</v>
      </c>
      <c r="F17" s="14">
        <v>47.155555555555601</v>
      </c>
      <c r="G17">
        <v>0</v>
      </c>
      <c r="H17">
        <v>0</v>
      </c>
      <c r="I17">
        <v>0</v>
      </c>
      <c r="J17">
        <v>34</v>
      </c>
      <c r="K17">
        <v>35</v>
      </c>
      <c r="L17" s="14">
        <v>2.25</v>
      </c>
    </row>
    <row r="18" spans="1:12" x14ac:dyDescent="0.3">
      <c r="A18">
        <v>16</v>
      </c>
      <c r="B18" t="s">
        <v>2187</v>
      </c>
      <c r="C18">
        <v>584.64705879999997</v>
      </c>
      <c r="D18">
        <v>1180</v>
      </c>
      <c r="E18">
        <v>6</v>
      </c>
      <c r="F18" s="14">
        <v>77.858333333333306</v>
      </c>
      <c r="G18">
        <v>0</v>
      </c>
      <c r="H18">
        <v>4</v>
      </c>
      <c r="I18">
        <v>3.25</v>
      </c>
      <c r="J18">
        <v>10</v>
      </c>
      <c r="K18">
        <v>15</v>
      </c>
      <c r="L18" s="14">
        <v>2.8333333333333299</v>
      </c>
    </row>
    <row r="19" spans="1:12" x14ac:dyDescent="0.3">
      <c r="A19">
        <v>17</v>
      </c>
      <c r="B19" t="s">
        <v>2188</v>
      </c>
      <c r="C19">
        <v>381.09523810000002</v>
      </c>
      <c r="D19">
        <v>995</v>
      </c>
      <c r="E19">
        <v>7</v>
      </c>
      <c r="F19" s="14">
        <v>58.933333333333302</v>
      </c>
      <c r="G19">
        <v>0</v>
      </c>
      <c r="H19">
        <v>0</v>
      </c>
      <c r="I19">
        <v>0</v>
      </c>
      <c r="J19">
        <v>10</v>
      </c>
      <c r="K19">
        <v>16</v>
      </c>
      <c r="L19" s="14">
        <v>2.625</v>
      </c>
    </row>
    <row r="20" spans="1:12" x14ac:dyDescent="0.3">
      <c r="A20">
        <v>18</v>
      </c>
      <c r="B20" t="s">
        <v>2189</v>
      </c>
      <c r="C20">
        <v>313.41666670000001</v>
      </c>
      <c r="D20">
        <v>657</v>
      </c>
      <c r="E20">
        <v>5</v>
      </c>
      <c r="F20" s="14">
        <v>132.42407407407401</v>
      </c>
      <c r="G20">
        <v>0</v>
      </c>
      <c r="H20">
        <v>5</v>
      </c>
      <c r="I20">
        <v>6</v>
      </c>
      <c r="J20">
        <v>16</v>
      </c>
      <c r="K20">
        <v>13</v>
      </c>
      <c r="L20" s="14">
        <v>3</v>
      </c>
    </row>
    <row r="21" spans="1:12" x14ac:dyDescent="0.3">
      <c r="A21">
        <v>19</v>
      </c>
      <c r="B21" t="s">
        <v>2190</v>
      </c>
      <c r="C21">
        <v>889.9375</v>
      </c>
      <c r="D21">
        <v>4208</v>
      </c>
      <c r="E21">
        <v>1</v>
      </c>
      <c r="F21" s="14">
        <v>71.181818181818201</v>
      </c>
      <c r="G21">
        <v>1</v>
      </c>
      <c r="H21">
        <v>1</v>
      </c>
      <c r="I21">
        <v>2</v>
      </c>
      <c r="J21">
        <v>18</v>
      </c>
      <c r="K21">
        <v>18</v>
      </c>
      <c r="L21" s="14">
        <v>2.6666666666666701</v>
      </c>
    </row>
    <row r="22" spans="1:12" x14ac:dyDescent="0.3">
      <c r="A22">
        <v>20</v>
      </c>
      <c r="B22" t="s">
        <v>2191</v>
      </c>
      <c r="C22">
        <v>474.6</v>
      </c>
      <c r="D22">
        <v>1044</v>
      </c>
      <c r="E22">
        <v>1</v>
      </c>
      <c r="F22" s="14">
        <v>89.202941176470603</v>
      </c>
      <c r="G22">
        <v>0</v>
      </c>
      <c r="H22">
        <v>3</v>
      </c>
      <c r="I22">
        <v>4.33</v>
      </c>
      <c r="J22">
        <v>11</v>
      </c>
      <c r="K22">
        <v>15</v>
      </c>
      <c r="L22" s="14">
        <v>3.3333333333333299</v>
      </c>
    </row>
    <row r="23" spans="1:12" x14ac:dyDescent="0.3">
      <c r="A23">
        <v>21</v>
      </c>
      <c r="B23" t="s">
        <v>2192</v>
      </c>
      <c r="C23">
        <v>341.23529409999998</v>
      </c>
      <c r="D23">
        <v>872</v>
      </c>
      <c r="E23">
        <v>1</v>
      </c>
      <c r="F23" s="14">
        <v>100.69285714285699</v>
      </c>
      <c r="G23">
        <v>0</v>
      </c>
      <c r="H23">
        <v>0</v>
      </c>
      <c r="I23">
        <v>0</v>
      </c>
      <c r="J23">
        <v>14</v>
      </c>
      <c r="K23">
        <v>15</v>
      </c>
      <c r="L23" s="14">
        <v>2.8333333333333299</v>
      </c>
    </row>
    <row r="24" spans="1:12" x14ac:dyDescent="0.3">
      <c r="A24">
        <v>22</v>
      </c>
      <c r="B24" t="s">
        <v>2193</v>
      </c>
      <c r="C24">
        <v>572</v>
      </c>
      <c r="D24">
        <v>1786</v>
      </c>
      <c r="E24">
        <v>1</v>
      </c>
      <c r="F24" s="14">
        <v>103.796078431373</v>
      </c>
      <c r="G24">
        <v>0</v>
      </c>
      <c r="H24">
        <v>3</v>
      </c>
      <c r="I24">
        <v>5</v>
      </c>
      <c r="J24">
        <v>7</v>
      </c>
      <c r="K24">
        <v>8</v>
      </c>
      <c r="L24" s="14">
        <v>5</v>
      </c>
    </row>
    <row r="25" spans="1:12" x14ac:dyDescent="0.3">
      <c r="A25">
        <v>23</v>
      </c>
      <c r="B25" t="s">
        <v>2194</v>
      </c>
      <c r="C25">
        <v>272.75</v>
      </c>
      <c r="D25">
        <v>414</v>
      </c>
      <c r="E25">
        <v>171</v>
      </c>
      <c r="F25" s="14">
        <v>26.733333333333299</v>
      </c>
      <c r="G25">
        <v>0</v>
      </c>
      <c r="H25">
        <v>0</v>
      </c>
      <c r="I25">
        <v>0</v>
      </c>
      <c r="J25">
        <v>0</v>
      </c>
      <c r="K25">
        <v>0</v>
      </c>
      <c r="L25" s="14">
        <v>1.3333333333333299</v>
      </c>
    </row>
    <row r="26" spans="1:12" x14ac:dyDescent="0.3">
      <c r="A26">
        <v>24</v>
      </c>
      <c r="B26" t="s">
        <v>2195</v>
      </c>
      <c r="C26">
        <v>51</v>
      </c>
      <c r="D26">
        <v>51</v>
      </c>
      <c r="E26">
        <v>51</v>
      </c>
      <c r="F26" s="14">
        <v>96.883333333333297</v>
      </c>
      <c r="G26">
        <v>0</v>
      </c>
      <c r="H26">
        <v>0</v>
      </c>
      <c r="I26">
        <v>0</v>
      </c>
      <c r="J26">
        <v>0</v>
      </c>
      <c r="K26">
        <v>0</v>
      </c>
      <c r="L26" s="14">
        <v>1</v>
      </c>
    </row>
    <row r="55" spans="5:5" ht="15.6" x14ac:dyDescent="0.3">
      <c r="E55" s="45"/>
    </row>
    <row r="56" spans="5:5" ht="15.6" x14ac:dyDescent="0.3">
      <c r="E56" s="51"/>
    </row>
    <row r="57" spans="5:5" ht="15.6" x14ac:dyDescent="0.3">
      <c r="E57" s="45"/>
    </row>
    <row r="58" spans="5:5" ht="15.6" x14ac:dyDescent="0.3">
      <c r="E58" s="45"/>
    </row>
    <row r="59" spans="5:5" ht="15.6" x14ac:dyDescent="0.3">
      <c r="E59" s="45"/>
    </row>
    <row r="60" spans="5:5" ht="15.6" x14ac:dyDescent="0.3">
      <c r="E60" s="45"/>
    </row>
    <row r="61" spans="5:5" ht="15.6" x14ac:dyDescent="0.3">
      <c r="E61" s="45"/>
    </row>
    <row r="62" spans="5:5" ht="15.6" x14ac:dyDescent="0.3">
      <c r="E62" s="45"/>
    </row>
    <row r="63" spans="5:5" ht="15.6" x14ac:dyDescent="0.3">
      <c r="E63" s="45"/>
    </row>
    <row r="64" spans="5:5" ht="15.6" x14ac:dyDescent="0.3">
      <c r="E64" s="45"/>
    </row>
  </sheetData>
  <phoneticPr fontId="5"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EC010-7371-4F67-94EE-B6D5AEFDE5CC}">
  <sheetPr>
    <tabColor rgb="FF92D050"/>
  </sheetPr>
  <dimension ref="B8:X39"/>
  <sheetViews>
    <sheetView topLeftCell="A3" zoomScale="66" workbookViewId="0">
      <selection activeCell="H38" sqref="H38"/>
    </sheetView>
  </sheetViews>
  <sheetFormatPr defaultRowHeight="14.4" x14ac:dyDescent="0.3"/>
  <cols>
    <col min="4" max="4" width="23.21875" customWidth="1"/>
    <col min="5" max="5" width="9" bestFit="1" customWidth="1"/>
    <col min="6" max="6" width="9.6640625" bestFit="1" customWidth="1"/>
    <col min="7" max="7" width="17.5546875" customWidth="1"/>
    <col min="8" max="8" width="14.21875" bestFit="1" customWidth="1"/>
    <col min="9" max="9" width="10.21875" bestFit="1" customWidth="1"/>
    <col min="10" max="10" width="9.33203125" style="14" bestFit="1" customWidth="1"/>
    <col min="11" max="11" width="16.88671875" bestFit="1" customWidth="1"/>
    <col min="12" max="12" width="16.77734375" bestFit="1" customWidth="1"/>
    <col min="13" max="13" width="15" bestFit="1" customWidth="1"/>
    <col min="14" max="14" width="21.44140625" customWidth="1"/>
    <col min="15" max="15" width="19.44140625" customWidth="1"/>
    <col min="16" max="16" width="33.88671875" bestFit="1" customWidth="1"/>
    <col min="17" max="17" width="29" bestFit="1" customWidth="1"/>
    <col min="18" max="18" width="25.77734375" bestFit="1" customWidth="1"/>
    <col min="19" max="19" width="22.109375" bestFit="1" customWidth="1"/>
    <col min="20" max="23" width="22.109375" customWidth="1"/>
  </cols>
  <sheetData>
    <row r="8" spans="2:24" x14ac:dyDescent="0.3">
      <c r="B8" s="130" t="s">
        <v>1</v>
      </c>
      <c r="C8" s="130" t="s">
        <v>0</v>
      </c>
      <c r="D8" s="15" t="s">
        <v>43</v>
      </c>
      <c r="E8" s="15">
        <v>0</v>
      </c>
      <c r="F8" s="15">
        <v>0</v>
      </c>
      <c r="G8" s="15">
        <v>0</v>
      </c>
      <c r="H8" s="15">
        <v>0</v>
      </c>
      <c r="I8" s="15">
        <v>0</v>
      </c>
      <c r="J8" s="16">
        <v>0</v>
      </c>
      <c r="K8" s="15">
        <v>0</v>
      </c>
      <c r="L8" s="15">
        <v>0</v>
      </c>
      <c r="M8" s="15">
        <v>0</v>
      </c>
      <c r="N8" s="15">
        <v>0</v>
      </c>
      <c r="O8" s="15">
        <v>1</v>
      </c>
      <c r="P8" s="15">
        <v>1</v>
      </c>
      <c r="Q8" s="15">
        <v>1</v>
      </c>
      <c r="R8" s="15">
        <v>0</v>
      </c>
      <c r="S8" s="15">
        <v>1</v>
      </c>
      <c r="T8" s="15">
        <v>0</v>
      </c>
      <c r="U8" s="15">
        <v>0</v>
      </c>
      <c r="V8" s="15">
        <v>0</v>
      </c>
      <c r="W8" s="15">
        <v>0</v>
      </c>
      <c r="X8" s="130" t="s">
        <v>168</v>
      </c>
    </row>
    <row r="9" spans="2:24" x14ac:dyDescent="0.3">
      <c r="B9" s="131"/>
      <c r="C9" s="131"/>
      <c r="D9" s="15" t="s">
        <v>44</v>
      </c>
      <c r="E9" s="15" t="s">
        <v>46</v>
      </c>
      <c r="F9" s="15" t="s">
        <v>46</v>
      </c>
      <c r="G9" s="15" t="s">
        <v>46</v>
      </c>
      <c r="H9" s="15" t="s">
        <v>46</v>
      </c>
      <c r="I9" s="15" t="s">
        <v>46</v>
      </c>
      <c r="J9" s="15" t="s">
        <v>46</v>
      </c>
      <c r="K9" s="15" t="s">
        <v>46</v>
      </c>
      <c r="L9" s="15" t="s">
        <v>46</v>
      </c>
      <c r="M9" s="15" t="s">
        <v>46</v>
      </c>
      <c r="N9" s="15" t="s">
        <v>46</v>
      </c>
      <c r="O9" s="15" t="s">
        <v>46</v>
      </c>
      <c r="P9" s="15" t="s">
        <v>46</v>
      </c>
      <c r="Q9" s="15" t="s">
        <v>46</v>
      </c>
      <c r="R9" s="15" t="s">
        <v>46</v>
      </c>
      <c r="S9" s="15" t="s">
        <v>46</v>
      </c>
      <c r="T9" s="15" t="s">
        <v>46</v>
      </c>
      <c r="U9" s="15" t="s">
        <v>46</v>
      </c>
      <c r="V9" s="15" t="s">
        <v>46</v>
      </c>
      <c r="W9" s="15" t="s">
        <v>46</v>
      </c>
      <c r="X9" s="131"/>
    </row>
    <row r="10" spans="2:24" x14ac:dyDescent="0.3">
      <c r="B10" s="131"/>
      <c r="C10" s="131"/>
      <c r="D10" s="15" t="s">
        <v>354</v>
      </c>
      <c r="E10" s="15" t="s">
        <v>355</v>
      </c>
      <c r="F10" s="15" t="s">
        <v>355</v>
      </c>
      <c r="G10" s="15" t="s">
        <v>355</v>
      </c>
      <c r="H10" s="15" t="s">
        <v>355</v>
      </c>
      <c r="I10" s="15" t="s">
        <v>355</v>
      </c>
      <c r="J10" s="15" t="s">
        <v>356</v>
      </c>
      <c r="K10" s="15" t="s">
        <v>355</v>
      </c>
      <c r="L10" s="15" t="s">
        <v>355</v>
      </c>
      <c r="M10" s="15" t="s">
        <v>356</v>
      </c>
      <c r="N10" s="15" t="s">
        <v>356</v>
      </c>
      <c r="O10" s="15" t="s">
        <v>355</v>
      </c>
      <c r="P10" s="15" t="s">
        <v>355</v>
      </c>
      <c r="Q10" s="15" t="s">
        <v>355</v>
      </c>
      <c r="R10" s="15" t="s">
        <v>355</v>
      </c>
      <c r="S10" s="15" t="s">
        <v>355</v>
      </c>
      <c r="T10" s="15" t="s">
        <v>355</v>
      </c>
      <c r="U10" s="15" t="s">
        <v>355</v>
      </c>
      <c r="V10" s="15" t="s">
        <v>355</v>
      </c>
      <c r="W10" s="15" t="s">
        <v>355</v>
      </c>
      <c r="X10" s="131"/>
    </row>
    <row r="11" spans="2:24" x14ac:dyDescent="0.3">
      <c r="B11" s="131"/>
      <c r="C11" s="131"/>
      <c r="D11" s="15" t="s">
        <v>45</v>
      </c>
      <c r="E11" s="15" t="s">
        <v>47</v>
      </c>
      <c r="F11" s="15" t="s">
        <v>48</v>
      </c>
      <c r="G11" s="15" t="s">
        <v>49</v>
      </c>
      <c r="H11" s="15" t="s">
        <v>50</v>
      </c>
      <c r="I11" s="15" t="s">
        <v>51</v>
      </c>
      <c r="J11" s="15" t="s">
        <v>52</v>
      </c>
      <c r="K11" s="15" t="s">
        <v>53</v>
      </c>
      <c r="L11" s="15" t="s">
        <v>54</v>
      </c>
      <c r="M11" s="15" t="s">
        <v>55</v>
      </c>
      <c r="N11" s="15" t="s">
        <v>56</v>
      </c>
      <c r="O11" s="15" t="s">
        <v>57</v>
      </c>
      <c r="P11" s="15" t="s">
        <v>58</v>
      </c>
      <c r="Q11" s="15" t="s">
        <v>59</v>
      </c>
      <c r="R11" s="15" t="s">
        <v>60</v>
      </c>
      <c r="S11" s="15" t="s">
        <v>61</v>
      </c>
      <c r="T11" s="15" t="s">
        <v>183</v>
      </c>
      <c r="U11" s="15" t="s">
        <v>184</v>
      </c>
      <c r="V11" s="15" t="s">
        <v>185</v>
      </c>
      <c r="W11" s="15" t="s">
        <v>186</v>
      </c>
      <c r="X11" s="131"/>
    </row>
    <row r="12" spans="2:24" x14ac:dyDescent="0.3">
      <c r="B12" s="132"/>
      <c r="C12" s="132"/>
      <c r="D12" s="15" t="s">
        <v>135</v>
      </c>
      <c r="E12" s="15" t="str">
        <f>raw_data!D1</f>
        <v>totalPosts</v>
      </c>
      <c r="F12" s="15" t="str">
        <f>raw_data!E1</f>
        <v>activeDays</v>
      </c>
      <c r="G12" s="15" t="str">
        <f>raw_data!F1</f>
        <v>total_replies_to_prof</v>
      </c>
      <c r="H12" s="15" t="str">
        <f>raw_data!G1</f>
        <v>total_characters</v>
      </c>
      <c r="I12" s="15" t="str">
        <f>raw_data!H1</f>
        <v>total_words</v>
      </c>
      <c r="J12" s="17" t="str">
        <f>raw_data!I1</f>
        <v>avg_words</v>
      </c>
      <c r="K12" s="15" t="str">
        <f>raw_data!J1</f>
        <v>unique_interactions</v>
      </c>
      <c r="L12" s="15" t="str">
        <f>raw_data!K1</f>
        <v>unique_discussions</v>
      </c>
      <c r="M12" s="15" t="str">
        <f>raw_data!L1</f>
        <v>engagement_rate</v>
      </c>
      <c r="N12" s="15" t="str">
        <f>raw_data!M1</f>
        <v>normanlized_score(sum of reply - avarage time to reply)</v>
      </c>
      <c r="O12" s="15" t="str">
        <f>raw_data!N1</f>
        <v>deadline_exceeded_posts(Quasi exam I)</v>
      </c>
      <c r="P12" s="15" t="str">
        <f>raw_data!O1</f>
        <v>deadline_exceeded_posts(Quasi exam II)</v>
      </c>
      <c r="Q12" s="15" t="str">
        <f>raw_data!P1</f>
        <v>deadline_exceeded(Quasi exam III)</v>
      </c>
      <c r="R12" s="15" t="str">
        <f>raw_data!Q1</f>
        <v>Pattern_followed(quasi exam i)</v>
      </c>
      <c r="S12" s="15" t="s">
        <v>64</v>
      </c>
      <c r="T12" s="16" t="str">
        <f>raw_data!S1</f>
        <v>consistency_score</v>
      </c>
      <c r="U12" s="16" t="str">
        <f>raw_data!T1</f>
        <v>topic_relevance_score</v>
      </c>
      <c r="V12" s="16" t="str">
        <f>raw_data!U1</f>
        <v>citation_count</v>
      </c>
      <c r="W12" s="16" t="str">
        <f>raw_data!V1</f>
        <v>max_streak</v>
      </c>
      <c r="X12" s="132"/>
    </row>
    <row r="13" spans="2:24" x14ac:dyDescent="0.3">
      <c r="B13" s="18">
        <f>raw_data!B2</f>
        <v>1</v>
      </c>
      <c r="C13" s="18">
        <f>raw_data!A2</f>
        <v>1</v>
      </c>
      <c r="D13" s="18" t="str">
        <f>raw_data!C2</f>
        <v>student_1</v>
      </c>
      <c r="E13" s="6">
        <f>raw_data!D2</f>
        <v>16</v>
      </c>
      <c r="F13" s="6">
        <f>raw_data!E2</f>
        <v>3</v>
      </c>
      <c r="G13" s="6">
        <f>raw_data!F2</f>
        <v>0</v>
      </c>
      <c r="H13" s="6">
        <f>raw_data!G2</f>
        <v>8697</v>
      </c>
      <c r="I13" s="6">
        <f>raw_data!H2</f>
        <v>1473</v>
      </c>
      <c r="J13" s="9">
        <f>raw_data!I2</f>
        <v>92.0625</v>
      </c>
      <c r="K13" s="6">
        <f>raw_data!J2</f>
        <v>5</v>
      </c>
      <c r="L13" s="6">
        <f>raw_data!K2</f>
        <v>6</v>
      </c>
      <c r="M13" s="7">
        <f>raw_data!L2</f>
        <v>0</v>
      </c>
      <c r="N13" s="30">
        <f>raw_data!M2</f>
        <v>0</v>
      </c>
      <c r="O13" s="6">
        <f>raw_data!N2</f>
        <v>0</v>
      </c>
      <c r="P13" s="6">
        <f>raw_data!O2</f>
        <v>0</v>
      </c>
      <c r="Q13" s="6">
        <f>raw_data!P2</f>
        <v>0</v>
      </c>
      <c r="R13" s="6">
        <f>raw_data!Q2</f>
        <v>0</v>
      </c>
      <c r="S13" s="10">
        <f>raw_data!R2</f>
        <v>6.0583244962884413</v>
      </c>
      <c r="T13" s="10">
        <f>raw_data!S2</f>
        <v>1.1785110000000001</v>
      </c>
      <c r="U13" s="10">
        <f>raw_data!T2</f>
        <v>0</v>
      </c>
      <c r="V13" s="10">
        <f>raw_data!U2</f>
        <v>0</v>
      </c>
      <c r="W13" s="10">
        <f>raw_data!V2</f>
        <v>2</v>
      </c>
      <c r="X13" s="6">
        <v>1000</v>
      </c>
    </row>
    <row r="14" spans="2:24" x14ac:dyDescent="0.3">
      <c r="B14" s="18">
        <f>raw_data!B3</f>
        <v>2</v>
      </c>
      <c r="C14" s="18">
        <f>raw_data!A3</f>
        <v>2</v>
      </c>
      <c r="D14" s="18" t="str">
        <f>raw_data!C3</f>
        <v>student_2</v>
      </c>
      <c r="E14" s="6">
        <f>raw_data!D3</f>
        <v>16</v>
      </c>
      <c r="F14" s="6">
        <f>raw_data!E3</f>
        <v>5</v>
      </c>
      <c r="G14" s="6">
        <f>raw_data!F3</f>
        <v>13</v>
      </c>
      <c r="H14" s="6">
        <f>raw_data!G3</f>
        <v>5493</v>
      </c>
      <c r="I14" s="6">
        <f>raw_data!H3</f>
        <v>935</v>
      </c>
      <c r="J14" s="9">
        <f>raw_data!I3</f>
        <v>78.9375</v>
      </c>
      <c r="K14" s="6">
        <f>raw_data!J3</f>
        <v>2</v>
      </c>
      <c r="L14" s="6">
        <f>raw_data!K3</f>
        <v>5</v>
      </c>
      <c r="M14" s="7">
        <f>raw_data!L3</f>
        <v>6.5989847715736003</v>
      </c>
      <c r="N14" s="30">
        <f>raw_data!M3</f>
        <v>3.5538339461986803</v>
      </c>
      <c r="O14" s="6">
        <f>raw_data!N3</f>
        <v>5</v>
      </c>
      <c r="P14" s="6">
        <f>raw_data!O3</f>
        <v>5</v>
      </c>
      <c r="Q14" s="6">
        <f>raw_data!P3</f>
        <v>0</v>
      </c>
      <c r="R14" s="6">
        <f>raw_data!Q3</f>
        <v>1</v>
      </c>
      <c r="S14" s="10">
        <f>raw_data!R3</f>
        <v>5.7576882290562041</v>
      </c>
      <c r="T14" s="10">
        <f>raw_data!S3</f>
        <v>6.5465369999999998</v>
      </c>
      <c r="U14" s="10">
        <f>raw_data!T3</f>
        <v>31.520692727272728</v>
      </c>
      <c r="V14" s="10">
        <f>raw_data!U3</f>
        <v>0</v>
      </c>
      <c r="W14" s="10">
        <f>raw_data!V3</f>
        <v>1</v>
      </c>
      <c r="X14" s="6">
        <v>1000</v>
      </c>
    </row>
    <row r="15" spans="2:24" x14ac:dyDescent="0.3">
      <c r="B15" s="18">
        <f>raw_data!B4</f>
        <v>3</v>
      </c>
      <c r="C15" s="18">
        <f>raw_data!A4</f>
        <v>3</v>
      </c>
      <c r="D15" s="18" t="str">
        <f>raw_data!C4</f>
        <v>student_3</v>
      </c>
      <c r="E15" s="6">
        <f>raw_data!D4</f>
        <v>10</v>
      </c>
      <c r="F15" s="6">
        <f>raw_data!E4</f>
        <v>3</v>
      </c>
      <c r="G15" s="6">
        <f>raw_data!F4</f>
        <v>8</v>
      </c>
      <c r="H15" s="6">
        <f>raw_data!G4</f>
        <v>1841</v>
      </c>
      <c r="I15" s="6">
        <f>raw_data!H4</f>
        <v>352</v>
      </c>
      <c r="J15" s="9">
        <f>raw_data!I4</f>
        <v>47.2</v>
      </c>
      <c r="K15" s="6">
        <f>raw_data!J4</f>
        <v>2</v>
      </c>
      <c r="L15" s="6">
        <f>raw_data!K4</f>
        <v>4</v>
      </c>
      <c r="M15" s="7">
        <f>raw_data!L4</f>
        <v>4.0609137055837596</v>
      </c>
      <c r="N15" s="30">
        <f>raw_data!M4</f>
        <v>2.5991512986970102</v>
      </c>
      <c r="O15" s="6">
        <f>raw_data!N4</f>
        <v>1</v>
      </c>
      <c r="P15" s="6">
        <f>raw_data!O4</f>
        <v>1</v>
      </c>
      <c r="Q15" s="6">
        <f>raw_data!P4</f>
        <v>0</v>
      </c>
      <c r="R15" s="6">
        <f>raw_data!Q4</f>
        <v>2</v>
      </c>
      <c r="S15" s="10">
        <f>raw_data!R4</f>
        <v>2.9088016967126196</v>
      </c>
      <c r="T15" s="10">
        <f>raw_data!S4</f>
        <v>4.8038449999999999</v>
      </c>
      <c r="U15" s="10">
        <f>raw_data!T4</f>
        <v>30.616652999999992</v>
      </c>
      <c r="V15" s="10">
        <f>raw_data!U4</f>
        <v>0</v>
      </c>
      <c r="W15" s="10">
        <f>raw_data!V4</f>
        <v>1</v>
      </c>
      <c r="X15" s="6">
        <v>1000</v>
      </c>
    </row>
    <row r="16" spans="2:24" x14ac:dyDescent="0.3">
      <c r="B16" s="18">
        <f>raw_data!B5</f>
        <v>4</v>
      </c>
      <c r="C16" s="18">
        <f>raw_data!A5</f>
        <v>4</v>
      </c>
      <c r="D16" s="18" t="str">
        <f>raw_data!C5</f>
        <v>student_4</v>
      </c>
      <c r="E16" s="6">
        <f>raw_data!D5</f>
        <v>22</v>
      </c>
      <c r="F16" s="6">
        <f>raw_data!E5</f>
        <v>8</v>
      </c>
      <c r="G16" s="6">
        <f>raw_data!F5</f>
        <v>19</v>
      </c>
      <c r="H16" s="6">
        <f>raw_data!G5</f>
        <v>14790</v>
      </c>
      <c r="I16" s="6">
        <f>raw_data!H5</f>
        <v>2432</v>
      </c>
      <c r="J16" s="9">
        <f>raw_data!I5</f>
        <v>121</v>
      </c>
      <c r="K16" s="6">
        <f>raw_data!J5</f>
        <v>2</v>
      </c>
      <c r="L16" s="6">
        <f>raw_data!K5</f>
        <v>6</v>
      </c>
      <c r="M16" s="7">
        <f>raw_data!L5</f>
        <v>9.6446700507614196</v>
      </c>
      <c r="N16" s="30">
        <f>raw_data!M5</f>
        <v>4.4807026693729899</v>
      </c>
      <c r="O16" s="6">
        <f>raw_data!N5</f>
        <v>6</v>
      </c>
      <c r="P16" s="6">
        <f>raw_data!O5</f>
        <v>5</v>
      </c>
      <c r="Q16" s="6">
        <f>raw_data!P5</f>
        <v>0</v>
      </c>
      <c r="R16" s="6">
        <f>raw_data!Q5</f>
        <v>2</v>
      </c>
      <c r="S16" s="10">
        <f>raw_data!R5</f>
        <v>8.4304444230213207</v>
      </c>
      <c r="T16" s="10">
        <f>raw_data!S5</f>
        <v>3.9735969999999998</v>
      </c>
      <c r="U16" s="10">
        <f>raw_data!T5</f>
        <v>38.460450411764711</v>
      </c>
      <c r="V16" s="10">
        <f>raw_data!U5</f>
        <v>4</v>
      </c>
      <c r="W16" s="10">
        <f>raw_data!V5</f>
        <v>3</v>
      </c>
      <c r="X16" s="6">
        <v>1000</v>
      </c>
    </row>
    <row r="17" spans="2:24" x14ac:dyDescent="0.3">
      <c r="B17" s="18">
        <f>raw_data!B6</f>
        <v>5</v>
      </c>
      <c r="C17" s="18">
        <f>raw_data!A6</f>
        <v>5</v>
      </c>
      <c r="D17" s="18" t="str">
        <f>raw_data!C6</f>
        <v>student_5</v>
      </c>
      <c r="E17" s="6">
        <f>raw_data!D6</f>
        <v>8</v>
      </c>
      <c r="F17" s="6">
        <f>raw_data!E6</f>
        <v>4</v>
      </c>
      <c r="G17" s="6">
        <f>raw_data!F6</f>
        <v>7</v>
      </c>
      <c r="H17" s="6">
        <f>raw_data!G6</f>
        <v>3666</v>
      </c>
      <c r="I17" s="6">
        <f>raw_data!H6</f>
        <v>528</v>
      </c>
      <c r="J17" s="9">
        <f>raw_data!I6</f>
        <v>67.875</v>
      </c>
      <c r="K17" s="6">
        <f>raw_data!J6</f>
        <v>1</v>
      </c>
      <c r="L17" s="6">
        <f>raw_data!K6</f>
        <v>5</v>
      </c>
      <c r="M17" s="7">
        <f>raw_data!L6</f>
        <v>3.5532994923857899</v>
      </c>
      <c r="N17" s="30">
        <f>raw_data!M6</f>
        <v>2.91958099112993</v>
      </c>
      <c r="O17" s="6">
        <f>raw_data!N6</f>
        <v>2</v>
      </c>
      <c r="P17" s="6">
        <f>raw_data!O6</f>
        <v>1</v>
      </c>
      <c r="Q17" s="6">
        <f>raw_data!P6</f>
        <v>0</v>
      </c>
      <c r="R17" s="6">
        <f>raw_data!Q6</f>
        <v>0</v>
      </c>
      <c r="S17" s="10">
        <f>raw_data!R6</f>
        <v>5.103923647932131</v>
      </c>
      <c r="T17" s="10">
        <f>raw_data!S6</f>
        <v>6.5465369999999998</v>
      </c>
      <c r="U17" s="10">
        <f>raw_data!T6</f>
        <v>29.324513799999998</v>
      </c>
      <c r="V17" s="10">
        <f>raw_data!U6</f>
        <v>3</v>
      </c>
      <c r="W17" s="10">
        <f>raw_data!V6</f>
        <v>1</v>
      </c>
      <c r="X17" s="6">
        <v>1000</v>
      </c>
    </row>
    <row r="18" spans="2:24" x14ac:dyDescent="0.3">
      <c r="B18" s="18">
        <f>raw_data!B7</f>
        <v>6</v>
      </c>
      <c r="C18" s="18">
        <f>raw_data!A7</f>
        <v>6</v>
      </c>
      <c r="D18" s="18" t="str">
        <f>raw_data!C7</f>
        <v>student_6</v>
      </c>
      <c r="E18" s="6">
        <f>raw_data!D7</f>
        <v>37</v>
      </c>
      <c r="F18" s="6">
        <f>raw_data!E7</f>
        <v>10</v>
      </c>
      <c r="G18" s="6">
        <f>raw_data!F7</f>
        <v>23</v>
      </c>
      <c r="H18" s="6">
        <f>raw_data!G7</f>
        <v>10778</v>
      </c>
      <c r="I18" s="6">
        <f>raw_data!H7</f>
        <v>1908</v>
      </c>
      <c r="J18" s="9">
        <f>raw_data!I7</f>
        <v>73.648648648648603</v>
      </c>
      <c r="K18" s="6">
        <f>raw_data!J7</f>
        <v>4</v>
      </c>
      <c r="L18" s="6">
        <f>raw_data!K7</f>
        <v>9</v>
      </c>
      <c r="M18" s="7">
        <f>raw_data!L7</f>
        <v>11.6751269035533</v>
      </c>
      <c r="N18" s="30">
        <f>raw_data!M7</f>
        <v>5.4590431803817596</v>
      </c>
      <c r="O18" s="6">
        <f>raw_data!N7</f>
        <v>5</v>
      </c>
      <c r="P18" s="6">
        <f>raw_data!O7</f>
        <v>4</v>
      </c>
      <c r="Q18" s="6">
        <f>raw_data!P7</f>
        <v>0</v>
      </c>
      <c r="R18" s="6">
        <f>raw_data!Q7</f>
        <v>2</v>
      </c>
      <c r="S18" s="10">
        <f>raw_data!R7</f>
        <v>5.3087329110658885</v>
      </c>
      <c r="T18" s="10">
        <f>raw_data!S7</f>
        <v>1.818182</v>
      </c>
      <c r="U18" s="10">
        <f>raw_data!T7</f>
        <v>33.626074270000004</v>
      </c>
      <c r="V18" s="10">
        <f>raw_data!U7</f>
        <v>1</v>
      </c>
      <c r="W18" s="10">
        <f>raw_data!V7</f>
        <v>2</v>
      </c>
      <c r="X18" s="6">
        <v>1000</v>
      </c>
    </row>
    <row r="19" spans="2:24" x14ac:dyDescent="0.3">
      <c r="B19" s="18">
        <f>raw_data!B8</f>
        <v>7</v>
      </c>
      <c r="C19" s="18">
        <f>raw_data!A8</f>
        <v>7</v>
      </c>
      <c r="D19" s="18" t="str">
        <f>raw_data!C8</f>
        <v>student_7</v>
      </c>
      <c r="E19" s="6">
        <f>raw_data!D8</f>
        <v>14</v>
      </c>
      <c r="F19" s="6">
        <f>raw_data!E8</f>
        <v>6</v>
      </c>
      <c r="G19" s="6">
        <f>raw_data!F8</f>
        <v>11</v>
      </c>
      <c r="H19" s="6">
        <f>raw_data!G8</f>
        <v>3696</v>
      </c>
      <c r="I19" s="6">
        <f>raw_data!H8</f>
        <v>610</v>
      </c>
      <c r="J19" s="9">
        <f>raw_data!I8</f>
        <v>64.5</v>
      </c>
      <c r="K19" s="6">
        <f>raw_data!J8</f>
        <v>1</v>
      </c>
      <c r="L19" s="6">
        <f>raw_data!K8</f>
        <v>6</v>
      </c>
      <c r="M19" s="7">
        <f>raw_data!L8</f>
        <v>5.5837563451776697</v>
      </c>
      <c r="N19" s="30">
        <f>raw_data!M8</f>
        <v>3.67868779399446</v>
      </c>
      <c r="O19" s="6">
        <f>raw_data!N8</f>
        <v>5</v>
      </c>
      <c r="P19" s="6">
        <f>raw_data!O8</f>
        <v>4</v>
      </c>
      <c r="Q19" s="6">
        <f>raw_data!P8</f>
        <v>0</v>
      </c>
      <c r="R19" s="6">
        <f>raw_data!Q8</f>
        <v>1</v>
      </c>
      <c r="S19" s="10">
        <f>raw_data!R8</f>
        <v>4.4194818966823224</v>
      </c>
      <c r="T19" s="10">
        <f>raw_data!S8</f>
        <v>4.8038449999999999</v>
      </c>
      <c r="U19" s="10">
        <f>raw_data!T8</f>
        <v>33.513369045454553</v>
      </c>
      <c r="V19" s="10">
        <f>raw_data!U8</f>
        <v>0</v>
      </c>
      <c r="W19" s="10">
        <f>raw_data!V8</f>
        <v>2</v>
      </c>
      <c r="X19" s="6">
        <v>1000</v>
      </c>
    </row>
    <row r="20" spans="2:24" x14ac:dyDescent="0.3">
      <c r="B20" s="18">
        <f>raw_data!B9</f>
        <v>8</v>
      </c>
      <c r="C20" s="18">
        <f>raw_data!A9</f>
        <v>8</v>
      </c>
      <c r="D20" s="18" t="str">
        <f>raw_data!C9</f>
        <v>student_8</v>
      </c>
      <c r="E20" s="6">
        <f>raw_data!D9</f>
        <v>18</v>
      </c>
      <c r="F20" s="6">
        <f>raw_data!E9</f>
        <v>5</v>
      </c>
      <c r="G20" s="6">
        <f>raw_data!F9</f>
        <v>15</v>
      </c>
      <c r="H20" s="6">
        <f>raw_data!G9</f>
        <v>7140</v>
      </c>
      <c r="I20" s="6">
        <f>raw_data!H9</f>
        <v>1163</v>
      </c>
      <c r="J20" s="9">
        <f>raw_data!I9</f>
        <v>102</v>
      </c>
      <c r="K20" s="6">
        <f>raw_data!J9</f>
        <v>2</v>
      </c>
      <c r="L20" s="6">
        <f>raw_data!K9</f>
        <v>5</v>
      </c>
      <c r="M20" s="7">
        <f>raw_data!L9</f>
        <v>7.6142131979695398</v>
      </c>
      <c r="N20" s="30">
        <f>raw_data!M9</f>
        <v>3.7789348635983098</v>
      </c>
      <c r="O20" s="6">
        <f>raw_data!N9</f>
        <v>5</v>
      </c>
      <c r="P20" s="6">
        <f>raw_data!O9</f>
        <v>4</v>
      </c>
      <c r="Q20" s="6">
        <f>raw_data!P9</f>
        <v>0</v>
      </c>
      <c r="R20" s="6">
        <f>raw_data!Q9</f>
        <v>2</v>
      </c>
      <c r="S20" s="10">
        <f>raw_data!R9</f>
        <v>7.3966065747614165</v>
      </c>
      <c r="T20" s="10">
        <f>raw_data!S9</f>
        <v>5.7735029999999998</v>
      </c>
      <c r="U20" s="10">
        <f>raw_data!T9</f>
        <v>34.536344</v>
      </c>
      <c r="V20" s="10">
        <f>raw_data!U9</f>
        <v>3</v>
      </c>
      <c r="W20" s="10">
        <f>raw_data!V9</f>
        <v>1</v>
      </c>
      <c r="X20" s="6">
        <v>1000</v>
      </c>
    </row>
    <row r="21" spans="2:24" x14ac:dyDescent="0.3">
      <c r="B21" s="18">
        <f>raw_data!B10</f>
        <v>9</v>
      </c>
      <c r="C21" s="18">
        <f>raw_data!A10</f>
        <v>9</v>
      </c>
      <c r="D21" s="18" t="str">
        <f>raw_data!C10</f>
        <v>student_9</v>
      </c>
      <c r="E21" s="6">
        <f>raw_data!D10</f>
        <v>11</v>
      </c>
      <c r="F21" s="6">
        <f>raw_data!E10</f>
        <v>4</v>
      </c>
      <c r="G21" s="6">
        <f>raw_data!F10</f>
        <v>8</v>
      </c>
      <c r="H21" s="6">
        <f>raw_data!G10</f>
        <v>3015</v>
      </c>
      <c r="I21" s="6">
        <f>raw_data!H10</f>
        <v>433</v>
      </c>
      <c r="J21" s="9">
        <f>raw_data!I10</f>
        <v>62.363636363636402</v>
      </c>
      <c r="K21" s="6">
        <f>raw_data!J10</f>
        <v>2</v>
      </c>
      <c r="L21" s="6">
        <f>raw_data!K10</f>
        <v>6</v>
      </c>
      <c r="M21" s="7">
        <f>raw_data!L10</f>
        <v>4.0609137055837596</v>
      </c>
      <c r="N21" s="30">
        <f>raw_data!M10</f>
        <v>3.1513345339996501</v>
      </c>
      <c r="O21" s="6">
        <f>raw_data!N10</f>
        <v>2</v>
      </c>
      <c r="P21" s="6">
        <f>raw_data!O10</f>
        <v>1</v>
      </c>
      <c r="Q21" s="6">
        <f>raw_data!P10</f>
        <v>0</v>
      </c>
      <c r="R21" s="6">
        <f>raw_data!Q10</f>
        <v>1</v>
      </c>
      <c r="S21" s="10">
        <f>raw_data!R10</f>
        <v>4.8314855875831499</v>
      </c>
      <c r="T21" s="10">
        <f>raw_data!S10</f>
        <v>3.2732679999999998</v>
      </c>
      <c r="U21" s="10">
        <f>raw_data!T10</f>
        <v>40.874224285714284</v>
      </c>
      <c r="V21" s="10">
        <f>raw_data!U10</f>
        <v>0</v>
      </c>
      <c r="W21" s="10">
        <f>raw_data!V10</f>
        <v>1</v>
      </c>
      <c r="X21" s="6">
        <v>1000</v>
      </c>
    </row>
    <row r="22" spans="2:24" x14ac:dyDescent="0.3">
      <c r="B22" s="18">
        <f>raw_data!B11</f>
        <v>10</v>
      </c>
      <c r="C22" s="18">
        <f>raw_data!A11</f>
        <v>10</v>
      </c>
      <c r="D22" s="18" t="str">
        <f>raw_data!C11</f>
        <v>student_10</v>
      </c>
      <c r="E22" s="6">
        <f>raw_data!D11</f>
        <v>17</v>
      </c>
      <c r="F22" s="6">
        <f>raw_data!E11</f>
        <v>5</v>
      </c>
      <c r="G22" s="6">
        <f>raw_data!F11</f>
        <v>10</v>
      </c>
      <c r="H22" s="6">
        <f>raw_data!G11</f>
        <v>2191</v>
      </c>
      <c r="I22" s="6">
        <f>raw_data!H11</f>
        <v>352</v>
      </c>
      <c r="J22" s="9">
        <f>raw_data!I11</f>
        <v>38.647058823529399</v>
      </c>
      <c r="K22" s="6">
        <f>raw_data!J11</f>
        <v>4</v>
      </c>
      <c r="L22" s="6">
        <f>raw_data!K11</f>
        <v>8</v>
      </c>
      <c r="M22" s="7">
        <f>raw_data!L11</f>
        <v>5.0761421319797</v>
      </c>
      <c r="N22" s="30">
        <f>raw_data!M11</f>
        <v>3.4125687701710201</v>
      </c>
      <c r="O22" s="6">
        <f>raw_data!N11</f>
        <v>3</v>
      </c>
      <c r="P22" s="6">
        <f>raw_data!O11</f>
        <v>2</v>
      </c>
      <c r="Q22" s="6">
        <f>raw_data!P11</f>
        <v>0</v>
      </c>
      <c r="R22" s="6">
        <f>raw_data!Q11</f>
        <v>2</v>
      </c>
      <c r="S22" s="10">
        <f>raw_data!R11</f>
        <v>2.8369409269540293</v>
      </c>
      <c r="T22" s="10">
        <f>raw_data!S11</f>
        <v>0</v>
      </c>
      <c r="U22" s="10">
        <f>raw_data!T11</f>
        <v>10.823959520000001</v>
      </c>
      <c r="V22" s="10">
        <f>raw_data!U11</f>
        <v>0</v>
      </c>
      <c r="W22" s="10">
        <f>raw_data!V11</f>
        <v>1</v>
      </c>
      <c r="X22" s="6">
        <v>1000</v>
      </c>
    </row>
    <row r="23" spans="2:24" x14ac:dyDescent="0.3">
      <c r="B23" s="18">
        <f>raw_data!B12</f>
        <v>11</v>
      </c>
      <c r="C23" s="18">
        <f>raw_data!A12</f>
        <v>11</v>
      </c>
      <c r="D23" s="18" t="str">
        <f>raw_data!C12</f>
        <v>student_11</v>
      </c>
      <c r="E23" s="6">
        <f>raw_data!D12</f>
        <v>3</v>
      </c>
      <c r="F23" s="6">
        <f>raw_data!E12</f>
        <v>1</v>
      </c>
      <c r="G23" s="6">
        <f>raw_data!F12</f>
        <v>2</v>
      </c>
      <c r="H23" s="6">
        <f>raw_data!G12</f>
        <v>383</v>
      </c>
      <c r="I23" s="6">
        <f>raw_data!H12</f>
        <v>74</v>
      </c>
      <c r="J23" s="9">
        <f>raw_data!I12</f>
        <v>26.3333333333333</v>
      </c>
      <c r="K23" s="6">
        <f>raw_data!J12</f>
        <v>2</v>
      </c>
      <c r="L23" s="6">
        <f>raw_data!K12</f>
        <v>2</v>
      </c>
      <c r="M23" s="7">
        <f>raw_data!L12</f>
        <v>1.0152284263959399</v>
      </c>
      <c r="N23" s="30">
        <f>raw_data!M12</f>
        <v>1.4861900499227099</v>
      </c>
      <c r="O23" s="6">
        <f>raw_data!N12</f>
        <v>0</v>
      </c>
      <c r="P23" s="6">
        <f>raw_data!O12</f>
        <v>0</v>
      </c>
      <c r="Q23" s="6">
        <f>raw_data!P12</f>
        <v>0</v>
      </c>
      <c r="R23" s="6">
        <f>raw_data!Q12</f>
        <v>0</v>
      </c>
      <c r="S23" s="10">
        <f>raw_data!R12</f>
        <v>1.5090137857900343</v>
      </c>
      <c r="T23" s="10">
        <f>raw_data!S12</f>
        <v>2.8474740000000001</v>
      </c>
      <c r="U23" s="10">
        <f>raw_data!T12</f>
        <v>34.117592875</v>
      </c>
      <c r="V23" s="10">
        <f>raw_data!U12</f>
        <v>1</v>
      </c>
      <c r="W23" s="10">
        <f>raw_data!V12</f>
        <v>2</v>
      </c>
      <c r="X23" s="6">
        <v>1000</v>
      </c>
    </row>
    <row r="24" spans="2:24" x14ac:dyDescent="0.3">
      <c r="B24" s="18">
        <f>raw_data!B13</f>
        <v>12</v>
      </c>
      <c r="C24" s="18">
        <f>raw_data!A13</f>
        <v>12</v>
      </c>
      <c r="D24" s="18" t="str">
        <f>raw_data!C13</f>
        <v>student_12</v>
      </c>
      <c r="E24" s="6">
        <f>raw_data!D13</f>
        <v>14</v>
      </c>
      <c r="F24" s="6">
        <f>raw_data!E13</f>
        <v>7</v>
      </c>
      <c r="G24" s="6">
        <f>raw_data!F13</f>
        <v>9</v>
      </c>
      <c r="H24" s="6">
        <f>raw_data!G13</f>
        <v>3422</v>
      </c>
      <c r="I24" s="6">
        <f>raw_data!H13</f>
        <v>518</v>
      </c>
      <c r="J24" s="9">
        <f>raw_data!I13</f>
        <v>61.285714285714299</v>
      </c>
      <c r="K24" s="6">
        <f>raw_data!J13</f>
        <v>3</v>
      </c>
      <c r="L24" s="6">
        <f>raw_data!K13</f>
        <v>6</v>
      </c>
      <c r="M24" s="7">
        <f>raw_data!L13</f>
        <v>4.5685279187817303</v>
      </c>
      <c r="N24" s="30">
        <f>raw_data!M13</f>
        <v>2.9767415380220301</v>
      </c>
      <c r="O24" s="6">
        <f>raw_data!N13</f>
        <v>11</v>
      </c>
      <c r="P24" s="6">
        <f>raw_data!O13</f>
        <v>3</v>
      </c>
      <c r="Q24" s="6">
        <f>raw_data!P13</f>
        <v>0</v>
      </c>
      <c r="R24" s="6">
        <f>raw_data!Q13</f>
        <v>0</v>
      </c>
      <c r="S24" s="10">
        <f>raw_data!R13</f>
        <v>4.4740190880169672</v>
      </c>
      <c r="T24" s="10">
        <f>raw_data!S13</f>
        <v>2.1160369999999999</v>
      </c>
      <c r="U24" s="10">
        <f>raw_data!T13</f>
        <v>24.320467666666666</v>
      </c>
      <c r="V24" s="10">
        <f>raw_data!U13</f>
        <v>1</v>
      </c>
      <c r="W24" s="10">
        <f>raw_data!V13</f>
        <v>4</v>
      </c>
      <c r="X24" s="6">
        <v>1000</v>
      </c>
    </row>
    <row r="25" spans="2:24" x14ac:dyDescent="0.3">
      <c r="B25" s="18">
        <f>raw_data!B14</f>
        <v>13</v>
      </c>
      <c r="C25" s="18">
        <f>raw_data!A14</f>
        <v>13</v>
      </c>
      <c r="D25" s="18" t="str">
        <f>raw_data!C14</f>
        <v>student_13</v>
      </c>
      <c r="E25" s="6">
        <f>raw_data!D14</f>
        <v>2</v>
      </c>
      <c r="F25" s="6">
        <f>raw_data!E14</f>
        <v>1</v>
      </c>
      <c r="G25" s="6">
        <f>raw_data!F14</f>
        <v>2</v>
      </c>
      <c r="H25" s="6">
        <f>raw_data!G14</f>
        <v>1452</v>
      </c>
      <c r="I25" s="6">
        <f>raw_data!H14</f>
        <v>275</v>
      </c>
      <c r="J25" s="9">
        <f>raw_data!I14</f>
        <v>137.5</v>
      </c>
      <c r="K25" s="6">
        <f>raw_data!J14</f>
        <v>2</v>
      </c>
      <c r="L25" s="6">
        <f>raw_data!K14</f>
        <v>2</v>
      </c>
      <c r="M25" s="7">
        <f>raw_data!L14</f>
        <v>1.0152284263959399</v>
      </c>
      <c r="N25" s="30">
        <f>raw_data!M14</f>
        <v>0.24561403508771898</v>
      </c>
      <c r="O25" s="6">
        <f>raw_data!N14</f>
        <v>0</v>
      </c>
      <c r="P25" s="6">
        <f>raw_data!O14</f>
        <v>0</v>
      </c>
      <c r="Q25" s="6">
        <f>raw_data!P14</f>
        <v>0</v>
      </c>
      <c r="R25" s="6">
        <f>raw_data!Q14</f>
        <v>0</v>
      </c>
      <c r="S25" s="10">
        <f>raw_data!R14</f>
        <v>9.4369034994697767</v>
      </c>
      <c r="T25" s="10">
        <f>raw_data!S14</f>
        <v>0</v>
      </c>
      <c r="U25" s="10">
        <f>raw_data!T14</f>
        <v>37.595832000000001</v>
      </c>
      <c r="V25" s="10">
        <f>raw_data!U14</f>
        <v>0</v>
      </c>
      <c r="W25" s="10">
        <f>raw_data!V14</f>
        <v>1</v>
      </c>
      <c r="X25" s="6">
        <v>1000</v>
      </c>
    </row>
    <row r="26" spans="2:24" x14ac:dyDescent="0.3">
      <c r="B26" s="18">
        <f>raw_data!B15</f>
        <v>14</v>
      </c>
      <c r="C26" s="18">
        <f>raw_data!A15</f>
        <v>14</v>
      </c>
      <c r="D26" s="18" t="str">
        <f>raw_data!C15</f>
        <v>student_14</v>
      </c>
      <c r="E26" s="6">
        <f>raw_data!D15</f>
        <v>3</v>
      </c>
      <c r="F26" s="6">
        <f>raw_data!E15</f>
        <v>3</v>
      </c>
      <c r="G26" s="6">
        <f>raw_data!F15</f>
        <v>2</v>
      </c>
      <c r="H26" s="6">
        <f>raw_data!G15</f>
        <v>1308</v>
      </c>
      <c r="I26" s="6">
        <f>raw_data!H15</f>
        <v>118</v>
      </c>
      <c r="J26" s="9">
        <f>raw_data!I15</f>
        <v>50.6666666666667</v>
      </c>
      <c r="K26" s="6">
        <f>raw_data!J15</f>
        <v>2</v>
      </c>
      <c r="L26" s="6">
        <f>raw_data!K15</f>
        <v>3</v>
      </c>
      <c r="M26" s="7">
        <f>raw_data!L15</f>
        <v>1.0152284263959399</v>
      </c>
      <c r="N26" s="30">
        <f>raw_data!M15</f>
        <v>2.4339198908522102</v>
      </c>
      <c r="O26" s="6">
        <f>raw_data!N15</f>
        <v>2</v>
      </c>
      <c r="P26" s="6">
        <f>raw_data!O15</f>
        <v>1</v>
      </c>
      <c r="Q26" s="6">
        <f>raw_data!P15</f>
        <v>0</v>
      </c>
      <c r="R26" s="6">
        <f>raw_data!Q15</f>
        <v>0</v>
      </c>
      <c r="S26" s="10">
        <f>raw_data!R15</f>
        <v>4.4103923647932159</v>
      </c>
      <c r="T26" s="10">
        <f>raw_data!S15</f>
        <v>0</v>
      </c>
      <c r="U26" s="10">
        <f>raw_data!T15</f>
        <v>15.367863</v>
      </c>
      <c r="V26" s="10">
        <f>raw_data!U15</f>
        <v>0</v>
      </c>
      <c r="W26" s="10">
        <f>raw_data!V15</f>
        <v>1</v>
      </c>
      <c r="X26" s="6">
        <v>1000</v>
      </c>
    </row>
    <row r="27" spans="2:24" x14ac:dyDescent="0.3">
      <c r="B27" s="18">
        <f>raw_data!B16</f>
        <v>15</v>
      </c>
      <c r="C27" s="18">
        <f>raw_data!A16</f>
        <v>15</v>
      </c>
      <c r="D27" s="18" t="str">
        <f>raw_data!C16</f>
        <v>student_15</v>
      </c>
      <c r="E27" s="6">
        <f>raw_data!D16</f>
        <v>27</v>
      </c>
      <c r="F27" s="6">
        <f>raw_data!E16</f>
        <v>12</v>
      </c>
      <c r="G27" s="6">
        <f>raw_data!F16</f>
        <v>15</v>
      </c>
      <c r="H27" s="6">
        <f>raw_data!G16</f>
        <v>5429</v>
      </c>
      <c r="I27" s="6">
        <f>raw_data!H16</f>
        <v>911</v>
      </c>
      <c r="J27" s="9">
        <f>raw_data!I16</f>
        <v>60.814814814814802</v>
      </c>
      <c r="K27" s="6">
        <f>raw_data!J16</f>
        <v>5</v>
      </c>
      <c r="L27" s="6">
        <f>raw_data!K16</f>
        <v>9</v>
      </c>
      <c r="M27" s="7">
        <f>raw_data!L16</f>
        <v>7.6142131979695398</v>
      </c>
      <c r="N27" s="30">
        <f>raw_data!M16</f>
        <v>4.3502326354523904</v>
      </c>
      <c r="O27" s="6">
        <f>raw_data!N16</f>
        <v>5</v>
      </c>
      <c r="P27" s="6">
        <f>raw_data!O16</f>
        <v>2</v>
      </c>
      <c r="Q27" s="6">
        <f>raw_data!P16</f>
        <v>0</v>
      </c>
      <c r="R27" s="6">
        <f>raw_data!Q16</f>
        <v>0</v>
      </c>
      <c r="S27" s="10">
        <f>raw_data!R16</f>
        <v>4.317073170731704</v>
      </c>
      <c r="T27" s="10">
        <f>raw_data!S16</f>
        <v>2.6490649999999998</v>
      </c>
      <c r="U27" s="10">
        <f>raw_data!T16</f>
        <v>39.324038133333339</v>
      </c>
      <c r="V27" s="10">
        <f>raw_data!U16</f>
        <v>0</v>
      </c>
      <c r="W27" s="10">
        <f>raw_data!V16</f>
        <v>3</v>
      </c>
      <c r="X27" s="6">
        <v>1000</v>
      </c>
    </row>
    <row r="28" spans="2:24" x14ac:dyDescent="0.3">
      <c r="B28" s="18">
        <f>raw_data!B17</f>
        <v>16</v>
      </c>
      <c r="C28" s="18">
        <f>raw_data!A17</f>
        <v>16</v>
      </c>
      <c r="D28" s="18" t="str">
        <f>raw_data!C17</f>
        <v>student_16</v>
      </c>
      <c r="E28" s="6">
        <f>raw_data!D17</f>
        <v>17</v>
      </c>
      <c r="F28" s="6">
        <f>raw_data!E17</f>
        <v>6</v>
      </c>
      <c r="G28" s="6">
        <f>raw_data!F17</f>
        <v>14</v>
      </c>
      <c r="H28" s="6">
        <f>raw_data!G17</f>
        <v>8260</v>
      </c>
      <c r="I28" s="6">
        <f>raw_data!H17</f>
        <v>1373</v>
      </c>
      <c r="J28" s="9">
        <f>raw_data!I17</f>
        <v>99.470588235294102</v>
      </c>
      <c r="K28" s="6">
        <f>raw_data!J17</f>
        <v>3</v>
      </c>
      <c r="L28" s="6">
        <f>raw_data!K17</f>
        <v>7</v>
      </c>
      <c r="M28" s="7">
        <f>raw_data!L17</f>
        <v>7.10659898477157</v>
      </c>
      <c r="N28" s="30">
        <f>raw_data!M17</f>
        <v>3.90716948253925</v>
      </c>
      <c r="O28" s="6">
        <f>raw_data!N17</f>
        <v>6</v>
      </c>
      <c r="P28" s="6">
        <f>raw_data!O17</f>
        <v>5</v>
      </c>
      <c r="Q28" s="6">
        <f>raw_data!P17</f>
        <v>2</v>
      </c>
      <c r="R28" s="6">
        <f>raw_data!Q17</f>
        <v>0</v>
      </c>
      <c r="S28" s="10">
        <f>raw_data!R17</f>
        <v>7.0273220635019467</v>
      </c>
      <c r="T28" s="10">
        <f>raw_data!S17</f>
        <v>8.6602540000000001</v>
      </c>
      <c r="U28" s="10">
        <f>raw_data!T17</f>
        <v>41.402020153846152</v>
      </c>
      <c r="V28" s="10">
        <f>raw_data!U17</f>
        <v>3</v>
      </c>
      <c r="W28" s="10">
        <f>raw_data!V17</f>
        <v>2</v>
      </c>
      <c r="X28" s="6">
        <v>1000</v>
      </c>
    </row>
    <row r="29" spans="2:24" x14ac:dyDescent="0.3">
      <c r="B29" s="18">
        <f>raw_data!B18</f>
        <v>17</v>
      </c>
      <c r="C29" s="18">
        <f>raw_data!A18</f>
        <v>17</v>
      </c>
      <c r="D29" s="18" t="str">
        <f>raw_data!C18</f>
        <v>student_17</v>
      </c>
      <c r="E29" s="6">
        <f>raw_data!D18</f>
        <v>21</v>
      </c>
      <c r="F29" s="6">
        <f>raw_data!E18</f>
        <v>8</v>
      </c>
      <c r="G29" s="6">
        <f>raw_data!F18</f>
        <v>17</v>
      </c>
      <c r="H29" s="6">
        <f>raw_data!G18</f>
        <v>6484</v>
      </c>
      <c r="I29" s="6">
        <f>raw_data!H18</f>
        <v>1216</v>
      </c>
      <c r="J29" s="9">
        <f>raw_data!I18</f>
        <v>71.714285714285694</v>
      </c>
      <c r="K29" s="6">
        <f>raw_data!J18</f>
        <v>3</v>
      </c>
      <c r="L29" s="6">
        <f>raw_data!K18</f>
        <v>6</v>
      </c>
      <c r="M29" s="7">
        <f>raw_data!L18</f>
        <v>8.6294416243654801</v>
      </c>
      <c r="N29" s="30">
        <f>raw_data!M18</f>
        <v>4.4729944119708795</v>
      </c>
      <c r="O29" s="6">
        <f>raw_data!N18</f>
        <v>5</v>
      </c>
      <c r="P29" s="6">
        <f>raw_data!O18</f>
        <v>4</v>
      </c>
      <c r="Q29" s="6">
        <f>raw_data!P18</f>
        <v>2</v>
      </c>
      <c r="R29" s="6">
        <f>raw_data!Q18</f>
        <v>0</v>
      </c>
      <c r="S29" s="10">
        <f>raw_data!R18</f>
        <v>4.719436449022874</v>
      </c>
      <c r="T29" s="10">
        <f>raw_data!S18</f>
        <v>3.7796449999999999</v>
      </c>
      <c r="U29" s="10">
        <f>raw_data!T18</f>
        <v>37.481699466666669</v>
      </c>
      <c r="V29" s="10">
        <f>raw_data!U18</f>
        <v>1</v>
      </c>
      <c r="W29" s="10">
        <f>raw_data!V18</f>
        <v>2</v>
      </c>
      <c r="X29" s="6">
        <v>1000</v>
      </c>
    </row>
    <row r="30" spans="2:24" x14ac:dyDescent="0.3">
      <c r="B30" s="18">
        <f>raw_data!B19</f>
        <v>18</v>
      </c>
      <c r="C30" s="18">
        <f>raw_data!A19</f>
        <v>18</v>
      </c>
      <c r="D30" s="18" t="str">
        <f>raw_data!C19</f>
        <v>student_18</v>
      </c>
      <c r="E30" s="6">
        <f>raw_data!D19</f>
        <v>12</v>
      </c>
      <c r="F30" s="6">
        <f>raw_data!E19</f>
        <v>4</v>
      </c>
      <c r="G30" s="6">
        <f>raw_data!F19</f>
        <v>9</v>
      </c>
      <c r="H30" s="6">
        <f>raw_data!G19</f>
        <v>2852</v>
      </c>
      <c r="I30" s="6">
        <f>raw_data!H19</f>
        <v>364</v>
      </c>
      <c r="J30" s="9">
        <f>raw_data!I19</f>
        <v>41.6666666666667</v>
      </c>
      <c r="K30" s="6">
        <f>raw_data!J19</f>
        <v>2</v>
      </c>
      <c r="L30" s="6">
        <f>raw_data!K19</f>
        <v>5</v>
      </c>
      <c r="M30" s="7">
        <f>raw_data!L19</f>
        <v>4.5685279187817303</v>
      </c>
      <c r="N30" s="30">
        <f>raw_data!M19</f>
        <v>2.7239672210979697</v>
      </c>
      <c r="O30" s="6">
        <f>raw_data!N19</f>
        <v>4</v>
      </c>
      <c r="P30" s="6">
        <f>raw_data!O19</f>
        <v>2</v>
      </c>
      <c r="Q30" s="6">
        <f>raw_data!P19</f>
        <v>0</v>
      </c>
      <c r="R30" s="6">
        <f>raw_data!Q19</f>
        <v>0</v>
      </c>
      <c r="S30" s="10">
        <f>raw_data!R19</f>
        <v>3.5387062566277838</v>
      </c>
      <c r="T30" s="10">
        <f>raw_data!S19</f>
        <v>1.7677670000000001</v>
      </c>
      <c r="U30" s="10">
        <f>raw_data!T19</f>
        <v>24.26193</v>
      </c>
      <c r="V30" s="10">
        <f>raw_data!U19</f>
        <v>3</v>
      </c>
      <c r="W30" s="10">
        <f>raw_data!V19</f>
        <v>2</v>
      </c>
      <c r="X30" s="6">
        <v>1000</v>
      </c>
    </row>
    <row r="31" spans="2:24" x14ac:dyDescent="0.3">
      <c r="B31" s="18">
        <f>raw_data!B20</f>
        <v>19</v>
      </c>
      <c r="C31" s="18">
        <f>raw_data!A20</f>
        <v>19</v>
      </c>
      <c r="D31" s="18" t="str">
        <f>raw_data!C20</f>
        <v>student_19</v>
      </c>
      <c r="E31" s="6">
        <f>raw_data!D20</f>
        <v>16</v>
      </c>
      <c r="F31" s="6">
        <f>raw_data!E20</f>
        <v>6</v>
      </c>
      <c r="G31" s="6">
        <f>raw_data!F20</f>
        <v>11</v>
      </c>
      <c r="H31" s="6">
        <f>raw_data!G20</f>
        <v>7209</v>
      </c>
      <c r="I31" s="6">
        <f>raw_data!H20</f>
        <v>1123</v>
      </c>
      <c r="J31" s="9">
        <f>raw_data!I20</f>
        <v>141.4375</v>
      </c>
      <c r="K31" s="6">
        <f>raw_data!J20</f>
        <v>3</v>
      </c>
      <c r="L31" s="6">
        <f>raw_data!K20</f>
        <v>7</v>
      </c>
      <c r="M31" s="7">
        <f>raw_data!L20</f>
        <v>5.5837563451776697</v>
      </c>
      <c r="N31" s="30">
        <f>raw_data!M20</f>
        <v>3.60839017228143</v>
      </c>
      <c r="O31" s="6">
        <f>raw_data!N20</f>
        <v>5</v>
      </c>
      <c r="P31" s="6">
        <f>raw_data!O20</f>
        <v>4</v>
      </c>
      <c r="Q31" s="6">
        <f>raw_data!P20</f>
        <v>0</v>
      </c>
      <c r="R31" s="6">
        <f>raw_data!Q20</f>
        <v>2</v>
      </c>
      <c r="S31" s="10">
        <f>raw_data!R20</f>
        <v>10</v>
      </c>
      <c r="T31" s="10">
        <f>raw_data!S20</f>
        <v>6.5465369999999998</v>
      </c>
      <c r="U31" s="10">
        <f>raw_data!T20</f>
        <v>38.458770000000001</v>
      </c>
      <c r="V31" s="10">
        <f>raw_data!U20</f>
        <v>0</v>
      </c>
      <c r="W31" s="10">
        <f>raw_data!V20</f>
        <v>1</v>
      </c>
      <c r="X31" s="6">
        <v>1000</v>
      </c>
    </row>
    <row r="32" spans="2:24" x14ac:dyDescent="0.3">
      <c r="B32" s="18">
        <f>raw_data!B21</f>
        <v>20</v>
      </c>
      <c r="C32" s="18">
        <f>raw_data!A21</f>
        <v>20</v>
      </c>
      <c r="D32" s="18" t="str">
        <f>raw_data!C21</f>
        <v>student_20</v>
      </c>
      <c r="E32" s="6">
        <f>raw_data!D21</f>
        <v>20</v>
      </c>
      <c r="F32" s="6">
        <f>raw_data!E21</f>
        <v>6</v>
      </c>
      <c r="G32" s="6">
        <f>raw_data!F21</f>
        <v>17</v>
      </c>
      <c r="H32" s="6">
        <f>raw_data!G21</f>
        <v>7590</v>
      </c>
      <c r="I32" s="6">
        <f>raw_data!H21</f>
        <v>1277</v>
      </c>
      <c r="J32" s="9">
        <f>raw_data!I21</f>
        <v>76.8</v>
      </c>
      <c r="K32" s="6">
        <f>raw_data!J21</f>
        <v>2</v>
      </c>
      <c r="L32" s="6">
        <f>raw_data!K21</f>
        <v>6</v>
      </c>
      <c r="M32" s="7">
        <f>raw_data!L21</f>
        <v>8.6294416243654801</v>
      </c>
      <c r="N32" s="30">
        <f>raw_data!M21</f>
        <v>4.1572566081424798</v>
      </c>
      <c r="O32" s="6">
        <f>raw_data!N21</f>
        <v>7</v>
      </c>
      <c r="P32" s="6">
        <f>raw_data!O21</f>
        <v>5</v>
      </c>
      <c r="Q32" s="6">
        <f>raw_data!P21</f>
        <v>0</v>
      </c>
      <c r="R32" s="6">
        <f>raw_data!Q21</f>
        <v>2</v>
      </c>
      <c r="S32" s="10">
        <f>raw_data!R21</f>
        <v>5.5238600212089084</v>
      </c>
      <c r="T32" s="10">
        <f>raw_data!S21</f>
        <v>17.320508</v>
      </c>
      <c r="U32" s="10">
        <f>raw_data!T21</f>
        <v>30.438600000000001</v>
      </c>
      <c r="V32" s="10">
        <f>raw_data!U21</f>
        <v>11</v>
      </c>
      <c r="W32" s="10">
        <f>raw_data!V21</f>
        <v>2</v>
      </c>
      <c r="X32" s="6">
        <v>1000</v>
      </c>
    </row>
    <row r="33" spans="2:24" x14ac:dyDescent="0.3">
      <c r="B33" s="18">
        <f>raw_data!B22</f>
        <v>21</v>
      </c>
      <c r="C33" s="18">
        <f>raw_data!A22</f>
        <v>21</v>
      </c>
      <c r="D33" s="18" t="str">
        <f>raw_data!C22</f>
        <v>student_21</v>
      </c>
      <c r="E33" s="6">
        <f>raw_data!D22</f>
        <v>17</v>
      </c>
      <c r="F33" s="6">
        <f>raw_data!E22</f>
        <v>6</v>
      </c>
      <c r="G33" s="6">
        <f>raw_data!F22</f>
        <v>14</v>
      </c>
      <c r="H33" s="6">
        <f>raw_data!G22</f>
        <v>4696</v>
      </c>
      <c r="I33" s="6">
        <f>raw_data!H22</f>
        <v>758</v>
      </c>
      <c r="J33" s="9">
        <f>raw_data!I22</f>
        <v>55.764705882352899</v>
      </c>
      <c r="K33" s="6">
        <f>raw_data!J22</f>
        <v>2</v>
      </c>
      <c r="L33" s="6">
        <f>raw_data!K22</f>
        <v>5</v>
      </c>
      <c r="M33" s="7">
        <f>raw_data!L22</f>
        <v>7.10659898477157</v>
      </c>
      <c r="N33" s="30">
        <f>raw_data!M22</f>
        <v>3.6689859409338101</v>
      </c>
      <c r="O33" s="6">
        <f>raw_data!N22</f>
        <v>5</v>
      </c>
      <c r="P33" s="6">
        <f>raw_data!O22</f>
        <v>4</v>
      </c>
      <c r="Q33" s="6">
        <f>raw_data!P22</f>
        <v>0</v>
      </c>
      <c r="R33" s="6">
        <f>raw_data!Q22</f>
        <v>2</v>
      </c>
      <c r="S33" s="10">
        <f>raw_data!R22</f>
        <v>3.8968872808932669</v>
      </c>
      <c r="T33" s="10">
        <f>raw_data!S22</f>
        <v>6.5465369999999998</v>
      </c>
      <c r="U33" s="10">
        <f>raw_data!T22</f>
        <v>23.884540000000001</v>
      </c>
      <c r="V33" s="10">
        <f>raw_data!U22</f>
        <v>2</v>
      </c>
      <c r="W33" s="10">
        <f>raw_data!V22</f>
        <v>2</v>
      </c>
      <c r="X33" s="6">
        <v>1000</v>
      </c>
    </row>
    <row r="34" spans="2:24" x14ac:dyDescent="0.3">
      <c r="B34" s="18">
        <f>raw_data!B23</f>
        <v>22</v>
      </c>
      <c r="C34" s="18">
        <f>raw_data!A23</f>
        <v>22</v>
      </c>
      <c r="D34" s="18" t="str">
        <f>raw_data!C23</f>
        <v>student_22</v>
      </c>
      <c r="E34" s="6">
        <f>raw_data!D23</f>
        <v>20</v>
      </c>
      <c r="F34" s="6">
        <f>raw_data!E23</f>
        <v>4</v>
      </c>
      <c r="G34" s="6">
        <f>raw_data!F23</f>
        <v>17</v>
      </c>
      <c r="H34" s="6">
        <f>raw_data!G23</f>
        <v>9436</v>
      </c>
      <c r="I34" s="6">
        <f>raw_data!H23</f>
        <v>1551</v>
      </c>
      <c r="J34" s="9">
        <f>raw_data!I23</f>
        <v>94.85</v>
      </c>
      <c r="K34" s="6">
        <f>raw_data!J23</f>
        <v>2</v>
      </c>
      <c r="L34" s="6">
        <f>raw_data!K23</f>
        <v>7</v>
      </c>
      <c r="M34" s="7">
        <f>raw_data!L23</f>
        <v>8.6294416243654801</v>
      </c>
      <c r="N34" s="30">
        <f>raw_data!M23</f>
        <v>4.0050377511389001</v>
      </c>
      <c r="O34" s="6">
        <f>raw_data!N23</f>
        <v>7</v>
      </c>
      <c r="P34" s="6">
        <f>raw_data!O23</f>
        <v>7</v>
      </c>
      <c r="Q34" s="6">
        <f>raw_data!P23</f>
        <v>0</v>
      </c>
      <c r="R34" s="6">
        <f>raw_data!Q23</f>
        <v>1</v>
      </c>
      <c r="S34" s="10">
        <f>raw_data!R23</f>
        <v>6.7340402969247073</v>
      </c>
      <c r="T34" s="10">
        <f>raw_data!S23</f>
        <v>17.320508</v>
      </c>
      <c r="U34" s="10">
        <f>raw_data!T23</f>
        <v>34.615589999999997</v>
      </c>
      <c r="V34" s="10">
        <f>raw_data!U23</f>
        <v>0</v>
      </c>
      <c r="W34" s="10">
        <f>raw_data!V23</f>
        <v>1</v>
      </c>
      <c r="X34" s="6">
        <v>1000</v>
      </c>
    </row>
    <row r="35" spans="2:24" x14ac:dyDescent="0.3">
      <c r="B35" s="18">
        <f>raw_data!B24</f>
        <v>23</v>
      </c>
      <c r="C35" s="18">
        <f>raw_data!A24</f>
        <v>23</v>
      </c>
      <c r="D35" s="18" t="str">
        <f>raw_data!C24</f>
        <v>student_23</v>
      </c>
      <c r="E35" s="6">
        <f>raw_data!D24</f>
        <v>4</v>
      </c>
      <c r="F35" s="6">
        <f>raw_data!E24</f>
        <v>3</v>
      </c>
      <c r="G35" s="6">
        <f>raw_data!F24</f>
        <v>1</v>
      </c>
      <c r="H35" s="6">
        <f>raw_data!G24</f>
        <v>414</v>
      </c>
      <c r="I35" s="6">
        <f>raw_data!H24</f>
        <v>84</v>
      </c>
      <c r="J35" s="9">
        <f>raw_data!I24</f>
        <v>59.5</v>
      </c>
      <c r="K35" s="6">
        <f>raw_data!J24</f>
        <v>3</v>
      </c>
      <c r="L35" s="6">
        <f>raw_data!K24</f>
        <v>1</v>
      </c>
      <c r="M35" s="7">
        <f>raw_data!L24</f>
        <v>0.50761421319796995</v>
      </c>
      <c r="N35" s="30">
        <f>raw_data!M24</f>
        <v>2.8439555702631196</v>
      </c>
      <c r="O35" s="6">
        <f>raw_data!N24</f>
        <v>0</v>
      </c>
      <c r="P35" s="6">
        <f>raw_data!O24</f>
        <v>0</v>
      </c>
      <c r="Q35" s="6">
        <f>raw_data!P24</f>
        <v>0</v>
      </c>
      <c r="R35" s="6">
        <f>raw_data!Q24</f>
        <v>0</v>
      </c>
      <c r="S35" s="10">
        <f>raw_data!R24</f>
        <v>4.0349946977730653</v>
      </c>
      <c r="T35" s="10">
        <f>raw_data!S24</f>
        <v>17.320508</v>
      </c>
      <c r="U35" s="10">
        <f>raw_data!T24</f>
        <v>18.25123</v>
      </c>
      <c r="V35" s="10">
        <f>raw_data!U24</f>
        <v>0</v>
      </c>
      <c r="W35" s="10">
        <f>raw_data!V24</f>
        <v>1</v>
      </c>
      <c r="X35" s="6">
        <v>1000</v>
      </c>
    </row>
    <row r="36" spans="2:24" x14ac:dyDescent="0.3">
      <c r="B36" s="18">
        <f>raw_data!B25</f>
        <v>24</v>
      </c>
      <c r="C36" s="18">
        <f>raw_data!A25</f>
        <v>24</v>
      </c>
      <c r="D36" s="18" t="str">
        <f>raw_data!C25</f>
        <v>student_24</v>
      </c>
      <c r="E36" s="6">
        <f>raw_data!D25</f>
        <v>1</v>
      </c>
      <c r="F36" s="6">
        <f>raw_data!E25</f>
        <v>1</v>
      </c>
      <c r="G36" s="6">
        <f>raw_data!F25</f>
        <v>1</v>
      </c>
      <c r="H36" s="6">
        <f>raw_data!G25</f>
        <v>51</v>
      </c>
      <c r="I36" s="6">
        <f>raw_data!H25</f>
        <v>12</v>
      </c>
      <c r="J36" s="9">
        <f>raw_data!I25</f>
        <v>12</v>
      </c>
      <c r="K36" s="6">
        <f>raw_data!J25</f>
        <v>1</v>
      </c>
      <c r="L36" s="6">
        <f>raw_data!K25</f>
        <v>1</v>
      </c>
      <c r="M36" s="7">
        <f>raw_data!L25</f>
        <v>0.50761421319796995</v>
      </c>
      <c r="N36" s="30">
        <f>raw_data!M25</f>
        <v>2.1122312924547599</v>
      </c>
      <c r="O36" s="6">
        <f>raw_data!N25</f>
        <v>0</v>
      </c>
      <c r="P36" s="6">
        <f>raw_data!O25</f>
        <v>0</v>
      </c>
      <c r="Q36" s="6">
        <f>raw_data!P25</f>
        <v>0</v>
      </c>
      <c r="R36" s="6">
        <f>raw_data!Q25</f>
        <v>0</v>
      </c>
      <c r="S36" s="10">
        <f>raw_data!R25</f>
        <v>1</v>
      </c>
      <c r="T36" s="10">
        <f>raw_data!S25</f>
        <v>0</v>
      </c>
      <c r="U36" s="10">
        <f>raw_data!T25</f>
        <v>69.158069999999995</v>
      </c>
      <c r="V36" s="10">
        <f>raw_data!U25</f>
        <v>0</v>
      </c>
      <c r="W36" s="10">
        <f>raw_data!V25</f>
        <v>1</v>
      </c>
      <c r="X36" s="6">
        <v>1000</v>
      </c>
    </row>
    <row r="39" spans="2:24" x14ac:dyDescent="0.3">
      <c r="D39" s="6" t="s">
        <v>62</v>
      </c>
      <c r="E39" s="19">
        <f>AVERAGE(E13:E36)</f>
        <v>14.416666666666666</v>
      </c>
      <c r="F39" s="19">
        <f t="shared" ref="F39:S39" si="0">AVERAGE(F13:F36)</f>
        <v>5.041666666666667</v>
      </c>
      <c r="G39" s="19">
        <f t="shared" si="0"/>
        <v>10.208333333333334</v>
      </c>
      <c r="H39" s="19">
        <f t="shared" si="0"/>
        <v>5012.208333333333</v>
      </c>
      <c r="I39" s="19">
        <f t="shared" si="0"/>
        <v>826.66666666666663</v>
      </c>
      <c r="J39" s="19">
        <f t="shared" si="0"/>
        <v>72.418275809789279</v>
      </c>
      <c r="K39" s="19">
        <f t="shared" si="0"/>
        <v>2.5</v>
      </c>
      <c r="L39" s="19">
        <f t="shared" si="0"/>
        <v>5.291666666666667</v>
      </c>
      <c r="M39" s="19">
        <f t="shared" si="0"/>
        <v>5.1818950930626064</v>
      </c>
      <c r="N39" s="19">
        <f t="shared" si="0"/>
        <v>3.167771860320979</v>
      </c>
      <c r="O39" s="19">
        <f t="shared" si="0"/>
        <v>3.7916666666666665</v>
      </c>
      <c r="P39" s="19">
        <f t="shared" si="0"/>
        <v>2.6666666666666665</v>
      </c>
      <c r="Q39" s="19">
        <f t="shared" si="0"/>
        <v>0.16666666666666666</v>
      </c>
      <c r="R39" s="19">
        <f t="shared" si="0"/>
        <v>0.83333333333333337</v>
      </c>
      <c r="S39" s="19">
        <f t="shared" si="0"/>
        <v>5.1531283068671563</v>
      </c>
      <c r="T39" s="42"/>
      <c r="U39" s="42"/>
      <c r="V39" s="42"/>
      <c r="W39" s="42"/>
    </row>
  </sheetData>
  <mergeCells count="3">
    <mergeCell ref="X8:X12"/>
    <mergeCell ref="C8:C12"/>
    <mergeCell ref="B8:B12"/>
  </mergeCells>
  <phoneticPr fontId="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453AB-2A83-43E6-855D-C92A7CB0850D}">
  <sheetPr>
    <tabColor rgb="FF92D050"/>
  </sheetPr>
  <dimension ref="B4:O32"/>
  <sheetViews>
    <sheetView zoomScale="69" workbookViewId="0">
      <selection activeCell="K36" sqref="K36"/>
    </sheetView>
  </sheetViews>
  <sheetFormatPr defaultRowHeight="14.4" x14ac:dyDescent="0.3"/>
  <cols>
    <col min="2" max="2" width="6" customWidth="1"/>
    <col min="3" max="3" width="14.6640625" customWidth="1"/>
    <col min="4" max="4" width="24" customWidth="1"/>
    <col min="5" max="5" width="14" bestFit="1" customWidth="1"/>
    <col min="6" max="6" width="13.44140625" bestFit="1" customWidth="1"/>
    <col min="7" max="7" width="13.109375" bestFit="1" customWidth="1"/>
    <col min="8" max="8" width="19.6640625" bestFit="1" customWidth="1"/>
    <col min="9" max="9" width="12.88671875" bestFit="1" customWidth="1"/>
    <col min="10" max="10" width="16.44140625" bestFit="1" customWidth="1"/>
    <col min="11" max="11" width="23.33203125" bestFit="1" customWidth="1"/>
    <col min="12" max="13" width="20.5546875" bestFit="1" customWidth="1"/>
    <col min="14" max="14" width="19.6640625" bestFit="1" customWidth="1"/>
  </cols>
  <sheetData>
    <row r="4" spans="2:15" x14ac:dyDescent="0.3">
      <c r="B4" s="130" t="s">
        <v>1</v>
      </c>
      <c r="C4" s="130" t="s">
        <v>0</v>
      </c>
      <c r="D4" s="15" t="s">
        <v>43</v>
      </c>
      <c r="E4" s="15">
        <v>0</v>
      </c>
      <c r="F4" s="15">
        <v>1</v>
      </c>
      <c r="G4" s="15">
        <v>0</v>
      </c>
      <c r="H4" s="15">
        <v>1</v>
      </c>
      <c r="I4" s="15">
        <v>0</v>
      </c>
      <c r="J4" s="15">
        <v>0</v>
      </c>
      <c r="K4" s="15">
        <v>0</v>
      </c>
      <c r="L4" s="15">
        <v>1</v>
      </c>
      <c r="M4" s="15">
        <v>1</v>
      </c>
      <c r="N4" s="15">
        <v>0</v>
      </c>
      <c r="O4" s="133" t="s">
        <v>168</v>
      </c>
    </row>
    <row r="5" spans="2:15" x14ac:dyDescent="0.3">
      <c r="B5" s="131"/>
      <c r="C5" s="131"/>
      <c r="D5" s="15" t="s">
        <v>44</v>
      </c>
      <c r="E5" s="15" t="s">
        <v>46</v>
      </c>
      <c r="F5" s="15" t="s">
        <v>46</v>
      </c>
      <c r="G5" s="15" t="s">
        <v>46</v>
      </c>
      <c r="H5" s="15" t="s">
        <v>46</v>
      </c>
      <c r="I5" s="15" t="s">
        <v>46</v>
      </c>
      <c r="J5" s="15" t="s">
        <v>46</v>
      </c>
      <c r="K5" s="15" t="s">
        <v>46</v>
      </c>
      <c r="L5" s="15" t="s">
        <v>46</v>
      </c>
      <c r="M5" s="15" t="s">
        <v>46</v>
      </c>
      <c r="N5" s="15" t="s">
        <v>46</v>
      </c>
      <c r="O5" s="133"/>
    </row>
    <row r="6" spans="2:15" x14ac:dyDescent="0.3">
      <c r="B6" s="131"/>
      <c r="C6" s="131"/>
      <c r="D6" s="15" t="s">
        <v>354</v>
      </c>
      <c r="E6" s="15" t="s">
        <v>356</v>
      </c>
      <c r="F6" s="15" t="s">
        <v>355</v>
      </c>
      <c r="G6" s="15" t="s">
        <v>355</v>
      </c>
      <c r="H6" s="15" t="s">
        <v>356</v>
      </c>
      <c r="I6" s="15" t="s">
        <v>357</v>
      </c>
      <c r="J6" s="15" t="s">
        <v>355</v>
      </c>
      <c r="K6" s="15" t="s">
        <v>356</v>
      </c>
      <c r="L6" s="15" t="s">
        <v>355</v>
      </c>
      <c r="M6" s="15" t="s">
        <v>355</v>
      </c>
      <c r="N6" s="15" t="s">
        <v>356</v>
      </c>
      <c r="O6" s="133"/>
    </row>
    <row r="7" spans="2:15" x14ac:dyDescent="0.3">
      <c r="B7" s="131"/>
      <c r="C7" s="131"/>
      <c r="D7" s="15" t="s">
        <v>45</v>
      </c>
      <c r="E7" s="15" t="s">
        <v>47</v>
      </c>
      <c r="F7" s="15" t="s">
        <v>48</v>
      </c>
      <c r="G7" s="15" t="s">
        <v>49</v>
      </c>
      <c r="H7" s="15" t="s">
        <v>50</v>
      </c>
      <c r="I7" s="15" t="s">
        <v>51</v>
      </c>
      <c r="J7" s="15" t="s">
        <v>52</v>
      </c>
      <c r="K7" s="15" t="s">
        <v>53</v>
      </c>
      <c r="L7" s="15" t="s">
        <v>54</v>
      </c>
      <c r="M7" s="15" t="s">
        <v>55</v>
      </c>
      <c r="N7" s="15" t="s">
        <v>56</v>
      </c>
      <c r="O7" s="133"/>
    </row>
    <row r="8" spans="2:15" x14ac:dyDescent="0.3">
      <c r="B8" s="132"/>
      <c r="C8" s="132"/>
      <c r="D8" s="15" t="s">
        <v>135</v>
      </c>
      <c r="E8" s="15" t="str">
        <f>OtherStudent_Attributes_att_Raw!C2</f>
        <v>avg_charcount</v>
      </c>
      <c r="F8" s="15" t="str">
        <f>OtherStudent_Attributes_att_Raw!D2</f>
        <v>max_charcount</v>
      </c>
      <c r="G8" s="15" t="str">
        <f>OtherStudent_Attributes_att_Raw!E2</f>
        <v>min_charcount</v>
      </c>
      <c r="H8" s="15" t="str">
        <f>OtherStudent_Attributes_att_Raw!F2</f>
        <v>avg_reply_time</v>
      </c>
      <c r="I8" s="15" t="str">
        <f>OtherStudent_Attributes_att_Raw!G2</f>
        <v>valid_response</v>
      </c>
      <c r="J8" s="15" t="str">
        <f>OtherStudent_Attributes_att_Raw!H2</f>
        <v>modification_count</v>
      </c>
      <c r="K8" s="15" t="str">
        <f>OtherStudent_Attributes_att_Raw!I2</f>
        <v>avg_modified_time_minutes</v>
      </c>
      <c r="L8" s="15" t="str">
        <f>OtherStudent_Attributes_att_Raw!J2</f>
        <v>response_time_in_hours(Task-I)</v>
      </c>
      <c r="M8" s="15" t="str">
        <f>OtherStudent_Attributes_att_Raw!K2</f>
        <v>response_time_in_hours(Task-II)</v>
      </c>
      <c r="N8" s="15" t="str">
        <f>OtherStudent_Attributes_att_Raw!L2</f>
        <v>average_posts_per_day</v>
      </c>
      <c r="O8" s="133"/>
    </row>
    <row r="9" spans="2:15" x14ac:dyDescent="0.3">
      <c r="B9" s="6">
        <v>1</v>
      </c>
      <c r="C9" s="6">
        <f>OtherStudent_Attributes_att_Raw!A3</f>
        <v>1</v>
      </c>
      <c r="D9" s="6" t="str">
        <f>raw_data!C2</f>
        <v>student_1</v>
      </c>
      <c r="E9" s="56">
        <f>OtherStudent_Attributes_att_Raw!C3</f>
        <v>543.5625</v>
      </c>
      <c r="F9" s="6">
        <f>OtherStudent_Attributes_att_Raw!D3</f>
        <v>2593</v>
      </c>
      <c r="G9" s="6">
        <f>OtherStudent_Attributes_att_Raw!E3</f>
        <v>8</v>
      </c>
      <c r="H9" s="56">
        <f>OtherStudent_Attributes_att_Raw!F3</f>
        <v>0</v>
      </c>
      <c r="I9" s="6">
        <f>OtherStudent_Attributes_att_Raw!G3</f>
        <v>0</v>
      </c>
      <c r="J9" s="6">
        <f>OtherStudent_Attributes_att_Raw!H3</f>
        <v>0</v>
      </c>
      <c r="K9" s="56">
        <f>OtherStudent_Attributes_att_Raw!I3</f>
        <v>0</v>
      </c>
      <c r="L9" s="6">
        <f>OtherStudent_Attributes_att_Raw!J3</f>
        <v>0</v>
      </c>
      <c r="M9" s="6">
        <f>OtherStudent_Attributes_att_Raw!K3</f>
        <v>0</v>
      </c>
      <c r="N9" s="56">
        <f>OtherStudent_Attributes_att_Raw!L3</f>
        <v>5.3333333333333304</v>
      </c>
      <c r="O9" s="6">
        <v>1000</v>
      </c>
    </row>
    <row r="10" spans="2:15" x14ac:dyDescent="0.3">
      <c r="B10" s="6">
        <v>2</v>
      </c>
      <c r="C10" s="6">
        <f>OtherStudent_Attributes_att_Raw!A4</f>
        <v>2</v>
      </c>
      <c r="D10" s="6" t="str">
        <f>raw_data!C3</f>
        <v>student_2</v>
      </c>
      <c r="E10" s="56">
        <f>OtherStudent_Attributes_att_Raw!C4</f>
        <v>461.3125</v>
      </c>
      <c r="F10" s="6">
        <f>OtherStudent_Attributes_att_Raw!D4</f>
        <v>880</v>
      </c>
      <c r="G10" s="6">
        <f>OtherStudent_Attributes_att_Raw!E4</f>
        <v>1</v>
      </c>
      <c r="H10" s="56">
        <f>OtherStudent_Attributes_att_Raw!F4</f>
        <v>99.958974358974402</v>
      </c>
      <c r="I10" s="6">
        <f>OtherStudent_Attributes_att_Raw!G4</f>
        <v>0</v>
      </c>
      <c r="J10" s="6">
        <f>OtherStudent_Attributes_att_Raw!H4</f>
        <v>0</v>
      </c>
      <c r="K10" s="56">
        <f>OtherStudent_Attributes_att_Raw!I4</f>
        <v>0</v>
      </c>
      <c r="L10" s="6">
        <f>OtherStudent_Attributes_att_Raw!J4</f>
        <v>34</v>
      </c>
      <c r="M10" s="6">
        <f>OtherStudent_Attributes_att_Raw!K4</f>
        <v>34</v>
      </c>
      <c r="N10" s="56">
        <f>OtherStudent_Attributes_att_Raw!L4</f>
        <v>3.2</v>
      </c>
      <c r="O10" s="6">
        <v>1000</v>
      </c>
    </row>
    <row r="11" spans="2:15" x14ac:dyDescent="0.3">
      <c r="B11" s="6">
        <v>3</v>
      </c>
      <c r="C11" s="6">
        <f>OtherStudent_Attributes_att_Raw!A5</f>
        <v>3</v>
      </c>
      <c r="D11" s="6" t="str">
        <f>raw_data!C4</f>
        <v>student_3</v>
      </c>
      <c r="E11" s="56">
        <f>OtherStudent_Attributes_att_Raw!C5</f>
        <v>242.7</v>
      </c>
      <c r="F11" s="6">
        <f>OtherStudent_Attributes_att_Raw!D5</f>
        <v>461</v>
      </c>
      <c r="G11" s="6">
        <f>OtherStudent_Attributes_att_Raw!E5</f>
        <v>1</v>
      </c>
      <c r="H11" s="56">
        <f>OtherStudent_Attributes_att_Raw!F5</f>
        <v>132.61666666666699</v>
      </c>
      <c r="I11" s="6">
        <f>OtherStudent_Attributes_att_Raw!G5</f>
        <v>0</v>
      </c>
      <c r="J11" s="6">
        <f>OtherStudent_Attributes_att_Raw!H5</f>
        <v>2</v>
      </c>
      <c r="K11" s="56">
        <f>OtherStudent_Attributes_att_Raw!I5</f>
        <v>7.5</v>
      </c>
      <c r="L11" s="6">
        <f>OtherStudent_Attributes_att_Raw!J5</f>
        <v>32</v>
      </c>
      <c r="M11" s="6">
        <f>OtherStudent_Attributes_att_Raw!K5</f>
        <v>32</v>
      </c>
      <c r="N11" s="56">
        <f>OtherStudent_Attributes_att_Raw!L5</f>
        <v>3.3333333333333299</v>
      </c>
      <c r="O11" s="6">
        <v>1000</v>
      </c>
    </row>
    <row r="12" spans="2:15" x14ac:dyDescent="0.3">
      <c r="B12" s="6">
        <v>4</v>
      </c>
      <c r="C12" s="6">
        <f>OtherStudent_Attributes_att_Raw!A6</f>
        <v>4</v>
      </c>
      <c r="D12" s="6" t="str">
        <f>raw_data!C5</f>
        <v>student_4</v>
      </c>
      <c r="E12" s="56">
        <f>OtherStudent_Attributes_att_Raw!C6</f>
        <v>738.90909090000002</v>
      </c>
      <c r="F12" s="6">
        <f>OtherStudent_Attributes_att_Raw!D6</f>
        <v>2266</v>
      </c>
      <c r="G12" s="6">
        <f>OtherStudent_Attributes_att_Raw!E6</f>
        <v>1</v>
      </c>
      <c r="H12" s="56">
        <f>OtherStudent_Attributes_att_Raw!F6</f>
        <v>81.741228070175396</v>
      </c>
      <c r="I12" s="6">
        <f>OtherStudent_Attributes_att_Raw!G6</f>
        <v>0</v>
      </c>
      <c r="J12" s="6">
        <f>OtherStudent_Attributes_att_Raw!H6</f>
        <v>4</v>
      </c>
      <c r="K12" s="56">
        <f>OtherStudent_Attributes_att_Raw!I6</f>
        <v>4.75</v>
      </c>
      <c r="L12" s="6">
        <f>OtherStudent_Attributes_att_Raw!J6</f>
        <v>12</v>
      </c>
      <c r="M12" s="6">
        <f>OtherStudent_Attributes_att_Raw!K6</f>
        <v>16</v>
      </c>
      <c r="N12" s="56">
        <f>OtherStudent_Attributes_att_Raw!L6</f>
        <v>2.75</v>
      </c>
      <c r="O12" s="6">
        <v>1000</v>
      </c>
    </row>
    <row r="13" spans="2:15" x14ac:dyDescent="0.3">
      <c r="B13" s="6">
        <v>5</v>
      </c>
      <c r="C13" s="6">
        <f>OtherStudent_Attributes_att_Raw!A7</f>
        <v>5</v>
      </c>
      <c r="D13" s="6" t="str">
        <f>raw_data!C6</f>
        <v>student_5</v>
      </c>
      <c r="E13" s="56">
        <f>OtherStudent_Attributes_att_Raw!C7</f>
        <v>474.375</v>
      </c>
      <c r="F13" s="6">
        <f>OtherStudent_Attributes_att_Raw!D7</f>
        <v>1001</v>
      </c>
      <c r="G13" s="6">
        <f>OtherStudent_Attributes_att_Raw!E7</f>
        <v>5</v>
      </c>
      <c r="H13" s="56">
        <f>OtherStudent_Attributes_att_Raw!F7</f>
        <v>90.123809523809499</v>
      </c>
      <c r="I13" s="6">
        <f>OtherStudent_Attributes_att_Raw!G7</f>
        <v>0</v>
      </c>
      <c r="J13" s="6">
        <f>OtherStudent_Attributes_att_Raw!H7</f>
        <v>1</v>
      </c>
      <c r="K13" s="56">
        <f>OtherStudent_Attributes_att_Raw!I7</f>
        <v>9</v>
      </c>
      <c r="L13" s="6">
        <f>OtherStudent_Attributes_att_Raw!J7</f>
        <v>15</v>
      </c>
      <c r="M13" s="6">
        <f>OtherStudent_Attributes_att_Raw!K7</f>
        <v>0</v>
      </c>
      <c r="N13" s="56">
        <f>OtherStudent_Attributes_att_Raw!L7</f>
        <v>2</v>
      </c>
      <c r="O13" s="6">
        <v>1000</v>
      </c>
    </row>
    <row r="14" spans="2:15" x14ac:dyDescent="0.3">
      <c r="B14" s="6">
        <v>6</v>
      </c>
      <c r="C14" s="6">
        <f>OtherStudent_Attributes_att_Raw!A8</f>
        <v>6</v>
      </c>
      <c r="D14" s="6" t="str">
        <f>raw_data!C7</f>
        <v>student_6</v>
      </c>
      <c r="E14" s="56">
        <f>OtherStudent_Attributes_att_Raw!C8</f>
        <v>406.43243239999998</v>
      </c>
      <c r="F14" s="6">
        <f>OtherStudent_Attributes_att_Raw!D8</f>
        <v>1668</v>
      </c>
      <c r="G14" s="6">
        <f>OtherStudent_Attributes_att_Raw!E8</f>
        <v>2</v>
      </c>
      <c r="H14" s="56">
        <f>OtherStudent_Attributes_att_Raw!F8</f>
        <v>35.042028985507301</v>
      </c>
      <c r="I14" s="6">
        <f>OtherStudent_Attributes_att_Raw!G8</f>
        <v>0</v>
      </c>
      <c r="J14" s="6">
        <f>OtherStudent_Attributes_att_Raw!H8</f>
        <v>5</v>
      </c>
      <c r="K14" s="56">
        <f>OtherStudent_Attributes_att_Raw!I8</f>
        <v>4.8</v>
      </c>
      <c r="L14" s="6">
        <f>OtherStudent_Attributes_att_Raw!J8</f>
        <v>14</v>
      </c>
      <c r="M14" s="6">
        <f>OtherStudent_Attributes_att_Raw!K8</f>
        <v>14</v>
      </c>
      <c r="N14" s="56">
        <f>OtherStudent_Attributes_att_Raw!L8</f>
        <v>3.7</v>
      </c>
      <c r="O14" s="6">
        <v>1000</v>
      </c>
    </row>
    <row r="15" spans="2:15" x14ac:dyDescent="0.3">
      <c r="B15" s="6">
        <v>7</v>
      </c>
      <c r="C15" s="6">
        <f>OtherStudent_Attributes_att_Raw!A9</f>
        <v>7</v>
      </c>
      <c r="D15" s="6" t="str">
        <f>raw_data!C8</f>
        <v>student_7</v>
      </c>
      <c r="E15" s="56">
        <f>OtherStudent_Attributes_att_Raw!C9</f>
        <v>377.2142857</v>
      </c>
      <c r="F15" s="6">
        <f>OtherStudent_Attributes_att_Raw!D9</f>
        <v>836</v>
      </c>
      <c r="G15" s="6">
        <f>OtherStudent_Attributes_att_Raw!E9</f>
        <v>1</v>
      </c>
      <c r="H15" s="56">
        <f>OtherStudent_Attributes_att_Raw!F9</f>
        <v>64.442424242424195</v>
      </c>
      <c r="I15" s="6">
        <f>OtherStudent_Attributes_att_Raw!G9</f>
        <v>0</v>
      </c>
      <c r="J15" s="6">
        <f>OtherStudent_Attributes_att_Raw!H9</f>
        <v>4</v>
      </c>
      <c r="K15" s="56">
        <f>OtherStudent_Attributes_att_Raw!I9</f>
        <v>9.25</v>
      </c>
      <c r="L15" s="6">
        <f>OtherStudent_Attributes_att_Raw!J9</f>
        <v>12</v>
      </c>
      <c r="M15" s="6">
        <f>OtherStudent_Attributes_att_Raw!K9</f>
        <v>12</v>
      </c>
      <c r="N15" s="56">
        <f>OtherStudent_Attributes_att_Raw!L9</f>
        <v>2.3333333333333299</v>
      </c>
      <c r="O15" s="6">
        <v>1000</v>
      </c>
    </row>
    <row r="16" spans="2:15" x14ac:dyDescent="0.3">
      <c r="B16" s="6">
        <v>8</v>
      </c>
      <c r="C16" s="6">
        <f>OtherStudent_Attributes_att_Raw!A10</f>
        <v>8</v>
      </c>
      <c r="D16" s="6" t="str">
        <f>raw_data!C9</f>
        <v>student_8</v>
      </c>
      <c r="E16" s="56">
        <f>OtherStudent_Attributes_att_Raw!C10</f>
        <v>601.05555560000005</v>
      </c>
      <c r="F16" s="6">
        <f>OtherStudent_Attributes_att_Raw!D10</f>
        <v>1538</v>
      </c>
      <c r="G16" s="6">
        <f>OtherStudent_Attributes_att_Raw!E10</f>
        <v>1</v>
      </c>
      <c r="H16" s="56">
        <f>OtherStudent_Attributes_att_Raw!F10</f>
        <v>101.925555555556</v>
      </c>
      <c r="I16" s="6">
        <f>OtherStudent_Attributes_att_Raw!G10</f>
        <v>0</v>
      </c>
      <c r="J16" s="6">
        <f>OtherStudent_Attributes_att_Raw!H10</f>
        <v>0</v>
      </c>
      <c r="K16" s="56">
        <f>OtherStudent_Attributes_att_Raw!I10</f>
        <v>0</v>
      </c>
      <c r="L16" s="6">
        <f>OtherStudent_Attributes_att_Raw!J10</f>
        <v>14</v>
      </c>
      <c r="M16" s="6">
        <f>OtherStudent_Attributes_att_Raw!K10</f>
        <v>15</v>
      </c>
      <c r="N16" s="56">
        <f>OtherStudent_Attributes_att_Raw!L10</f>
        <v>3.6</v>
      </c>
      <c r="O16" s="6">
        <v>1000</v>
      </c>
    </row>
    <row r="17" spans="2:15" x14ac:dyDescent="0.3">
      <c r="B17" s="6">
        <v>9</v>
      </c>
      <c r="C17" s="6">
        <f>OtherStudent_Attributes_att_Raw!A11</f>
        <v>9</v>
      </c>
      <c r="D17" s="6" t="str">
        <f>raw_data!C10</f>
        <v>student_9</v>
      </c>
      <c r="E17" s="56">
        <f>OtherStudent_Attributes_att_Raw!C11</f>
        <v>406.09090909999998</v>
      </c>
      <c r="F17" s="6">
        <f>OtherStudent_Attributes_att_Raw!D11</f>
        <v>837</v>
      </c>
      <c r="G17" s="6">
        <f>OtherStudent_Attributes_att_Raw!E11</f>
        <v>2</v>
      </c>
      <c r="H17" s="56">
        <f>OtherStudent_Attributes_att_Raw!F11</f>
        <v>79.679166666666703</v>
      </c>
      <c r="I17" s="6">
        <f>OtherStudent_Attributes_att_Raw!G11</f>
        <v>0</v>
      </c>
      <c r="J17" s="6">
        <f>OtherStudent_Attributes_att_Raw!H11</f>
        <v>1</v>
      </c>
      <c r="K17" s="56">
        <f>OtherStudent_Attributes_att_Raw!I11</f>
        <v>10</v>
      </c>
      <c r="L17" s="6">
        <f>OtherStudent_Attributes_att_Raw!J11</f>
        <v>15</v>
      </c>
      <c r="M17" s="6">
        <f>OtherStudent_Attributes_att_Raw!K11</f>
        <v>16</v>
      </c>
      <c r="N17" s="56">
        <f>OtherStudent_Attributes_att_Raw!L11</f>
        <v>2.75</v>
      </c>
      <c r="O17" s="6">
        <v>1000</v>
      </c>
    </row>
    <row r="18" spans="2:15" x14ac:dyDescent="0.3">
      <c r="B18" s="6">
        <v>10</v>
      </c>
      <c r="C18" s="6">
        <f>OtherStudent_Attributes_att_Raw!A12</f>
        <v>10</v>
      </c>
      <c r="D18" s="6" t="str">
        <f>raw_data!C11</f>
        <v>student_10</v>
      </c>
      <c r="E18" s="56">
        <f>OtherStudent_Attributes_att_Raw!C12</f>
        <v>231</v>
      </c>
      <c r="F18" s="6">
        <f>OtherStudent_Attributes_att_Raw!D12</f>
        <v>749</v>
      </c>
      <c r="G18" s="6">
        <f>OtherStudent_Attributes_att_Raw!E12</f>
        <v>1</v>
      </c>
      <c r="H18" s="56">
        <f>OtherStudent_Attributes_att_Raw!F12</f>
        <v>78.1816666666667</v>
      </c>
      <c r="I18" s="6">
        <f>OtherStudent_Attributes_att_Raw!G12</f>
        <v>0</v>
      </c>
      <c r="J18" s="6">
        <f>OtherStudent_Attributes_att_Raw!H12</f>
        <v>2</v>
      </c>
      <c r="K18" s="56">
        <f>OtherStudent_Attributes_att_Raw!I12</f>
        <v>6</v>
      </c>
      <c r="L18" s="6">
        <f>OtherStudent_Attributes_att_Raw!J12</f>
        <v>13</v>
      </c>
      <c r="M18" s="6">
        <f>OtherStudent_Attributes_att_Raw!K12</f>
        <v>13</v>
      </c>
      <c r="N18" s="56">
        <f>OtherStudent_Attributes_att_Raw!L12</f>
        <v>3.4</v>
      </c>
      <c r="O18" s="6">
        <v>1000</v>
      </c>
    </row>
    <row r="19" spans="2:15" x14ac:dyDescent="0.3">
      <c r="B19" s="6">
        <v>11</v>
      </c>
      <c r="C19" s="6">
        <f>OtherStudent_Attributes_att_Raw!A13</f>
        <v>11</v>
      </c>
      <c r="D19" s="6" t="str">
        <f>raw_data!C12</f>
        <v>student_11</v>
      </c>
      <c r="E19" s="56">
        <f>OtherStudent_Attributes_att_Raw!C13</f>
        <v>136.66666670000001</v>
      </c>
      <c r="F19" s="6">
        <f>OtherStudent_Attributes_att_Raw!D13</f>
        <v>268</v>
      </c>
      <c r="G19" s="6">
        <f>OtherStudent_Attributes_att_Raw!E13</f>
        <v>27</v>
      </c>
      <c r="H19" s="56">
        <f>OtherStudent_Attributes_att_Raw!F13</f>
        <v>168.67500000000001</v>
      </c>
      <c r="I19" s="6">
        <f>OtherStudent_Attributes_att_Raw!G13</f>
        <v>0</v>
      </c>
      <c r="J19" s="6">
        <f>OtherStudent_Attributes_att_Raw!H13</f>
        <v>2</v>
      </c>
      <c r="K19" s="56">
        <f>OtherStudent_Attributes_att_Raw!I13</f>
        <v>83</v>
      </c>
      <c r="L19" s="6">
        <f>OtherStudent_Attributes_att_Raw!J13</f>
        <v>0</v>
      </c>
      <c r="M19" s="6">
        <f>OtherStudent_Attributes_att_Raw!K13</f>
        <v>0</v>
      </c>
      <c r="N19" s="56">
        <f>OtherStudent_Attributes_att_Raw!L13</f>
        <v>3</v>
      </c>
      <c r="O19" s="6">
        <v>1000</v>
      </c>
    </row>
    <row r="20" spans="2:15" x14ac:dyDescent="0.3">
      <c r="B20" s="6">
        <v>12</v>
      </c>
      <c r="C20" s="6">
        <f>OtherStudent_Attributes_att_Raw!A14</f>
        <v>12</v>
      </c>
      <c r="D20" s="6" t="str">
        <f>raw_data!C13</f>
        <v>student_12</v>
      </c>
      <c r="E20" s="56">
        <f>OtherStudent_Attributes_att_Raw!C14</f>
        <v>378.2857143</v>
      </c>
      <c r="F20" s="6">
        <f>OtherStudent_Attributes_att_Raw!D14</f>
        <v>1051</v>
      </c>
      <c r="G20" s="6">
        <f>OtherStudent_Attributes_att_Raw!E14</f>
        <v>5</v>
      </c>
      <c r="H20" s="56">
        <f>OtherStudent_Attributes_att_Raw!F14</f>
        <v>108.19074074074101</v>
      </c>
      <c r="I20" s="6">
        <f>OtherStudent_Attributes_att_Raw!G14</f>
        <v>0</v>
      </c>
      <c r="J20" s="6">
        <f>OtherStudent_Attributes_att_Raw!H14</f>
        <v>3</v>
      </c>
      <c r="K20" s="56">
        <f>OtherStudent_Attributes_att_Raw!I14</f>
        <v>10</v>
      </c>
      <c r="L20" s="6">
        <f>OtherStudent_Attributes_att_Raw!J14</f>
        <v>0</v>
      </c>
      <c r="M20" s="6">
        <f>OtherStudent_Attributes_att_Raw!K14</f>
        <v>0</v>
      </c>
      <c r="N20" s="56">
        <f>OtherStudent_Attributes_att_Raw!L14</f>
        <v>2</v>
      </c>
      <c r="O20" s="6">
        <v>1000</v>
      </c>
    </row>
    <row r="21" spans="2:15" x14ac:dyDescent="0.3">
      <c r="B21" s="6">
        <v>13</v>
      </c>
      <c r="C21" s="6">
        <f>OtherStudent_Attributes_att_Raw!A15</f>
        <v>13</v>
      </c>
      <c r="D21" s="6" t="str">
        <f>raw_data!C14</f>
        <v>student_13</v>
      </c>
      <c r="E21" s="56">
        <f>OtherStudent_Attributes_att_Raw!C15</f>
        <v>726</v>
      </c>
      <c r="F21" s="6">
        <f>OtherStudent_Attributes_att_Raw!D15</f>
        <v>934</v>
      </c>
      <c r="G21" s="6">
        <f>OtherStudent_Attributes_att_Raw!E15</f>
        <v>518</v>
      </c>
      <c r="H21" s="56">
        <f>OtherStudent_Attributes_att_Raw!F15</f>
        <v>287.60833333333301</v>
      </c>
      <c r="I21" s="6">
        <f>OtherStudent_Attributes_att_Raw!G15</f>
        <v>0</v>
      </c>
      <c r="J21" s="6">
        <f>OtherStudent_Attributes_att_Raw!H15</f>
        <v>0</v>
      </c>
      <c r="K21" s="56">
        <f>OtherStudent_Attributes_att_Raw!I15</f>
        <v>0</v>
      </c>
      <c r="L21" s="6">
        <f>OtherStudent_Attributes_att_Raw!J15</f>
        <v>0</v>
      </c>
      <c r="M21" s="6">
        <f>OtherStudent_Attributes_att_Raw!K15</f>
        <v>0</v>
      </c>
      <c r="N21" s="56">
        <f>OtherStudent_Attributes_att_Raw!L15</f>
        <v>2</v>
      </c>
      <c r="O21" s="6">
        <v>1000</v>
      </c>
    </row>
    <row r="22" spans="2:15" x14ac:dyDescent="0.3">
      <c r="B22" s="6">
        <v>14</v>
      </c>
      <c r="C22" s="6">
        <f>OtherStudent_Attributes_att_Raw!A16</f>
        <v>14</v>
      </c>
      <c r="D22" s="6" t="str">
        <f>raw_data!C15</f>
        <v>student_14</v>
      </c>
      <c r="E22" s="56">
        <f>OtherStudent_Attributes_att_Raw!C16</f>
        <v>476.33333329999999</v>
      </c>
      <c r="F22" s="6">
        <f>OtherStudent_Attributes_att_Raw!D16</f>
        <v>654</v>
      </c>
      <c r="G22" s="6">
        <f>OtherStudent_Attributes_att_Raw!E16</f>
        <v>121</v>
      </c>
      <c r="H22" s="56">
        <f>OtherStudent_Attributes_att_Raw!F16</f>
        <v>77.816666666666706</v>
      </c>
      <c r="I22" s="6">
        <f>OtherStudent_Attributes_att_Raw!G16</f>
        <v>0</v>
      </c>
      <c r="J22" s="6">
        <f>OtherStudent_Attributes_att_Raw!H16</f>
        <v>1</v>
      </c>
      <c r="K22" s="56">
        <f>OtherStudent_Attributes_att_Raw!I16</f>
        <v>3</v>
      </c>
      <c r="L22" s="6">
        <f>OtherStudent_Attributes_att_Raw!J16</f>
        <v>0</v>
      </c>
      <c r="M22" s="6">
        <f>OtherStudent_Attributes_att_Raw!K16</f>
        <v>0</v>
      </c>
      <c r="N22" s="56">
        <f>OtherStudent_Attributes_att_Raw!L16</f>
        <v>1</v>
      </c>
      <c r="O22" s="6">
        <v>1000</v>
      </c>
    </row>
    <row r="23" spans="2:15" x14ac:dyDescent="0.3">
      <c r="B23" s="6">
        <v>15</v>
      </c>
      <c r="C23" s="6">
        <f>OtherStudent_Attributes_att_Raw!A17</f>
        <v>15</v>
      </c>
      <c r="D23" s="6" t="str">
        <f>raw_data!C16</f>
        <v>student_15</v>
      </c>
      <c r="E23" s="56">
        <f>OtherStudent_Attributes_att_Raw!C17</f>
        <v>347.7407407</v>
      </c>
      <c r="F23" s="6">
        <f>OtherStudent_Attributes_att_Raw!D17</f>
        <v>832</v>
      </c>
      <c r="G23" s="6">
        <f>OtherStudent_Attributes_att_Raw!E17</f>
        <v>6</v>
      </c>
      <c r="H23" s="56">
        <f>OtherStudent_Attributes_att_Raw!F17</f>
        <v>47.155555555555601</v>
      </c>
      <c r="I23" s="6">
        <f>OtherStudent_Attributes_att_Raw!G17</f>
        <v>0</v>
      </c>
      <c r="J23" s="6">
        <f>OtherStudent_Attributes_att_Raw!H17</f>
        <v>0</v>
      </c>
      <c r="K23" s="56">
        <f>OtherStudent_Attributes_att_Raw!I17</f>
        <v>0</v>
      </c>
      <c r="L23" s="6">
        <f>OtherStudent_Attributes_att_Raw!J17</f>
        <v>34</v>
      </c>
      <c r="M23" s="6">
        <f>OtherStudent_Attributes_att_Raw!K17</f>
        <v>35</v>
      </c>
      <c r="N23" s="56">
        <f>OtherStudent_Attributes_att_Raw!L17</f>
        <v>2.25</v>
      </c>
      <c r="O23" s="6">
        <v>1000</v>
      </c>
    </row>
    <row r="24" spans="2:15" x14ac:dyDescent="0.3">
      <c r="B24" s="6">
        <v>16</v>
      </c>
      <c r="C24" s="6">
        <f>OtherStudent_Attributes_att_Raw!A18</f>
        <v>16</v>
      </c>
      <c r="D24" s="6" t="str">
        <f>raw_data!C17</f>
        <v>student_16</v>
      </c>
      <c r="E24" s="56">
        <f>OtherStudent_Attributes_att_Raw!C18</f>
        <v>584.64705879999997</v>
      </c>
      <c r="F24" s="6">
        <f>OtherStudent_Attributes_att_Raw!D18</f>
        <v>1180</v>
      </c>
      <c r="G24" s="6">
        <f>OtherStudent_Attributes_att_Raw!E18</f>
        <v>6</v>
      </c>
      <c r="H24" s="56">
        <f>OtherStudent_Attributes_att_Raw!F18</f>
        <v>77.858333333333306</v>
      </c>
      <c r="I24" s="6">
        <f>OtherStudent_Attributes_att_Raw!G18</f>
        <v>0</v>
      </c>
      <c r="J24" s="6">
        <f>OtherStudent_Attributes_att_Raw!H18</f>
        <v>4</v>
      </c>
      <c r="K24" s="56">
        <f>OtherStudent_Attributes_att_Raw!I18</f>
        <v>3.25</v>
      </c>
      <c r="L24" s="6">
        <f>OtherStudent_Attributes_att_Raw!J18</f>
        <v>10</v>
      </c>
      <c r="M24" s="6">
        <f>OtherStudent_Attributes_att_Raw!K18</f>
        <v>15</v>
      </c>
      <c r="N24" s="56">
        <f>OtherStudent_Attributes_att_Raw!L18</f>
        <v>2.8333333333333299</v>
      </c>
      <c r="O24" s="6">
        <v>1000</v>
      </c>
    </row>
    <row r="25" spans="2:15" x14ac:dyDescent="0.3">
      <c r="B25" s="6">
        <v>17</v>
      </c>
      <c r="C25" s="6">
        <f>OtherStudent_Attributes_att_Raw!A19</f>
        <v>17</v>
      </c>
      <c r="D25" s="6" t="str">
        <f>raw_data!C18</f>
        <v>student_17</v>
      </c>
      <c r="E25" s="56">
        <f>OtherStudent_Attributes_att_Raw!C19</f>
        <v>381.09523810000002</v>
      </c>
      <c r="F25" s="6">
        <f>OtherStudent_Attributes_att_Raw!D19</f>
        <v>995</v>
      </c>
      <c r="G25" s="6">
        <f>OtherStudent_Attributes_att_Raw!E19</f>
        <v>7</v>
      </c>
      <c r="H25" s="56">
        <f>OtherStudent_Attributes_att_Raw!F19</f>
        <v>58.933333333333302</v>
      </c>
      <c r="I25" s="6">
        <f>OtherStudent_Attributes_att_Raw!G19</f>
        <v>0</v>
      </c>
      <c r="J25" s="6">
        <f>OtherStudent_Attributes_att_Raw!H19</f>
        <v>0</v>
      </c>
      <c r="K25" s="56">
        <f>OtherStudent_Attributes_att_Raw!I19</f>
        <v>0</v>
      </c>
      <c r="L25" s="6">
        <f>OtherStudent_Attributes_att_Raw!J19</f>
        <v>10</v>
      </c>
      <c r="M25" s="6">
        <f>OtherStudent_Attributes_att_Raw!K19</f>
        <v>16</v>
      </c>
      <c r="N25" s="56">
        <f>OtherStudent_Attributes_att_Raw!L19</f>
        <v>2.625</v>
      </c>
      <c r="O25" s="6">
        <v>1000</v>
      </c>
    </row>
    <row r="26" spans="2:15" x14ac:dyDescent="0.3">
      <c r="B26" s="6">
        <v>18</v>
      </c>
      <c r="C26" s="6">
        <f>OtherStudent_Attributes_att_Raw!A20</f>
        <v>18</v>
      </c>
      <c r="D26" s="6" t="str">
        <f>raw_data!C19</f>
        <v>student_18</v>
      </c>
      <c r="E26" s="56">
        <f>OtherStudent_Attributes_att_Raw!C20</f>
        <v>313.41666670000001</v>
      </c>
      <c r="F26" s="6">
        <f>OtherStudent_Attributes_att_Raw!D20</f>
        <v>657</v>
      </c>
      <c r="G26" s="6">
        <f>OtherStudent_Attributes_att_Raw!E20</f>
        <v>5</v>
      </c>
      <c r="H26" s="56">
        <f>OtherStudent_Attributes_att_Raw!F20</f>
        <v>132.42407407407401</v>
      </c>
      <c r="I26" s="6">
        <f>OtherStudent_Attributes_att_Raw!G20</f>
        <v>0</v>
      </c>
      <c r="J26" s="6">
        <f>OtherStudent_Attributes_att_Raw!H20</f>
        <v>5</v>
      </c>
      <c r="K26" s="56">
        <f>OtherStudent_Attributes_att_Raw!I20</f>
        <v>6</v>
      </c>
      <c r="L26" s="6">
        <f>OtherStudent_Attributes_att_Raw!J20</f>
        <v>16</v>
      </c>
      <c r="M26" s="6">
        <f>OtherStudent_Attributes_att_Raw!K20</f>
        <v>13</v>
      </c>
      <c r="N26" s="56">
        <f>OtherStudent_Attributes_att_Raw!L20</f>
        <v>3</v>
      </c>
      <c r="O26" s="6">
        <v>1000</v>
      </c>
    </row>
    <row r="27" spans="2:15" x14ac:dyDescent="0.3">
      <c r="B27" s="6">
        <v>19</v>
      </c>
      <c r="C27" s="6">
        <f>OtherStudent_Attributes_att_Raw!A21</f>
        <v>19</v>
      </c>
      <c r="D27" s="6" t="str">
        <f>raw_data!C20</f>
        <v>student_19</v>
      </c>
      <c r="E27" s="56">
        <f>OtherStudent_Attributes_att_Raw!C21</f>
        <v>889.9375</v>
      </c>
      <c r="F27" s="6">
        <f>OtherStudent_Attributes_att_Raw!D21</f>
        <v>4208</v>
      </c>
      <c r="G27" s="6">
        <f>OtherStudent_Attributes_att_Raw!E21</f>
        <v>1</v>
      </c>
      <c r="H27" s="56">
        <f>OtherStudent_Attributes_att_Raw!F21</f>
        <v>71.181818181818201</v>
      </c>
      <c r="I27" s="6">
        <f>OtherStudent_Attributes_att_Raw!G21</f>
        <v>1</v>
      </c>
      <c r="J27" s="6">
        <f>OtherStudent_Attributes_att_Raw!H21</f>
        <v>1</v>
      </c>
      <c r="K27" s="56">
        <f>OtherStudent_Attributes_att_Raw!I21</f>
        <v>2</v>
      </c>
      <c r="L27" s="6">
        <f>OtherStudent_Attributes_att_Raw!J21</f>
        <v>18</v>
      </c>
      <c r="M27" s="6">
        <f>OtherStudent_Attributes_att_Raw!K21</f>
        <v>18</v>
      </c>
      <c r="N27" s="56">
        <f>OtherStudent_Attributes_att_Raw!L21</f>
        <v>2.6666666666666701</v>
      </c>
      <c r="O27" s="6">
        <v>1000</v>
      </c>
    </row>
    <row r="28" spans="2:15" x14ac:dyDescent="0.3">
      <c r="B28" s="6">
        <v>20</v>
      </c>
      <c r="C28" s="6">
        <f>OtherStudent_Attributes_att_Raw!A22</f>
        <v>20</v>
      </c>
      <c r="D28" s="6" t="str">
        <f>raw_data!C21</f>
        <v>student_20</v>
      </c>
      <c r="E28" s="56">
        <f>OtherStudent_Attributes_att_Raw!C22</f>
        <v>474.6</v>
      </c>
      <c r="F28" s="6">
        <f>OtherStudent_Attributes_att_Raw!D22</f>
        <v>1044</v>
      </c>
      <c r="G28" s="6">
        <f>OtherStudent_Attributes_att_Raw!E22</f>
        <v>1</v>
      </c>
      <c r="H28" s="56">
        <f>OtherStudent_Attributes_att_Raw!F22</f>
        <v>89.202941176470603</v>
      </c>
      <c r="I28" s="6">
        <f>OtherStudent_Attributes_att_Raw!G22</f>
        <v>0</v>
      </c>
      <c r="J28" s="6">
        <f>OtherStudent_Attributes_att_Raw!H22</f>
        <v>3</v>
      </c>
      <c r="K28" s="56">
        <f>OtherStudent_Attributes_att_Raw!I22</f>
        <v>4.33</v>
      </c>
      <c r="L28" s="6">
        <f>OtherStudent_Attributes_att_Raw!J22</f>
        <v>11</v>
      </c>
      <c r="M28" s="6">
        <f>OtherStudent_Attributes_att_Raw!K22</f>
        <v>15</v>
      </c>
      <c r="N28" s="56">
        <f>OtherStudent_Attributes_att_Raw!L22</f>
        <v>3.3333333333333299</v>
      </c>
      <c r="O28" s="6">
        <v>1000</v>
      </c>
    </row>
    <row r="29" spans="2:15" x14ac:dyDescent="0.3">
      <c r="B29" s="6">
        <v>21</v>
      </c>
      <c r="C29" s="6">
        <f>OtherStudent_Attributes_att_Raw!A23</f>
        <v>21</v>
      </c>
      <c r="D29" s="6" t="str">
        <f>raw_data!C22</f>
        <v>student_21</v>
      </c>
      <c r="E29" s="56">
        <f>OtherStudent_Attributes_att_Raw!C23</f>
        <v>341.23529409999998</v>
      </c>
      <c r="F29" s="6">
        <f>OtherStudent_Attributes_att_Raw!D23</f>
        <v>872</v>
      </c>
      <c r="G29" s="6">
        <f>OtherStudent_Attributes_att_Raw!E23</f>
        <v>1</v>
      </c>
      <c r="H29" s="56">
        <f>OtherStudent_Attributes_att_Raw!F23</f>
        <v>100.69285714285699</v>
      </c>
      <c r="I29" s="6">
        <f>OtherStudent_Attributes_att_Raw!G23</f>
        <v>0</v>
      </c>
      <c r="J29" s="6">
        <f>OtherStudent_Attributes_att_Raw!H23</f>
        <v>0</v>
      </c>
      <c r="K29" s="56">
        <f>OtherStudent_Attributes_att_Raw!I23</f>
        <v>0</v>
      </c>
      <c r="L29" s="6">
        <f>OtherStudent_Attributes_att_Raw!J23</f>
        <v>14</v>
      </c>
      <c r="M29" s="6">
        <f>OtherStudent_Attributes_att_Raw!K23</f>
        <v>15</v>
      </c>
      <c r="N29" s="56">
        <f>OtherStudent_Attributes_att_Raw!L23</f>
        <v>2.8333333333333299</v>
      </c>
      <c r="O29" s="6">
        <v>1000</v>
      </c>
    </row>
    <row r="30" spans="2:15" x14ac:dyDescent="0.3">
      <c r="B30" s="6">
        <v>22</v>
      </c>
      <c r="C30" s="6">
        <f>OtherStudent_Attributes_att_Raw!A24</f>
        <v>22</v>
      </c>
      <c r="D30" s="6" t="str">
        <f>raw_data!C23</f>
        <v>student_22</v>
      </c>
      <c r="E30" s="56">
        <f>OtherStudent_Attributes_att_Raw!C24</f>
        <v>572</v>
      </c>
      <c r="F30" s="6">
        <f>OtherStudent_Attributes_att_Raw!D24</f>
        <v>1786</v>
      </c>
      <c r="G30" s="6">
        <f>OtherStudent_Attributes_att_Raw!E24</f>
        <v>1</v>
      </c>
      <c r="H30" s="56">
        <f>OtherStudent_Attributes_att_Raw!F24</f>
        <v>103.796078431373</v>
      </c>
      <c r="I30" s="6">
        <f>OtherStudent_Attributes_att_Raw!G24</f>
        <v>0</v>
      </c>
      <c r="J30" s="6">
        <f>OtherStudent_Attributes_att_Raw!H24</f>
        <v>3</v>
      </c>
      <c r="K30" s="56">
        <f>OtherStudent_Attributes_att_Raw!I24</f>
        <v>5</v>
      </c>
      <c r="L30" s="6">
        <f>OtherStudent_Attributes_att_Raw!J24</f>
        <v>7</v>
      </c>
      <c r="M30" s="6">
        <f>OtherStudent_Attributes_att_Raw!K24</f>
        <v>8</v>
      </c>
      <c r="N30" s="56">
        <f>OtherStudent_Attributes_att_Raw!L24</f>
        <v>5</v>
      </c>
      <c r="O30" s="6">
        <v>1000</v>
      </c>
    </row>
    <row r="31" spans="2:15" x14ac:dyDescent="0.3">
      <c r="B31" s="6">
        <v>23</v>
      </c>
      <c r="C31" s="6">
        <f>OtherStudent_Attributes_att_Raw!A25</f>
        <v>23</v>
      </c>
      <c r="D31" s="6" t="str">
        <f>raw_data!C24</f>
        <v>student_23</v>
      </c>
      <c r="E31" s="56">
        <f>OtherStudent_Attributes_att_Raw!C25</f>
        <v>272.75</v>
      </c>
      <c r="F31" s="6">
        <f>OtherStudent_Attributes_att_Raw!D25</f>
        <v>414</v>
      </c>
      <c r="G31" s="6">
        <f>OtherStudent_Attributes_att_Raw!E25</f>
        <v>171</v>
      </c>
      <c r="H31" s="56">
        <f>OtherStudent_Attributes_att_Raw!F25</f>
        <v>26.733333333333299</v>
      </c>
      <c r="I31" s="6">
        <f>OtherStudent_Attributes_att_Raw!G25</f>
        <v>0</v>
      </c>
      <c r="J31" s="6">
        <f>OtherStudent_Attributes_att_Raw!H25</f>
        <v>0</v>
      </c>
      <c r="K31" s="56">
        <f>OtherStudent_Attributes_att_Raw!I25</f>
        <v>0</v>
      </c>
      <c r="L31" s="6">
        <f>OtherStudent_Attributes_att_Raw!J25</f>
        <v>0</v>
      </c>
      <c r="M31" s="6">
        <f>OtherStudent_Attributes_att_Raw!K25</f>
        <v>0</v>
      </c>
      <c r="N31" s="56">
        <f>OtherStudent_Attributes_att_Raw!L25</f>
        <v>1.3333333333333299</v>
      </c>
      <c r="O31" s="6">
        <v>1000</v>
      </c>
    </row>
    <row r="32" spans="2:15" x14ac:dyDescent="0.3">
      <c r="B32" s="6">
        <v>24</v>
      </c>
      <c r="C32" s="6">
        <f>OtherStudent_Attributes_att_Raw!A26</f>
        <v>24</v>
      </c>
      <c r="D32" s="6" t="str">
        <f>raw_data!C25</f>
        <v>student_24</v>
      </c>
      <c r="E32" s="56">
        <f>OtherStudent_Attributes_att_Raw!C26</f>
        <v>51</v>
      </c>
      <c r="F32" s="6">
        <f>OtherStudent_Attributes_att_Raw!D26</f>
        <v>51</v>
      </c>
      <c r="G32" s="6">
        <f>OtherStudent_Attributes_att_Raw!E26</f>
        <v>51</v>
      </c>
      <c r="H32" s="56">
        <f>OtherStudent_Attributes_att_Raw!F26</f>
        <v>96.883333333333297</v>
      </c>
      <c r="I32" s="6">
        <f>OtherStudent_Attributes_att_Raw!G26</f>
        <v>0</v>
      </c>
      <c r="J32" s="6">
        <f>OtherStudent_Attributes_att_Raw!H26</f>
        <v>0</v>
      </c>
      <c r="K32" s="56">
        <f>OtherStudent_Attributes_att_Raw!I26</f>
        <v>0</v>
      </c>
      <c r="L32" s="6">
        <f>OtherStudent_Attributes_att_Raw!J26</f>
        <v>0</v>
      </c>
      <c r="M32" s="6">
        <f>OtherStudent_Attributes_att_Raw!K26</f>
        <v>0</v>
      </c>
      <c r="N32" s="56">
        <f>OtherStudent_Attributes_att_Raw!L26</f>
        <v>1</v>
      </c>
      <c r="O32" s="6">
        <v>1000</v>
      </c>
    </row>
  </sheetData>
  <mergeCells count="3">
    <mergeCell ref="C4:C8"/>
    <mergeCell ref="B4:B8"/>
    <mergeCell ref="O4:O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C9EF1-48CE-4ECC-A7F1-289ED7CE9F58}">
  <sheetPr>
    <tabColor rgb="FF92D050"/>
  </sheetPr>
  <dimension ref="A1:AD30"/>
  <sheetViews>
    <sheetView topLeftCell="I12" workbookViewId="0">
      <selection activeCell="R39" sqref="R39"/>
    </sheetView>
  </sheetViews>
  <sheetFormatPr defaultRowHeight="14.4" x14ac:dyDescent="0.3"/>
  <sheetData>
    <row r="1" spans="1:30" x14ac:dyDescent="0.3">
      <c r="A1" s="129"/>
      <c r="B1" s="129" t="s">
        <v>4</v>
      </c>
      <c r="C1" s="129" t="s">
        <v>3</v>
      </c>
      <c r="D1" s="129" t="s">
        <v>5</v>
      </c>
      <c r="E1" s="129" t="s">
        <v>6</v>
      </c>
      <c r="F1" s="129" t="s">
        <v>7</v>
      </c>
      <c r="G1" s="129" t="s">
        <v>8</v>
      </c>
      <c r="H1" s="129" t="s">
        <v>22</v>
      </c>
      <c r="I1" s="129" t="s">
        <v>9</v>
      </c>
      <c r="J1" s="129" t="s">
        <v>10</v>
      </c>
      <c r="K1" s="129" t="s">
        <v>27</v>
      </c>
      <c r="L1" s="129" t="s">
        <v>26</v>
      </c>
      <c r="M1" s="129" t="s">
        <v>25</v>
      </c>
      <c r="N1" s="129" t="s">
        <v>17</v>
      </c>
      <c r="O1" s="129" t="s">
        <v>21</v>
      </c>
      <c r="P1" s="129" t="s">
        <v>64</v>
      </c>
      <c r="Q1" s="129" t="s">
        <v>178</v>
      </c>
      <c r="R1" s="129" t="s">
        <v>179</v>
      </c>
      <c r="S1" s="129" t="s">
        <v>181</v>
      </c>
      <c r="T1" s="129" t="s">
        <v>182</v>
      </c>
      <c r="U1" s="129" t="s">
        <v>343</v>
      </c>
      <c r="V1" s="129" t="s">
        <v>345</v>
      </c>
      <c r="W1" s="129" t="s">
        <v>346</v>
      </c>
      <c r="X1" s="129" t="s">
        <v>12</v>
      </c>
      <c r="Y1" s="129" t="s">
        <v>344</v>
      </c>
      <c r="Z1" s="129" t="s">
        <v>347</v>
      </c>
      <c r="AA1" s="129" t="s">
        <v>348</v>
      </c>
      <c r="AB1" s="129" t="s">
        <v>350</v>
      </c>
      <c r="AC1" s="129" t="s">
        <v>351</v>
      </c>
      <c r="AD1" s="129" t="s">
        <v>349</v>
      </c>
    </row>
    <row r="2" spans="1:30" x14ac:dyDescent="0.3">
      <c r="A2" s="127" t="s">
        <v>4</v>
      </c>
      <c r="B2" s="127">
        <v>1</v>
      </c>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row>
    <row r="3" spans="1:30" x14ac:dyDescent="0.3">
      <c r="A3" s="127" t="s">
        <v>3</v>
      </c>
      <c r="B3" s="127">
        <v>0.8694179288500915</v>
      </c>
      <c r="C3" s="127">
        <v>1</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row>
    <row r="4" spans="1:30" x14ac:dyDescent="0.3">
      <c r="A4" s="127" t="s">
        <v>5</v>
      </c>
      <c r="B4" s="127">
        <v>0.88155261668627416</v>
      </c>
      <c r="C4" s="127">
        <v>0.79323013245640195</v>
      </c>
      <c r="D4" s="127">
        <v>1</v>
      </c>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row>
    <row r="5" spans="1:30" x14ac:dyDescent="0.3">
      <c r="A5" s="127" t="s">
        <v>6</v>
      </c>
      <c r="B5" s="127">
        <v>0.78113712306113237</v>
      </c>
      <c r="C5" s="127">
        <v>0.5956315558857449</v>
      </c>
      <c r="D5" s="127">
        <v>0.74455034326412983</v>
      </c>
      <c r="E5" s="127">
        <v>1</v>
      </c>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row>
    <row r="6" spans="1:30" x14ac:dyDescent="0.3">
      <c r="A6" s="127" t="s">
        <v>7</v>
      </c>
      <c r="B6" s="127">
        <v>0.79869274203445406</v>
      </c>
      <c r="C6" s="127">
        <v>0.60442745854768143</v>
      </c>
      <c r="D6" s="127">
        <v>0.75377977601974477</v>
      </c>
      <c r="E6" s="127">
        <v>0.99580644180277322</v>
      </c>
      <c r="F6" s="127">
        <v>1</v>
      </c>
      <c r="G6" s="127"/>
      <c r="H6" s="127"/>
      <c r="I6" s="127"/>
      <c r="J6" s="127"/>
      <c r="K6" s="127"/>
      <c r="L6" s="127"/>
      <c r="M6" s="127"/>
      <c r="N6" s="127"/>
      <c r="O6" s="127"/>
      <c r="P6" s="127"/>
      <c r="Q6" s="127"/>
      <c r="R6" s="127"/>
      <c r="S6" s="127"/>
      <c r="T6" s="127"/>
      <c r="U6" s="127"/>
      <c r="V6" s="127"/>
      <c r="W6" s="127"/>
      <c r="X6" s="127"/>
      <c r="Y6" s="127"/>
      <c r="Z6" s="127"/>
      <c r="AA6" s="127"/>
      <c r="AB6" s="127"/>
      <c r="AC6" s="127"/>
      <c r="AD6" s="127"/>
    </row>
    <row r="7" spans="1:30" x14ac:dyDescent="0.3">
      <c r="A7" s="127" t="s">
        <v>8</v>
      </c>
      <c r="B7" s="127">
        <v>0.2807159868661569</v>
      </c>
      <c r="C7" s="127">
        <v>0.19521693861051434</v>
      </c>
      <c r="D7" s="127">
        <v>0.30524971410100471</v>
      </c>
      <c r="E7" s="127">
        <v>0.61409132825300639</v>
      </c>
      <c r="F7" s="127">
        <v>0.60218968225632663</v>
      </c>
      <c r="G7" s="127">
        <v>1</v>
      </c>
      <c r="H7" s="127"/>
      <c r="I7" s="127"/>
      <c r="J7" s="127"/>
      <c r="K7" s="127"/>
      <c r="L7" s="127"/>
      <c r="M7" s="127"/>
      <c r="N7" s="127"/>
      <c r="O7" s="127"/>
      <c r="P7" s="127"/>
      <c r="Q7" s="127"/>
      <c r="R7" s="127"/>
      <c r="S7" s="127"/>
      <c r="T7" s="127"/>
      <c r="U7" s="127"/>
      <c r="V7" s="127"/>
      <c r="W7" s="127"/>
      <c r="X7" s="127"/>
      <c r="Y7" s="127"/>
      <c r="Z7" s="127"/>
      <c r="AA7" s="127"/>
      <c r="AB7" s="127"/>
      <c r="AC7" s="127"/>
      <c r="AD7" s="127"/>
    </row>
    <row r="8" spans="1:30" x14ac:dyDescent="0.3">
      <c r="A8" s="127" t="s">
        <v>22</v>
      </c>
      <c r="B8" s="127">
        <v>0.52511395189279308</v>
      </c>
      <c r="C8" s="127">
        <v>0.48705273109562963</v>
      </c>
      <c r="D8" s="127">
        <v>0.13100302184261295</v>
      </c>
      <c r="E8" s="127">
        <v>0.28152121704838412</v>
      </c>
      <c r="F8" s="127">
        <v>0.30620281791872117</v>
      </c>
      <c r="G8" s="127">
        <v>0.12652870085857554</v>
      </c>
      <c r="H8" s="127">
        <v>1</v>
      </c>
      <c r="I8" s="127"/>
      <c r="J8" s="127"/>
      <c r="K8" s="127"/>
      <c r="L8" s="127"/>
      <c r="M8" s="127"/>
      <c r="N8" s="127"/>
      <c r="O8" s="127"/>
      <c r="P8" s="127"/>
      <c r="Q8" s="127"/>
      <c r="R8" s="127"/>
      <c r="S8" s="127"/>
      <c r="T8" s="127"/>
      <c r="U8" s="127"/>
      <c r="V8" s="127"/>
      <c r="W8" s="127"/>
      <c r="X8" s="127"/>
      <c r="Y8" s="127"/>
      <c r="Z8" s="127"/>
      <c r="AA8" s="127"/>
      <c r="AB8" s="127"/>
      <c r="AC8" s="127"/>
      <c r="AD8" s="127"/>
    </row>
    <row r="9" spans="1:30" x14ac:dyDescent="0.3">
      <c r="A9" s="127" t="s">
        <v>9</v>
      </c>
      <c r="B9" s="127">
        <v>0.87706076283413892</v>
      </c>
      <c r="C9" s="127">
        <v>0.80136683756473581</v>
      </c>
      <c r="D9" s="127">
        <v>0.7388155120429053</v>
      </c>
      <c r="E9" s="127">
        <v>0.64415618121023865</v>
      </c>
      <c r="F9" s="127">
        <v>0.63818778623670591</v>
      </c>
      <c r="G9" s="127">
        <v>0.26975530020025928</v>
      </c>
      <c r="H9" s="127">
        <v>0.54232757344854821</v>
      </c>
      <c r="I9" s="127">
        <v>1</v>
      </c>
      <c r="J9" s="127"/>
      <c r="K9" s="127"/>
      <c r="L9" s="127"/>
      <c r="M9" s="127"/>
      <c r="N9" s="127"/>
      <c r="O9" s="127"/>
      <c r="P9" s="127"/>
      <c r="Q9" s="127"/>
      <c r="R9" s="127"/>
      <c r="S9" s="127"/>
      <c r="T9" s="127"/>
      <c r="U9" s="127"/>
      <c r="V9" s="127"/>
      <c r="W9" s="127"/>
      <c r="X9" s="127"/>
      <c r="Y9" s="127"/>
      <c r="Z9" s="127"/>
      <c r="AA9" s="127"/>
      <c r="AB9" s="127"/>
      <c r="AC9" s="127"/>
      <c r="AD9" s="127"/>
    </row>
    <row r="10" spans="1:30" x14ac:dyDescent="0.3">
      <c r="A10" s="127" t="s">
        <v>10</v>
      </c>
      <c r="B10" s="127">
        <v>0.88155261668627405</v>
      </c>
      <c r="C10" s="127">
        <v>0.79323013245640206</v>
      </c>
      <c r="D10" s="127">
        <v>0.99999999999999978</v>
      </c>
      <c r="E10" s="127">
        <v>0.74455034326412961</v>
      </c>
      <c r="F10" s="127">
        <v>0.75377977601974466</v>
      </c>
      <c r="G10" s="127">
        <v>0.30524971410100454</v>
      </c>
      <c r="H10" s="127">
        <v>0.13100302184261281</v>
      </c>
      <c r="I10" s="127">
        <v>0.73881551204290552</v>
      </c>
      <c r="J10" s="127">
        <v>1</v>
      </c>
      <c r="K10" s="127"/>
      <c r="L10" s="127"/>
      <c r="M10" s="127"/>
      <c r="N10" s="127"/>
      <c r="O10" s="127"/>
      <c r="P10" s="127"/>
      <c r="Q10" s="127"/>
      <c r="R10" s="127"/>
      <c r="S10" s="127"/>
      <c r="T10" s="127"/>
      <c r="U10" s="127"/>
      <c r="V10" s="127"/>
      <c r="W10" s="127"/>
      <c r="X10" s="127"/>
      <c r="Y10" s="127"/>
      <c r="Z10" s="127"/>
      <c r="AA10" s="127"/>
      <c r="AB10" s="127"/>
      <c r="AC10" s="127"/>
      <c r="AD10" s="127"/>
    </row>
    <row r="11" spans="1:30" x14ac:dyDescent="0.3">
      <c r="A11" s="127" t="s">
        <v>27</v>
      </c>
      <c r="B11" s="127">
        <v>0.74089617861751877</v>
      </c>
      <c r="C11" s="127">
        <v>0.78636431335712709</v>
      </c>
      <c r="D11" s="127">
        <v>0.89088117146528345</v>
      </c>
      <c r="E11" s="127">
        <v>0.52732660395459807</v>
      </c>
      <c r="F11" s="127">
        <v>0.53007418447906718</v>
      </c>
      <c r="G11" s="127">
        <v>6.9855876285277577E-2</v>
      </c>
      <c r="H11" s="127">
        <v>5.8101492006607247E-2</v>
      </c>
      <c r="I11" s="127">
        <v>0.62755139814568173</v>
      </c>
      <c r="J11" s="127">
        <v>0.89088117146528301</v>
      </c>
      <c r="K11" s="127">
        <v>1</v>
      </c>
      <c r="L11" s="127"/>
      <c r="M11" s="127"/>
      <c r="N11" s="127"/>
      <c r="O11" s="127"/>
      <c r="P11" s="127"/>
      <c r="Q11" s="127"/>
      <c r="R11" s="127"/>
      <c r="S11" s="127"/>
      <c r="T11" s="127"/>
      <c r="U11" s="127"/>
      <c r="V11" s="127"/>
      <c r="W11" s="127"/>
      <c r="X11" s="127"/>
      <c r="Y11" s="127"/>
      <c r="Z11" s="127"/>
      <c r="AA11" s="127"/>
      <c r="AB11" s="127"/>
      <c r="AC11" s="127"/>
      <c r="AD11" s="127"/>
    </row>
    <row r="12" spans="1:30" x14ac:dyDescent="0.3">
      <c r="A12" s="127" t="s">
        <v>26</v>
      </c>
      <c r="B12" s="127">
        <v>0.61475325966603422</v>
      </c>
      <c r="C12" s="127">
        <v>0.67049964549029506</v>
      </c>
      <c r="D12" s="127">
        <v>0.73464778511553708</v>
      </c>
      <c r="E12" s="127">
        <v>0.535551743642524</v>
      </c>
      <c r="F12" s="127">
        <v>0.51612806189232197</v>
      </c>
      <c r="G12" s="127">
        <v>0.26019455378134487</v>
      </c>
      <c r="H12" s="127">
        <v>7.663443162614117E-2</v>
      </c>
      <c r="I12" s="127">
        <v>0.62058593958395758</v>
      </c>
      <c r="J12" s="127">
        <v>0.73464778511553719</v>
      </c>
      <c r="K12" s="127">
        <v>0.66984774345594611</v>
      </c>
      <c r="L12" s="127">
        <v>1</v>
      </c>
      <c r="M12" s="127"/>
      <c r="N12" s="127"/>
      <c r="O12" s="127"/>
      <c r="P12" s="127"/>
      <c r="Q12" s="127"/>
      <c r="R12" s="127"/>
      <c r="S12" s="127"/>
      <c r="T12" s="127"/>
      <c r="U12" s="127"/>
      <c r="V12" s="127"/>
      <c r="W12" s="127"/>
      <c r="X12" s="127"/>
      <c r="Y12" s="127"/>
      <c r="Z12" s="127"/>
      <c r="AA12" s="127"/>
      <c r="AB12" s="127"/>
      <c r="AC12" s="127"/>
      <c r="AD12" s="127"/>
    </row>
    <row r="13" spans="1:30" x14ac:dyDescent="0.3">
      <c r="A13" s="127" t="s">
        <v>25</v>
      </c>
      <c r="B13" s="127">
        <v>0.66696988379705457</v>
      </c>
      <c r="C13" s="127">
        <v>0.55062408685857511</v>
      </c>
      <c r="D13" s="127">
        <v>0.85619682379455408</v>
      </c>
      <c r="E13" s="127">
        <v>0.71501190963725281</v>
      </c>
      <c r="F13" s="127">
        <v>0.7072372901727324</v>
      </c>
      <c r="G13" s="127">
        <v>0.41690770580749958</v>
      </c>
      <c r="H13" s="127">
        <v>-5.6884603379384752E-2</v>
      </c>
      <c r="I13" s="127">
        <v>0.58845561228092091</v>
      </c>
      <c r="J13" s="127">
        <v>0.85619682379455442</v>
      </c>
      <c r="K13" s="127">
        <v>0.74629142308662788</v>
      </c>
      <c r="L13" s="127">
        <v>0.81620547056265913</v>
      </c>
      <c r="M13" s="127">
        <v>1</v>
      </c>
      <c r="N13" s="127"/>
      <c r="O13" s="127"/>
      <c r="P13" s="127"/>
      <c r="Q13" s="127"/>
      <c r="R13" s="127"/>
      <c r="S13" s="127"/>
      <c r="T13" s="127"/>
      <c r="U13" s="127"/>
      <c r="V13" s="127"/>
      <c r="W13" s="127"/>
      <c r="X13" s="127"/>
      <c r="Y13" s="127"/>
      <c r="Z13" s="127"/>
      <c r="AA13" s="127"/>
      <c r="AB13" s="127"/>
      <c r="AC13" s="127"/>
      <c r="AD13" s="127"/>
    </row>
    <row r="14" spans="1:30" x14ac:dyDescent="0.3">
      <c r="A14" s="127" t="s">
        <v>17</v>
      </c>
      <c r="B14" s="127">
        <v>0.16647340065932009</v>
      </c>
      <c r="C14" s="127">
        <v>0.22253897638260131</v>
      </c>
      <c r="D14" s="127">
        <v>0.2520133961125679</v>
      </c>
      <c r="E14" s="127">
        <v>0.19560600284214541</v>
      </c>
      <c r="F14" s="127">
        <v>0.22775963863433674</v>
      </c>
      <c r="G14" s="127">
        <v>0.12620145413619682</v>
      </c>
      <c r="H14" s="127">
        <v>0.13957263155977062</v>
      </c>
      <c r="I14" s="127">
        <v>0.1679333287268705</v>
      </c>
      <c r="J14" s="127">
        <v>0.25201339611256773</v>
      </c>
      <c r="K14" s="127">
        <v>0.24702252529688043</v>
      </c>
      <c r="L14" s="127">
        <v>0.18604678098620778</v>
      </c>
      <c r="M14" s="127">
        <v>0.27170848966439132</v>
      </c>
      <c r="N14" s="127">
        <v>1</v>
      </c>
      <c r="O14" s="127"/>
      <c r="P14" s="127"/>
      <c r="Q14" s="127"/>
      <c r="R14" s="127"/>
      <c r="S14" s="127"/>
      <c r="T14" s="127"/>
      <c r="U14" s="127"/>
      <c r="V14" s="127"/>
      <c r="W14" s="127"/>
      <c r="X14" s="127"/>
      <c r="Y14" s="127"/>
      <c r="Z14" s="127"/>
      <c r="AA14" s="127"/>
      <c r="AB14" s="127"/>
      <c r="AC14" s="127"/>
      <c r="AD14" s="127"/>
    </row>
    <row r="15" spans="1:30" x14ac:dyDescent="0.3">
      <c r="A15" s="127" t="s">
        <v>21</v>
      </c>
      <c r="B15" s="127">
        <v>0.48467749357303475</v>
      </c>
      <c r="C15" s="127">
        <v>0.28286375743117242</v>
      </c>
      <c r="D15" s="127">
        <v>0.5780672831402498</v>
      </c>
      <c r="E15" s="127">
        <v>0.43222276210537358</v>
      </c>
      <c r="F15" s="127">
        <v>0.42918942838735019</v>
      </c>
      <c r="G15" s="127">
        <v>0.24378267898423855</v>
      </c>
      <c r="H15" s="127">
        <v>-4.2980119129593965E-2</v>
      </c>
      <c r="I15" s="127">
        <v>0.3887431417233822</v>
      </c>
      <c r="J15" s="127">
        <v>0.57806728314024991</v>
      </c>
      <c r="K15" s="127">
        <v>0.49717840398316809</v>
      </c>
      <c r="L15" s="127">
        <v>0.28785439969931087</v>
      </c>
      <c r="M15" s="127">
        <v>0.4944145327102113</v>
      </c>
      <c r="N15" s="127">
        <v>-0.27994625547792718</v>
      </c>
      <c r="O15" s="127">
        <v>1</v>
      </c>
      <c r="P15" s="127"/>
      <c r="Q15" s="127"/>
      <c r="R15" s="127"/>
      <c r="S15" s="127"/>
      <c r="T15" s="127"/>
      <c r="U15" s="127"/>
      <c r="V15" s="127"/>
      <c r="W15" s="127"/>
      <c r="X15" s="127"/>
      <c r="Y15" s="127"/>
      <c r="Z15" s="127"/>
      <c r="AA15" s="127"/>
      <c r="AB15" s="127"/>
      <c r="AC15" s="127"/>
      <c r="AD15" s="127"/>
    </row>
    <row r="16" spans="1:30" x14ac:dyDescent="0.3">
      <c r="A16" s="127" t="s">
        <v>64</v>
      </c>
      <c r="B16" s="127">
        <v>0.27577672602903586</v>
      </c>
      <c r="C16" s="127">
        <v>0.20227513819883194</v>
      </c>
      <c r="D16" s="127">
        <v>0.31532267424772853</v>
      </c>
      <c r="E16" s="127">
        <v>0.60707623688753842</v>
      </c>
      <c r="F16" s="127">
        <v>0.58665905068679547</v>
      </c>
      <c r="G16" s="127">
        <v>0.99075542428072538</v>
      </c>
      <c r="H16" s="127">
        <v>9.4075834355806479E-2</v>
      </c>
      <c r="I16" s="127">
        <v>0.28402899937701209</v>
      </c>
      <c r="J16" s="127">
        <v>0.31532267424772842</v>
      </c>
      <c r="K16" s="127">
        <v>9.9991754789177517E-2</v>
      </c>
      <c r="L16" s="127">
        <v>0.29139703347526963</v>
      </c>
      <c r="M16" s="127">
        <v>0.43306979363138676</v>
      </c>
      <c r="N16" s="127">
        <v>9.9692406737533004E-2</v>
      </c>
      <c r="O16" s="127">
        <v>0.24049427770928269</v>
      </c>
      <c r="P16" s="127">
        <v>1</v>
      </c>
      <c r="Q16" s="127"/>
      <c r="R16" s="127"/>
      <c r="S16" s="127"/>
      <c r="T16" s="127"/>
      <c r="U16" s="127"/>
      <c r="V16" s="127"/>
      <c r="W16" s="127"/>
      <c r="X16" s="127"/>
      <c r="Y16" s="127"/>
      <c r="Z16" s="127"/>
      <c r="AA16" s="127"/>
      <c r="AB16" s="127"/>
      <c r="AC16" s="127"/>
      <c r="AD16" s="127"/>
    </row>
    <row r="17" spans="1:30" x14ac:dyDescent="0.3">
      <c r="A17" s="127" t="s">
        <v>178</v>
      </c>
      <c r="B17" s="127">
        <v>0.10805493646426113</v>
      </c>
      <c r="C17" s="127">
        <v>2.0933865384779468E-2</v>
      </c>
      <c r="D17" s="127">
        <v>0.26315657316878838</v>
      </c>
      <c r="E17" s="127">
        <v>0.22363425458111519</v>
      </c>
      <c r="F17" s="127">
        <v>0.2217299609551443</v>
      </c>
      <c r="G17" s="127">
        <v>0.20180153978092163</v>
      </c>
      <c r="H17" s="127">
        <v>-0.15429469949067873</v>
      </c>
      <c r="I17" s="127">
        <v>4.0825919115488924E-4</v>
      </c>
      <c r="J17" s="127">
        <v>0.26315657316878815</v>
      </c>
      <c r="K17" s="127">
        <v>0.32694755058938663</v>
      </c>
      <c r="L17" s="127">
        <v>0.26058244814612797</v>
      </c>
      <c r="M17" s="127">
        <v>0.46004299416212213</v>
      </c>
      <c r="N17" s="127">
        <v>5.7763962414938093E-2</v>
      </c>
      <c r="O17" s="127">
        <v>0.18788723474474617</v>
      </c>
      <c r="P17" s="127">
        <v>0.19031320083093467</v>
      </c>
      <c r="Q17" s="127">
        <v>1</v>
      </c>
      <c r="R17" s="127"/>
      <c r="S17" s="127"/>
      <c r="T17" s="127"/>
      <c r="U17" s="127"/>
      <c r="V17" s="127"/>
      <c r="W17" s="127"/>
      <c r="X17" s="127"/>
      <c r="Y17" s="127"/>
      <c r="Z17" s="127"/>
      <c r="AA17" s="127"/>
      <c r="AB17" s="127"/>
      <c r="AC17" s="127"/>
      <c r="AD17" s="127"/>
    </row>
    <row r="18" spans="1:30" x14ac:dyDescent="0.3">
      <c r="A18" s="127" t="s">
        <v>179</v>
      </c>
      <c r="B18" s="127">
        <v>-4.2765695163212956E-2</v>
      </c>
      <c r="C18" s="127">
        <v>4.3399591048982882E-2</v>
      </c>
      <c r="D18" s="127">
        <v>0.19558463040013632</v>
      </c>
      <c r="E18" s="127">
        <v>1.2099124648358174E-2</v>
      </c>
      <c r="F18" s="127">
        <v>2.3669021237626812E-2</v>
      </c>
      <c r="G18" s="127">
        <v>1.0684743556623109E-2</v>
      </c>
      <c r="H18" s="127">
        <v>-0.4276729829299592</v>
      </c>
      <c r="I18" s="127">
        <v>-0.13141154160566124</v>
      </c>
      <c r="J18" s="127">
        <v>0.19558463040013618</v>
      </c>
      <c r="K18" s="127">
        <v>0.25287964953778908</v>
      </c>
      <c r="L18" s="127">
        <v>5.1805181113190504E-2</v>
      </c>
      <c r="M18" s="127">
        <v>0.14492413220497594</v>
      </c>
      <c r="N18" s="127">
        <v>0.1919879200303149</v>
      </c>
      <c r="O18" s="127">
        <v>-1.6150743013665043E-2</v>
      </c>
      <c r="P18" s="127">
        <v>1.1598030265465263E-2</v>
      </c>
      <c r="Q18" s="127">
        <v>-2.1997361863029485E-2</v>
      </c>
      <c r="R18" s="127">
        <v>1</v>
      </c>
      <c r="S18" s="127"/>
      <c r="T18" s="127"/>
      <c r="U18" s="127"/>
      <c r="V18" s="127"/>
      <c r="W18" s="127"/>
      <c r="X18" s="127"/>
      <c r="Y18" s="127"/>
      <c r="Z18" s="127"/>
      <c r="AA18" s="127"/>
      <c r="AB18" s="127"/>
      <c r="AC18" s="127"/>
      <c r="AD18" s="127"/>
    </row>
    <row r="19" spans="1:30" x14ac:dyDescent="0.3">
      <c r="A19" s="127" t="s">
        <v>181</v>
      </c>
      <c r="B19" s="127">
        <v>0.22434334584946225</v>
      </c>
      <c r="C19" s="127">
        <v>0.17588545736862318</v>
      </c>
      <c r="D19" s="127">
        <v>0.38794273155131642</v>
      </c>
      <c r="E19" s="127">
        <v>0.35398187429852462</v>
      </c>
      <c r="F19" s="127">
        <v>0.33992696437040315</v>
      </c>
      <c r="G19" s="127">
        <v>0.12058978122352708</v>
      </c>
      <c r="H19" s="127">
        <v>-0.20284351223109459</v>
      </c>
      <c r="I19" s="127">
        <v>0.11613920258537273</v>
      </c>
      <c r="J19" s="127">
        <v>0.38794273155131631</v>
      </c>
      <c r="K19" s="127">
        <v>0.29270629087598732</v>
      </c>
      <c r="L19" s="127">
        <v>0.36640500326138586</v>
      </c>
      <c r="M19" s="127">
        <v>0.36185277716864811</v>
      </c>
      <c r="N19" s="127">
        <v>7.9271927831377084E-2</v>
      </c>
      <c r="O19" s="127">
        <v>0.28316838064521793</v>
      </c>
      <c r="P19" s="127">
        <v>0.14029344666589763</v>
      </c>
      <c r="Q19" s="127">
        <v>0.42744850272111468</v>
      </c>
      <c r="R19" s="127">
        <v>2.8337956091493744E-2</v>
      </c>
      <c r="S19" s="127">
        <v>1</v>
      </c>
      <c r="T19" s="127"/>
      <c r="U19" s="127"/>
      <c r="V19" s="127"/>
      <c r="W19" s="127"/>
      <c r="X19" s="127"/>
      <c r="Y19" s="127"/>
      <c r="Z19" s="127"/>
      <c r="AA19" s="127"/>
      <c r="AB19" s="127"/>
      <c r="AC19" s="127"/>
      <c r="AD19" s="127"/>
    </row>
    <row r="20" spans="1:30" x14ac:dyDescent="0.3">
      <c r="A20" s="127" t="s">
        <v>182</v>
      </c>
      <c r="B20" s="127">
        <v>0.41655050251123393</v>
      </c>
      <c r="C20" s="127">
        <v>0.59595304167153396</v>
      </c>
      <c r="D20" s="127">
        <v>0.31837599512021431</v>
      </c>
      <c r="E20" s="127">
        <v>0.34315453615356101</v>
      </c>
      <c r="F20" s="127">
        <v>0.34226383534375515</v>
      </c>
      <c r="G20" s="127">
        <v>-1.5311459899914058E-2</v>
      </c>
      <c r="H20" s="127">
        <v>0.33783196234608809</v>
      </c>
      <c r="I20" s="127">
        <v>0.36843353290210729</v>
      </c>
      <c r="J20" s="127">
        <v>0.31837599512021419</v>
      </c>
      <c r="K20" s="127">
        <v>0.22818192125673631</v>
      </c>
      <c r="L20" s="127">
        <v>0.58996816471185931</v>
      </c>
      <c r="M20" s="127">
        <v>0.21352707985484962</v>
      </c>
      <c r="N20" s="127">
        <v>0.12573892269238629</v>
      </c>
      <c r="O20" s="127">
        <v>-0.13552054121591409</v>
      </c>
      <c r="P20" s="127">
        <v>-3.6642176398508176E-2</v>
      </c>
      <c r="Q20" s="127">
        <v>-0.15596017439839449</v>
      </c>
      <c r="R20" s="127">
        <v>-5.754893704026294E-2</v>
      </c>
      <c r="S20" s="127">
        <v>0.24121511668743595</v>
      </c>
      <c r="T20" s="127">
        <v>1</v>
      </c>
      <c r="U20" s="127"/>
      <c r="V20" s="127"/>
      <c r="W20" s="127"/>
      <c r="X20" s="127"/>
      <c r="Y20" s="127"/>
      <c r="Z20" s="127"/>
      <c r="AA20" s="127"/>
      <c r="AB20" s="127"/>
      <c r="AC20" s="127"/>
      <c r="AD20" s="127"/>
    </row>
    <row r="21" spans="1:30" x14ac:dyDescent="0.3">
      <c r="A21" s="127" t="s">
        <v>343</v>
      </c>
      <c r="B21" s="127">
        <v>0.25385648013140999</v>
      </c>
      <c r="C21" s="127">
        <v>0.19356993171027634</v>
      </c>
      <c r="D21" s="127">
        <v>0.29241626139111915</v>
      </c>
      <c r="E21" s="127">
        <v>0.61600055374697149</v>
      </c>
      <c r="F21" s="127">
        <v>0.58487791613843643</v>
      </c>
      <c r="G21" s="127">
        <v>0.9617048558428285</v>
      </c>
      <c r="H21" s="127">
        <v>6.9279189837792438E-2</v>
      </c>
      <c r="I21" s="127">
        <v>0.30372677051357505</v>
      </c>
      <c r="J21" s="127">
        <v>0.29241626139111915</v>
      </c>
      <c r="K21" s="127">
        <v>9.0292198956147152E-2</v>
      </c>
      <c r="L21" s="127">
        <v>0.30489177321205274</v>
      </c>
      <c r="M21" s="127">
        <v>0.43424719118022942</v>
      </c>
      <c r="N21" s="127">
        <v>7.7303835779949662E-2</v>
      </c>
      <c r="O21" s="127">
        <v>0.24074155285833965</v>
      </c>
      <c r="P21" s="127">
        <v>0.98141511800677284</v>
      </c>
      <c r="Q21" s="127">
        <v>0.15982800963020122</v>
      </c>
      <c r="R21" s="127">
        <v>-5.03722182732768E-2</v>
      </c>
      <c r="S21" s="127">
        <v>0.16195209335602626</v>
      </c>
      <c r="T21" s="127">
        <v>-2.3552104897691415E-2</v>
      </c>
      <c r="U21" s="127">
        <v>1</v>
      </c>
      <c r="V21" s="127"/>
      <c r="W21" s="127"/>
      <c r="X21" s="127"/>
      <c r="Y21" s="127"/>
      <c r="Z21" s="127"/>
      <c r="AA21" s="127"/>
      <c r="AB21" s="127"/>
      <c r="AC21" s="127"/>
      <c r="AD21" s="127"/>
    </row>
    <row r="22" spans="1:30" x14ac:dyDescent="0.3">
      <c r="A22" s="127" t="s">
        <v>345</v>
      </c>
      <c r="B22" s="127">
        <v>0.41928608182011151</v>
      </c>
      <c r="C22" s="127">
        <v>0.28321256328824179</v>
      </c>
      <c r="D22" s="127">
        <v>0.29521339781471673</v>
      </c>
      <c r="E22" s="127">
        <v>0.67060755839789365</v>
      </c>
      <c r="F22" s="127">
        <v>0.6453400402685493</v>
      </c>
      <c r="G22" s="127">
        <v>0.76085253842539913</v>
      </c>
      <c r="H22" s="127">
        <v>0.32244456914595476</v>
      </c>
      <c r="I22" s="127">
        <v>0.46677781455363093</v>
      </c>
      <c r="J22" s="127">
        <v>0.29521339781471689</v>
      </c>
      <c r="K22" s="127">
        <v>0.1392614290482613</v>
      </c>
      <c r="L22" s="127">
        <v>0.28374803816037414</v>
      </c>
      <c r="M22" s="127">
        <v>0.38940310824711777</v>
      </c>
      <c r="N22" s="127">
        <v>-2.449242379197138E-2</v>
      </c>
      <c r="O22" s="127">
        <v>0.36770904604459981</v>
      </c>
      <c r="P22" s="127">
        <v>0.75692835571749739</v>
      </c>
      <c r="Q22" s="127">
        <v>9.1185416937713926E-2</v>
      </c>
      <c r="R22" s="127">
        <v>-0.11550441848902526</v>
      </c>
      <c r="S22" s="127">
        <v>2.4713124010171322E-2</v>
      </c>
      <c r="T22" s="127">
        <v>5.7356890761780306E-2</v>
      </c>
      <c r="U22" s="127">
        <v>0.79752831691453174</v>
      </c>
      <c r="V22" s="127">
        <v>1</v>
      </c>
      <c r="W22" s="127"/>
      <c r="X22" s="127"/>
      <c r="Y22" s="127"/>
      <c r="Z22" s="127"/>
      <c r="AA22" s="127"/>
      <c r="AB22" s="127"/>
      <c r="AC22" s="127"/>
      <c r="AD22" s="127"/>
    </row>
    <row r="23" spans="1:30" x14ac:dyDescent="0.3">
      <c r="A23" s="127" t="s">
        <v>346</v>
      </c>
      <c r="B23" s="127">
        <v>-0.48533159350051097</v>
      </c>
      <c r="C23" s="127">
        <v>-0.4287918924829871</v>
      </c>
      <c r="D23" s="127">
        <v>-0.4560907824671066</v>
      </c>
      <c r="E23" s="127">
        <v>-0.36131376830905176</v>
      </c>
      <c r="F23" s="127">
        <v>-0.34362793928548135</v>
      </c>
      <c r="G23" s="127">
        <v>0.30267668994501223</v>
      </c>
      <c r="H23" s="127">
        <v>-0.10417379247771189</v>
      </c>
      <c r="I23" s="127">
        <v>-0.52851690529807538</v>
      </c>
      <c r="J23" s="127">
        <v>-0.45609078246710666</v>
      </c>
      <c r="K23" s="127">
        <v>-0.54425400605382157</v>
      </c>
      <c r="L23" s="127">
        <v>-0.43132927717325092</v>
      </c>
      <c r="M23" s="127">
        <v>-0.42675421653770795</v>
      </c>
      <c r="N23" s="127">
        <v>-9.1868950655105489E-2</v>
      </c>
      <c r="O23" s="127">
        <v>-0.3289992946088468</v>
      </c>
      <c r="P23" s="127">
        <v>0.28977621870001691</v>
      </c>
      <c r="Q23" s="127">
        <v>-0.12471829998055778</v>
      </c>
      <c r="R23" s="127">
        <v>2.7865475603127809E-2</v>
      </c>
      <c r="S23" s="127">
        <v>-0.19340000491139503</v>
      </c>
      <c r="T23" s="127">
        <v>-0.26235691258816657</v>
      </c>
      <c r="U23" s="127">
        <v>0.20798584676683504</v>
      </c>
      <c r="V23" s="127">
        <v>-0.16918848012169455</v>
      </c>
      <c r="W23" s="127">
        <v>1</v>
      </c>
      <c r="X23" s="127"/>
      <c r="Y23" s="127"/>
      <c r="Z23" s="127"/>
      <c r="AA23" s="127"/>
      <c r="AB23" s="127"/>
      <c r="AC23" s="127"/>
      <c r="AD23" s="127"/>
    </row>
    <row r="24" spans="1:30" x14ac:dyDescent="0.3">
      <c r="A24" s="127" t="s">
        <v>12</v>
      </c>
      <c r="B24" s="127">
        <v>-0.46940935890871649</v>
      </c>
      <c r="C24" s="127">
        <v>-0.47901033165161011</v>
      </c>
      <c r="D24" s="127">
        <v>-0.23673339892448592</v>
      </c>
      <c r="E24" s="127">
        <v>-0.3673102566324209</v>
      </c>
      <c r="F24" s="127">
        <v>-0.36744692904884946</v>
      </c>
      <c r="G24" s="127">
        <v>0.12879645948194518</v>
      </c>
      <c r="H24" s="127">
        <v>-0.4640934224055358</v>
      </c>
      <c r="I24" s="127">
        <v>-0.44533456386914666</v>
      </c>
      <c r="J24" s="127">
        <v>-0.23673339892448578</v>
      </c>
      <c r="K24" s="127">
        <v>-0.42457587273354974</v>
      </c>
      <c r="L24" s="127">
        <v>-0.16686359222402683</v>
      </c>
      <c r="M24" s="127">
        <v>-0.18155725984333043</v>
      </c>
      <c r="N24" s="127">
        <v>-0.13319652458738118</v>
      </c>
      <c r="O24" s="127">
        <v>-9.7979767411747493E-2</v>
      </c>
      <c r="P24" s="127">
        <v>0.12219197525118505</v>
      </c>
      <c r="Q24" s="127">
        <v>-0.1874203456327985</v>
      </c>
      <c r="R24" s="127">
        <v>0.2571401907778405</v>
      </c>
      <c r="S24" s="127">
        <v>1.5497425906137985E-2</v>
      </c>
      <c r="T24" s="127">
        <v>-0.15945989968266475</v>
      </c>
      <c r="U24" s="127">
        <v>7.5712969015659576E-2</v>
      </c>
      <c r="V24" s="127">
        <v>-0.2733670205233294</v>
      </c>
      <c r="W24" s="127">
        <v>0.64422676099911091</v>
      </c>
      <c r="X24" s="127">
        <v>1</v>
      </c>
      <c r="Y24" s="127"/>
      <c r="Z24" s="127"/>
      <c r="AA24" s="127"/>
      <c r="AB24" s="127"/>
      <c r="AC24" s="127"/>
      <c r="AD24" s="127"/>
    </row>
    <row r="25" spans="1:30" x14ac:dyDescent="0.3">
      <c r="A25" s="127" t="s">
        <v>344</v>
      </c>
      <c r="B25" s="127">
        <v>3.9771153506097695E-2</v>
      </c>
      <c r="C25" s="127">
        <v>7.5312747024424587E-2</v>
      </c>
      <c r="D25" s="127">
        <v>2.6073896152086513E-2</v>
      </c>
      <c r="E25" s="127">
        <v>0.12593017658507244</v>
      </c>
      <c r="F25" s="127">
        <v>9.9769669520648654E-2</v>
      </c>
      <c r="G25" s="127">
        <v>0.45723965127524691</v>
      </c>
      <c r="H25" s="127">
        <v>9.6523417813167992E-2</v>
      </c>
      <c r="I25" s="127">
        <v>0.16419320488028688</v>
      </c>
      <c r="J25" s="127">
        <v>2.6073896152086787E-2</v>
      </c>
      <c r="K25" s="127">
        <v>7.3628995941281306E-2</v>
      </c>
      <c r="L25" s="127">
        <v>9.1005727535340003E-2</v>
      </c>
      <c r="M25" s="127">
        <v>0.13665733110710374</v>
      </c>
      <c r="N25" s="127">
        <v>-6.2869461346193103E-2</v>
      </c>
      <c r="O25" s="127">
        <v>0.27104108243182817</v>
      </c>
      <c r="P25" s="127">
        <v>0.46395107895456145</v>
      </c>
      <c r="Q25" s="127">
        <v>5.3166713117927825E-2</v>
      </c>
      <c r="R25" s="127">
        <v>0.11667658684117405</v>
      </c>
      <c r="S25" s="127">
        <v>-0.12060755834371796</v>
      </c>
      <c r="T25" s="127">
        <v>-0.17391304347826078</v>
      </c>
      <c r="U25" s="127">
        <v>0.50349644907411062</v>
      </c>
      <c r="V25" s="127">
        <v>0.74039130305099965</v>
      </c>
      <c r="W25" s="127">
        <v>-7.4175894155228378E-2</v>
      </c>
      <c r="X25" s="127">
        <v>-8.1296469567783719E-2</v>
      </c>
      <c r="Y25" s="127">
        <v>1</v>
      </c>
      <c r="Z25" s="127"/>
      <c r="AA25" s="127"/>
      <c r="AB25" s="127"/>
      <c r="AC25" s="127"/>
      <c r="AD25" s="127"/>
    </row>
    <row r="26" spans="1:30" x14ac:dyDescent="0.3">
      <c r="A26" s="127" t="s">
        <v>347</v>
      </c>
      <c r="B26" s="127">
        <v>0.36756626450112878</v>
      </c>
      <c r="C26" s="127">
        <v>0.26751773071514318</v>
      </c>
      <c r="D26" s="127">
        <v>0.43809428115004528</v>
      </c>
      <c r="E26" s="127">
        <v>0.36644037738042212</v>
      </c>
      <c r="F26" s="127">
        <v>0.34911562807061342</v>
      </c>
      <c r="G26" s="127">
        <v>-5.5275615496456583E-3</v>
      </c>
      <c r="H26" s="127">
        <v>-7.8521271863462486E-2</v>
      </c>
      <c r="I26" s="127">
        <v>0.39140278635224396</v>
      </c>
      <c r="J26" s="127">
        <v>0.43809428115004562</v>
      </c>
      <c r="K26" s="127">
        <v>0.385069695097017</v>
      </c>
      <c r="L26" s="127">
        <v>0.45112513153060962</v>
      </c>
      <c r="M26" s="127">
        <v>0.41291710782842889</v>
      </c>
      <c r="N26" s="127">
        <v>5.1143962554550282E-2</v>
      </c>
      <c r="O26" s="127">
        <v>0.21149082678432815</v>
      </c>
      <c r="P26" s="127">
        <v>1.6897616208290955E-2</v>
      </c>
      <c r="Q26" s="127">
        <v>7.087230439511702E-2</v>
      </c>
      <c r="R26" s="127">
        <v>3.0176180970712401E-3</v>
      </c>
      <c r="S26" s="127">
        <v>0.33256683829402794</v>
      </c>
      <c r="T26" s="127">
        <v>0.38400983758578278</v>
      </c>
      <c r="U26" s="127">
        <v>4.231372022321464E-2</v>
      </c>
      <c r="V26" s="127">
        <v>7.3417287392057828E-2</v>
      </c>
      <c r="W26" s="127">
        <v>-0.30080891531366633</v>
      </c>
      <c r="X26" s="127">
        <v>-2.8011190626507199E-2</v>
      </c>
      <c r="Y26" s="127">
        <v>-8.5896937354714528E-2</v>
      </c>
      <c r="Z26" s="127">
        <v>1</v>
      </c>
      <c r="AA26" s="127"/>
      <c r="AB26" s="127"/>
      <c r="AC26" s="127"/>
      <c r="AD26" s="127"/>
    </row>
    <row r="27" spans="1:30" x14ac:dyDescent="0.3">
      <c r="A27" s="127" t="s">
        <v>348</v>
      </c>
      <c r="B27" s="127">
        <v>-0.28012692325910754</v>
      </c>
      <c r="C27" s="127">
        <v>-0.30275783435729064</v>
      </c>
      <c r="D27" s="127">
        <v>-0.24583469904601488</v>
      </c>
      <c r="E27" s="127">
        <v>-0.27300585000945449</v>
      </c>
      <c r="F27" s="127">
        <v>-0.26835899337286767</v>
      </c>
      <c r="G27" s="127">
        <v>-0.34246703275148377</v>
      </c>
      <c r="H27" s="127">
        <v>-0.15529552125623344</v>
      </c>
      <c r="I27" s="127">
        <v>-0.25492706118935576</v>
      </c>
      <c r="J27" s="127">
        <v>-0.24583469904601482</v>
      </c>
      <c r="K27" s="127">
        <v>-0.24240332189305536</v>
      </c>
      <c r="L27" s="127">
        <v>-0.22206361223246612</v>
      </c>
      <c r="M27" s="127">
        <v>-0.25657407525975129</v>
      </c>
      <c r="N27" s="127">
        <v>-9.9756770349630999E-2</v>
      </c>
      <c r="O27" s="127">
        <v>-0.16272016676750811</v>
      </c>
      <c r="P27" s="127">
        <v>-0.37798292119636584</v>
      </c>
      <c r="Q27" s="127">
        <v>-0.10358266942069083</v>
      </c>
      <c r="R27" s="127">
        <v>2.9076778553830351E-2</v>
      </c>
      <c r="S27" s="127">
        <v>-1.2586390984952345E-2</v>
      </c>
      <c r="T27" s="127">
        <v>0.12272062701241393</v>
      </c>
      <c r="U27" s="127">
        <v>-0.34612451378422832</v>
      </c>
      <c r="V27" s="127">
        <v>-0.23334096025104431</v>
      </c>
      <c r="W27" s="127">
        <v>-9.0203642396445891E-2</v>
      </c>
      <c r="X27" s="127">
        <v>0.29493848171477666</v>
      </c>
      <c r="Y27" s="127">
        <v>-6.4170586959121423E-2</v>
      </c>
      <c r="Z27" s="127">
        <v>0.16601310499106689</v>
      </c>
      <c r="AA27" s="127">
        <v>1</v>
      </c>
      <c r="AB27" s="127"/>
      <c r="AC27" s="127"/>
      <c r="AD27" s="127"/>
    </row>
    <row r="28" spans="1:30" x14ac:dyDescent="0.3">
      <c r="A28" s="127" t="s">
        <v>350</v>
      </c>
      <c r="B28" s="127">
        <v>0.44189897296338676</v>
      </c>
      <c r="C28" s="127">
        <v>0.47829635605585946</v>
      </c>
      <c r="D28" s="127">
        <v>0.47834282383942395</v>
      </c>
      <c r="E28" s="127">
        <v>0.18139907372081773</v>
      </c>
      <c r="F28" s="127">
        <v>0.18271139261095529</v>
      </c>
      <c r="G28" s="127">
        <v>3.4741483952198032E-2</v>
      </c>
      <c r="H28" s="127">
        <v>0.10034220185613869</v>
      </c>
      <c r="I28" s="127">
        <v>0.46572316386930479</v>
      </c>
      <c r="J28" s="127">
        <v>0.47834282383942406</v>
      </c>
      <c r="K28" s="127">
        <v>0.46511610824699617</v>
      </c>
      <c r="L28" s="127">
        <v>0.20318484780249763</v>
      </c>
      <c r="M28" s="127">
        <v>0.30289105218598172</v>
      </c>
      <c r="N28" s="127">
        <v>-5.0559021681315437E-2</v>
      </c>
      <c r="O28" s="127">
        <v>0.40935576769291426</v>
      </c>
      <c r="P28" s="127">
        <v>4.1537943482304079E-2</v>
      </c>
      <c r="Q28" s="127">
        <v>2.2820921528050653E-2</v>
      </c>
      <c r="R28" s="127">
        <v>0.12091903284106852</v>
      </c>
      <c r="S28" s="127">
        <v>-6.451759360595942E-4</v>
      </c>
      <c r="T28" s="127">
        <v>-4.2640003722247417E-2</v>
      </c>
      <c r="U28" s="127">
        <v>3.4189448632989033E-2</v>
      </c>
      <c r="V28" s="127">
        <v>5.4153541049964907E-2</v>
      </c>
      <c r="W28" s="127">
        <v>-0.39239711302289992</v>
      </c>
      <c r="X28" s="127">
        <v>-0.11570609486795125</v>
      </c>
      <c r="Y28" s="127">
        <v>0.128772811241187</v>
      </c>
      <c r="Z28" s="127">
        <v>-4.856237336539484E-3</v>
      </c>
      <c r="AA28" s="127">
        <v>-0.22181403346779904</v>
      </c>
      <c r="AB28" s="127">
        <v>1</v>
      </c>
      <c r="AC28" s="127"/>
      <c r="AD28" s="127"/>
    </row>
    <row r="29" spans="1:30" x14ac:dyDescent="0.3">
      <c r="A29" s="127" t="s">
        <v>351</v>
      </c>
      <c r="B29" s="127">
        <v>0.53236857503920054</v>
      </c>
      <c r="C29" s="127">
        <v>0.55160316431600143</v>
      </c>
      <c r="D29" s="127">
        <v>0.57768895579669166</v>
      </c>
      <c r="E29" s="127">
        <v>0.28814906856534994</v>
      </c>
      <c r="F29" s="127">
        <v>0.30095972485303207</v>
      </c>
      <c r="G29" s="127">
        <v>9.7770138124255529E-2</v>
      </c>
      <c r="H29" s="127">
        <v>0.19069508615040204</v>
      </c>
      <c r="I29" s="127">
        <v>0.49965226765094212</v>
      </c>
      <c r="J29" s="127">
        <v>0.57768895579669155</v>
      </c>
      <c r="K29" s="127">
        <v>0.53706454449389329</v>
      </c>
      <c r="L29" s="127">
        <v>0.29587797822271439</v>
      </c>
      <c r="M29" s="127">
        <v>0.42554789300419898</v>
      </c>
      <c r="N29" s="127">
        <v>0.10054863444266432</v>
      </c>
      <c r="O29" s="127">
        <v>0.46699542314938203</v>
      </c>
      <c r="P29" s="127">
        <v>9.0911335337689012E-2</v>
      </c>
      <c r="Q29" s="127">
        <v>6.1356542840703632E-2</v>
      </c>
      <c r="R29" s="127">
        <v>0.17146982309977987</v>
      </c>
      <c r="S29" s="127">
        <v>3.857811101051889E-2</v>
      </c>
      <c r="T29" s="127">
        <v>5.2356384641175695E-2</v>
      </c>
      <c r="U29" s="127">
        <v>6.7515129383811837E-2</v>
      </c>
      <c r="V29" s="127">
        <v>8.4119796007657288E-2</v>
      </c>
      <c r="W29" s="127">
        <v>-0.38497216680226204</v>
      </c>
      <c r="X29" s="127">
        <v>-0.14327987926027402</v>
      </c>
      <c r="Y29" s="127">
        <v>0.11861993395266372</v>
      </c>
      <c r="Z29" s="127">
        <v>2.2151451579146744E-2</v>
      </c>
      <c r="AA29" s="127">
        <v>-0.24357583778044919</v>
      </c>
      <c r="AB29" s="127">
        <v>0.93722639732337842</v>
      </c>
      <c r="AC29" s="127">
        <v>1</v>
      </c>
      <c r="AD29" s="127"/>
    </row>
    <row r="30" spans="1:30" ht="15" thickBot="1" x14ac:dyDescent="0.35">
      <c r="A30" s="128" t="s">
        <v>349</v>
      </c>
      <c r="B30" s="128">
        <v>0.52508818678538971</v>
      </c>
      <c r="C30" s="128">
        <v>0.1049576295205519</v>
      </c>
      <c r="D30" s="128">
        <v>0.36469225115380188</v>
      </c>
      <c r="E30" s="128">
        <v>0.55963498931702438</v>
      </c>
      <c r="F30" s="128">
        <v>0.56926678226547966</v>
      </c>
      <c r="G30" s="128">
        <v>0.26782385947721193</v>
      </c>
      <c r="H30" s="128">
        <v>0.35667938861812376</v>
      </c>
      <c r="I30" s="128">
        <v>0.50497063886030724</v>
      </c>
      <c r="J30" s="128">
        <v>0.36469225115380172</v>
      </c>
      <c r="K30" s="128">
        <v>5.4118497022252708E-2</v>
      </c>
      <c r="L30" s="128">
        <v>0.17434248105924646</v>
      </c>
      <c r="M30" s="128">
        <v>0.39328613074305374</v>
      </c>
      <c r="N30" s="128">
        <v>-2.1847233910466612E-2</v>
      </c>
      <c r="O30" s="128">
        <v>0.3845187310991699</v>
      </c>
      <c r="P30" s="128">
        <v>0.22900112302806078</v>
      </c>
      <c r="Q30" s="128">
        <v>0.19710040755108132</v>
      </c>
      <c r="R30" s="128">
        <v>-0.34493603370374665</v>
      </c>
      <c r="S30" s="128">
        <v>0.11085121358994819</v>
      </c>
      <c r="T30" s="128">
        <v>7.2351818537728469E-3</v>
      </c>
      <c r="U30" s="128">
        <v>0.22812527785976655</v>
      </c>
      <c r="V30" s="128">
        <v>0.42749647811209679</v>
      </c>
      <c r="W30" s="128">
        <v>-0.3626383433756652</v>
      </c>
      <c r="X30" s="128">
        <v>-0.16754118896853448</v>
      </c>
      <c r="Y30" s="128">
        <v>-2.7876730083653972E-2</v>
      </c>
      <c r="Z30" s="128">
        <v>0.21656211196489483</v>
      </c>
      <c r="AA30" s="128">
        <v>4.1982923477448642E-2</v>
      </c>
      <c r="AB30" s="128">
        <v>0.17973378127133624</v>
      </c>
      <c r="AC30" s="128">
        <v>0.22955014060018678</v>
      </c>
      <c r="AD30" s="128">
        <v>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9DEC2-257B-4C4B-91B7-43B1845241B9}">
  <sheetPr>
    <tabColor rgb="FF92D050"/>
  </sheetPr>
  <dimension ref="C2:AI30"/>
  <sheetViews>
    <sheetView topLeftCell="J1" zoomScale="72" zoomScaleNormal="115" workbookViewId="0">
      <selection activeCell="H34" sqref="H34"/>
    </sheetView>
  </sheetViews>
  <sheetFormatPr defaultRowHeight="14.4" x14ac:dyDescent="0.3"/>
  <cols>
    <col min="5" max="5" width="24.88671875" bestFit="1" customWidth="1"/>
    <col min="6" max="6" width="11.33203125" customWidth="1"/>
    <col min="7" max="7" width="11.77734375" customWidth="1"/>
    <col min="8" max="8" width="19.5546875" customWidth="1"/>
    <col min="32" max="32" width="28.77734375" bestFit="1" customWidth="1"/>
    <col min="33" max="33" width="29.33203125" bestFit="1" customWidth="1"/>
    <col min="34" max="34" width="20.77734375" bestFit="1" customWidth="1"/>
  </cols>
  <sheetData>
    <row r="2" spans="3:35" x14ac:dyDescent="0.3">
      <c r="C2" s="133" t="str">
        <f>OAM!B8</f>
        <v>id</v>
      </c>
      <c r="D2" s="133" t="str">
        <f>OAM!C8</f>
        <v>userid</v>
      </c>
      <c r="E2" s="15" t="str">
        <f>OAM!D8</f>
        <v>direction</v>
      </c>
      <c r="F2" s="15">
        <f>OAM!E8</f>
        <v>0</v>
      </c>
      <c r="G2" s="15">
        <f>OAM!F8</f>
        <v>0</v>
      </c>
      <c r="H2" s="15">
        <f>OAM!G8</f>
        <v>0</v>
      </c>
      <c r="I2" s="15">
        <f>OAM!H8</f>
        <v>0</v>
      </c>
      <c r="J2" s="15">
        <f>OAM!I8</f>
        <v>0</v>
      </c>
      <c r="K2" s="15">
        <f>OAM!J8</f>
        <v>0</v>
      </c>
      <c r="L2" s="15">
        <f>OAM!K8</f>
        <v>0</v>
      </c>
      <c r="M2" s="15">
        <f>OAM!L8</f>
        <v>0</v>
      </c>
      <c r="N2" s="15">
        <f>OAM!M8</f>
        <v>0</v>
      </c>
      <c r="O2" s="15">
        <f>OAM!N8</f>
        <v>0</v>
      </c>
      <c r="P2" s="15">
        <f>OAM!O8</f>
        <v>1</v>
      </c>
      <c r="Q2" s="15">
        <f>OAM!P8</f>
        <v>1</v>
      </c>
      <c r="R2" s="15">
        <f>OAM!Q8</f>
        <v>1</v>
      </c>
      <c r="S2" s="15">
        <f>OAM!R8</f>
        <v>0</v>
      </c>
      <c r="T2" s="15">
        <f>OAM!S8</f>
        <v>1</v>
      </c>
      <c r="U2" s="15">
        <f>OAM!T8</f>
        <v>0</v>
      </c>
      <c r="V2" s="15">
        <f>OAM!U8</f>
        <v>0</v>
      </c>
      <c r="W2" s="15">
        <f>OAM!V8</f>
        <v>0</v>
      </c>
      <c r="X2" s="15">
        <f>OAM!W8</f>
        <v>0</v>
      </c>
      <c r="Y2" s="15">
        <f>'OAM#2'!E4</f>
        <v>0</v>
      </c>
      <c r="Z2" s="15">
        <f>'OAM#2'!F4</f>
        <v>1</v>
      </c>
      <c r="AA2" s="15">
        <f>'OAM#2'!G4</f>
        <v>0</v>
      </c>
      <c r="AB2" s="15">
        <f>'OAM#2'!H4</f>
        <v>1</v>
      </c>
      <c r="AC2" s="15">
        <f>'OAM#2'!I4</f>
        <v>0</v>
      </c>
      <c r="AD2" s="15">
        <f>'OAM#2'!J4</f>
        <v>0</v>
      </c>
      <c r="AE2" s="15">
        <f>'OAM#2'!K4</f>
        <v>0</v>
      </c>
      <c r="AF2" s="15">
        <f>'OAM#2'!L4</f>
        <v>1</v>
      </c>
      <c r="AG2" s="15">
        <f>'OAM#2'!M4</f>
        <v>1</v>
      </c>
      <c r="AH2" s="15">
        <f>'OAM#2'!N4</f>
        <v>0</v>
      </c>
      <c r="AI2" s="133" t="str">
        <f>'OAM#2'!O4</f>
        <v>Y</v>
      </c>
    </row>
    <row r="3" spans="3:35" x14ac:dyDescent="0.3">
      <c r="C3" s="133"/>
      <c r="D3" s="133"/>
      <c r="E3" s="15" t="str">
        <f>OAM!D9</f>
        <v>type</v>
      </c>
      <c r="F3" s="15" t="str">
        <f>OAM!E9</f>
        <v>x</v>
      </c>
      <c r="G3" s="15" t="str">
        <f>OAM!F9</f>
        <v>x</v>
      </c>
      <c r="H3" s="15" t="str">
        <f>OAM!G9</f>
        <v>x</v>
      </c>
      <c r="I3" s="15" t="str">
        <f>OAM!H9</f>
        <v>x</v>
      </c>
      <c r="J3" s="15" t="str">
        <f>OAM!I9</f>
        <v>x</v>
      </c>
      <c r="K3" s="15" t="str">
        <f>OAM!J9</f>
        <v>x</v>
      </c>
      <c r="L3" s="15" t="str">
        <f>OAM!K9</f>
        <v>x</v>
      </c>
      <c r="M3" s="15" t="str">
        <f>OAM!L9</f>
        <v>x</v>
      </c>
      <c r="N3" s="15" t="str">
        <f>OAM!M9</f>
        <v>x</v>
      </c>
      <c r="O3" s="15" t="str">
        <f>OAM!N9</f>
        <v>x</v>
      </c>
      <c r="P3" s="15" t="str">
        <f>OAM!O9</f>
        <v>x</v>
      </c>
      <c r="Q3" s="15" t="str">
        <f>OAM!P9</f>
        <v>x</v>
      </c>
      <c r="R3" s="15" t="str">
        <f>OAM!Q9</f>
        <v>x</v>
      </c>
      <c r="S3" s="15" t="str">
        <f>OAM!R9</f>
        <v>x</v>
      </c>
      <c r="T3" s="15" t="str">
        <f>OAM!S9</f>
        <v>x</v>
      </c>
      <c r="U3" s="15" t="str">
        <f>OAM!T9</f>
        <v>x</v>
      </c>
      <c r="V3" s="15" t="str">
        <f>OAM!U9</f>
        <v>x</v>
      </c>
      <c r="W3" s="15" t="str">
        <f>OAM!V9</f>
        <v>x</v>
      </c>
      <c r="X3" s="15" t="str">
        <f>OAM!W9</f>
        <v>x</v>
      </c>
      <c r="Y3" s="15" t="str">
        <f>'OAM#2'!E5</f>
        <v>x</v>
      </c>
      <c r="Z3" s="15" t="str">
        <f>'OAM#2'!F5</f>
        <v>x</v>
      </c>
      <c r="AA3" s="15" t="str">
        <f>'OAM#2'!G5</f>
        <v>x</v>
      </c>
      <c r="AB3" s="15" t="str">
        <f>'OAM#2'!H5</f>
        <v>x</v>
      </c>
      <c r="AC3" s="15" t="str">
        <f>'OAM#2'!I5</f>
        <v>x</v>
      </c>
      <c r="AD3" s="15" t="str">
        <f>'OAM#2'!J5</f>
        <v>x</v>
      </c>
      <c r="AE3" s="15" t="str">
        <f>'OAM#2'!K5</f>
        <v>x</v>
      </c>
      <c r="AF3" s="15" t="str">
        <f>'OAM#2'!L5</f>
        <v>x</v>
      </c>
      <c r="AG3" s="15" t="str">
        <f>'OAM#2'!M5</f>
        <v>x</v>
      </c>
      <c r="AH3" s="15" t="str">
        <f>'OAM#2'!N5</f>
        <v>x</v>
      </c>
      <c r="AI3" s="133"/>
    </row>
    <row r="4" spans="3:35" x14ac:dyDescent="0.3">
      <c r="C4" s="133"/>
      <c r="D4" s="133"/>
      <c r="E4" s="15" t="str">
        <f>OAM!D10</f>
        <v>Value</v>
      </c>
      <c r="F4" s="15" t="str">
        <f>OAM!E10</f>
        <v>integer</v>
      </c>
      <c r="G4" s="15" t="str">
        <f>OAM!F10</f>
        <v>integer</v>
      </c>
      <c r="H4" s="15" t="str">
        <f>OAM!G10</f>
        <v>integer</v>
      </c>
      <c r="I4" s="15" t="str">
        <f>OAM!H10</f>
        <v>integer</v>
      </c>
      <c r="J4" s="15" t="str">
        <f>OAM!I10</f>
        <v>integer</v>
      </c>
      <c r="K4" s="15" t="str">
        <f>OAM!J10</f>
        <v>decimal</v>
      </c>
      <c r="L4" s="15" t="str">
        <f>OAM!K10</f>
        <v>integer</v>
      </c>
      <c r="M4" s="15" t="str">
        <f>OAM!L10</f>
        <v>integer</v>
      </c>
      <c r="N4" s="15" t="str">
        <f>OAM!M10</f>
        <v>decimal</v>
      </c>
      <c r="O4" s="15" t="str">
        <f>OAM!N10</f>
        <v>decimal</v>
      </c>
      <c r="P4" s="15" t="str">
        <f>OAM!O10</f>
        <v>integer</v>
      </c>
      <c r="Q4" s="15" t="str">
        <f>OAM!P10</f>
        <v>integer</v>
      </c>
      <c r="R4" s="15" t="str">
        <f>OAM!Q10</f>
        <v>integer</v>
      </c>
      <c r="S4" s="15" t="str">
        <f>OAM!R10</f>
        <v>integer</v>
      </c>
      <c r="T4" s="15" t="str">
        <f>OAM!S10</f>
        <v>integer</v>
      </c>
      <c r="U4" s="15" t="str">
        <f>OAM!T10</f>
        <v>integer</v>
      </c>
      <c r="V4" s="15" t="str">
        <f>OAM!U10</f>
        <v>integer</v>
      </c>
      <c r="W4" s="15" t="str">
        <f>OAM!V10</f>
        <v>integer</v>
      </c>
      <c r="X4" s="15" t="str">
        <f>OAM!W10</f>
        <v>integer</v>
      </c>
      <c r="Y4" s="15" t="str">
        <f>'OAM#2'!E6</f>
        <v>decimal</v>
      </c>
      <c r="Z4" s="15" t="str">
        <f>'OAM#2'!F6</f>
        <v>integer</v>
      </c>
      <c r="AA4" s="15" t="str">
        <f>'OAM#2'!G6</f>
        <v>integer</v>
      </c>
      <c r="AB4" s="15" t="str">
        <f>'OAM#2'!H6</f>
        <v>decimal</v>
      </c>
      <c r="AC4" s="15" t="str">
        <f>'OAM#2'!I6</f>
        <v>binary</v>
      </c>
      <c r="AD4" s="15" t="str">
        <f>'OAM#2'!J6</f>
        <v>integer</v>
      </c>
      <c r="AE4" s="15" t="str">
        <f>'OAM#2'!K6</f>
        <v>decimal</v>
      </c>
      <c r="AF4" s="15" t="str">
        <f>'OAM#2'!L6</f>
        <v>integer</v>
      </c>
      <c r="AG4" s="15" t="str">
        <f>'OAM#2'!M6</f>
        <v>integer</v>
      </c>
      <c r="AH4" s="15" t="str">
        <f>'OAM#2'!N6</f>
        <v>decimal</v>
      </c>
      <c r="AI4" s="133"/>
    </row>
    <row r="5" spans="3:35" x14ac:dyDescent="0.3">
      <c r="C5" s="133"/>
      <c r="D5" s="133"/>
      <c r="E5" s="15" t="str">
        <f>OAM!D11</f>
        <v>attribute_id</v>
      </c>
      <c r="F5" s="15" t="str">
        <f>OAM!E11</f>
        <v>A1</v>
      </c>
      <c r="G5" s="15" t="str">
        <f>OAM!F11</f>
        <v>A2</v>
      </c>
      <c r="H5" s="15" t="str">
        <f>OAM!G11</f>
        <v>A3</v>
      </c>
      <c r="I5" s="15" t="str">
        <f>OAM!H11</f>
        <v>A4</v>
      </c>
      <c r="J5" s="15" t="str">
        <f>OAM!I11</f>
        <v>A5</v>
      </c>
      <c r="K5" s="15" t="str">
        <f>OAM!J11</f>
        <v>A6</v>
      </c>
      <c r="L5" s="15" t="str">
        <f>OAM!K11</f>
        <v>A7</v>
      </c>
      <c r="M5" s="15" t="str">
        <f>OAM!L11</f>
        <v>A8</v>
      </c>
      <c r="N5" s="15" t="str">
        <f>OAM!M11</f>
        <v>A9</v>
      </c>
      <c r="O5" s="15" t="str">
        <f>OAM!N11</f>
        <v>A10</v>
      </c>
      <c r="P5" s="15" t="str">
        <f>OAM!O11</f>
        <v>A11</v>
      </c>
      <c r="Q5" s="15" t="str">
        <f>OAM!P11</f>
        <v>A12</v>
      </c>
      <c r="R5" s="15" t="str">
        <f>OAM!Q11</f>
        <v>A13</v>
      </c>
      <c r="S5" s="15" t="str">
        <f>OAM!R11</f>
        <v>A14</v>
      </c>
      <c r="T5" s="15" t="str">
        <f>OAM!S11</f>
        <v>A15</v>
      </c>
      <c r="U5" s="15" t="str">
        <f>OAM!T11</f>
        <v>A16</v>
      </c>
      <c r="V5" s="15" t="str">
        <f>OAM!U11</f>
        <v>A17</v>
      </c>
      <c r="W5" s="15" t="str">
        <f>OAM!V11</f>
        <v>A18</v>
      </c>
      <c r="X5" s="15" t="str">
        <f>OAM!W11</f>
        <v>A19</v>
      </c>
      <c r="Y5" s="15" t="s">
        <v>739</v>
      </c>
      <c r="Z5" s="15" t="s">
        <v>740</v>
      </c>
      <c r="AA5" s="15" t="s">
        <v>741</v>
      </c>
      <c r="AB5" s="15" t="s">
        <v>742</v>
      </c>
      <c r="AC5" s="15" t="s">
        <v>743</v>
      </c>
      <c r="AD5" s="15" t="s">
        <v>744</v>
      </c>
      <c r="AE5" s="15" t="s">
        <v>745</v>
      </c>
      <c r="AF5" s="15" t="s">
        <v>746</v>
      </c>
      <c r="AG5" s="15" t="s">
        <v>747</v>
      </c>
      <c r="AH5" s="15" t="s">
        <v>748</v>
      </c>
      <c r="AI5" s="133"/>
    </row>
    <row r="6" spans="3:35" x14ac:dyDescent="0.3">
      <c r="C6" s="133"/>
      <c r="D6" s="133"/>
      <c r="E6" s="15" t="str">
        <f>OAM!D12</f>
        <v>username/attribute_name</v>
      </c>
      <c r="F6" s="15" t="str">
        <f>OAM!E12</f>
        <v>totalPosts</v>
      </c>
      <c r="G6" s="15" t="str">
        <f>OAM!F12</f>
        <v>activeDays</v>
      </c>
      <c r="H6" s="15" t="str">
        <f>OAM!G12</f>
        <v>total_replies_to_prof</v>
      </c>
      <c r="I6" s="15" t="str">
        <f>OAM!H12</f>
        <v>total_characters</v>
      </c>
      <c r="J6" s="15" t="str">
        <f>OAM!I12</f>
        <v>total_words</v>
      </c>
      <c r="K6" s="15" t="str">
        <f>OAM!J12</f>
        <v>avg_words</v>
      </c>
      <c r="L6" s="15" t="str">
        <f>OAM!K12</f>
        <v>unique_interactions</v>
      </c>
      <c r="M6" s="15" t="str">
        <f>OAM!L12</f>
        <v>unique_discussions</v>
      </c>
      <c r="N6" s="15" t="str">
        <f>OAM!M12</f>
        <v>engagement_rate</v>
      </c>
      <c r="O6" s="15" t="str">
        <f>OAM!N12</f>
        <v>normanlized_score(sum of reply - avarage time to reply)</v>
      </c>
      <c r="P6" s="15" t="str">
        <f>OAM!O12</f>
        <v>deadline_exceeded_posts(Quasi exam I)</v>
      </c>
      <c r="Q6" s="15" t="str">
        <f>OAM!P12</f>
        <v>deadline_exceeded_posts(Quasi exam II)</v>
      </c>
      <c r="R6" s="15" t="str">
        <f>OAM!Q12</f>
        <v>deadline_exceeded(Quasi exam III)</v>
      </c>
      <c r="S6" s="15" t="str">
        <f>OAM!R12</f>
        <v>Pattern_followed(quasi exam i)</v>
      </c>
      <c r="T6" s="15" t="str">
        <f>OAM!S12</f>
        <v>avg_AI_involvedMsg_score(1-10 SCALED)</v>
      </c>
      <c r="U6" s="15" t="str">
        <f>OAM!T12</f>
        <v>consistency_score</v>
      </c>
      <c r="V6" s="15" t="str">
        <f>OAM!U12</f>
        <v>topic_relevance_score</v>
      </c>
      <c r="W6" s="15" t="str">
        <f>OAM!V12</f>
        <v>citation_count</v>
      </c>
      <c r="X6" s="15" t="str">
        <f>OAM!W12</f>
        <v>max_streak</v>
      </c>
      <c r="Y6" s="15" t="str">
        <f>'OAM#2'!E8</f>
        <v>avg_charcount</v>
      </c>
      <c r="Z6" s="15" t="str">
        <f>'OAM#2'!F8</f>
        <v>max_charcount</v>
      </c>
      <c r="AA6" s="15" t="str">
        <f>'OAM#2'!G8</f>
        <v>min_charcount</v>
      </c>
      <c r="AB6" s="15" t="str">
        <f>'OAM#2'!H8</f>
        <v>avg_reply_time</v>
      </c>
      <c r="AC6" s="15" t="str">
        <f>'OAM#2'!I8</f>
        <v>valid_response</v>
      </c>
      <c r="AD6" s="15" t="str">
        <f>'OAM#2'!J8</f>
        <v>modification_count</v>
      </c>
      <c r="AE6" s="15" t="str">
        <f>'OAM#2'!K8</f>
        <v>avg_modified_time_minutes</v>
      </c>
      <c r="AF6" s="15" t="str">
        <f>'OAM#2'!L8</f>
        <v>response_time_in_hours(Task-I)</v>
      </c>
      <c r="AG6" s="15" t="str">
        <f>'OAM#2'!M8</f>
        <v>response_time_in_hours(Task-II)</v>
      </c>
      <c r="AH6" s="15" t="str">
        <f>'OAM#2'!N8</f>
        <v>average_posts_per_day</v>
      </c>
      <c r="AI6" s="133"/>
    </row>
    <row r="7" spans="3:35" x14ac:dyDescent="0.3">
      <c r="C7" s="6">
        <f>OAM!B13</f>
        <v>1</v>
      </c>
      <c r="D7" s="6">
        <f>OAM!C13</f>
        <v>1</v>
      </c>
      <c r="E7" s="6" t="str">
        <f>OAM!D13</f>
        <v>student_1</v>
      </c>
      <c r="F7" s="6">
        <f>OAM!E13</f>
        <v>16</v>
      </c>
      <c r="G7" s="6">
        <f>OAM!F13</f>
        <v>3</v>
      </c>
      <c r="H7" s="6">
        <f>OAM!G13</f>
        <v>0</v>
      </c>
      <c r="I7" s="6">
        <f>OAM!H13</f>
        <v>8697</v>
      </c>
      <c r="J7" s="6">
        <f>OAM!I13</f>
        <v>1473</v>
      </c>
      <c r="K7" s="9">
        <f>OAM!J13</f>
        <v>92.0625</v>
      </c>
      <c r="L7" s="6">
        <f>OAM!K13</f>
        <v>5</v>
      </c>
      <c r="M7" s="6">
        <f>OAM!L13</f>
        <v>6</v>
      </c>
      <c r="N7" s="9">
        <f>OAM!M13</f>
        <v>0</v>
      </c>
      <c r="O7" s="9">
        <f>OAM!N13</f>
        <v>0</v>
      </c>
      <c r="P7" s="6">
        <f>OAM!O13</f>
        <v>0</v>
      </c>
      <c r="Q7" s="6">
        <f>OAM!P13</f>
        <v>0</v>
      </c>
      <c r="R7" s="6">
        <f>OAM!Q13</f>
        <v>0</v>
      </c>
      <c r="S7" s="6">
        <f>OAM!R13</f>
        <v>0</v>
      </c>
      <c r="T7" s="10">
        <f>OAM!S13</f>
        <v>6.0583244962884413</v>
      </c>
      <c r="U7" s="10">
        <f>OAM!T13</f>
        <v>1.1785110000000001</v>
      </c>
      <c r="V7" s="10">
        <f>OAM!U13</f>
        <v>0</v>
      </c>
      <c r="W7" s="6">
        <f>OAM!V13</f>
        <v>0</v>
      </c>
      <c r="X7" s="6">
        <f>OAM!W13</f>
        <v>2</v>
      </c>
      <c r="Y7" s="56">
        <f>'OAM#2'!E9</f>
        <v>543.5625</v>
      </c>
      <c r="Z7" s="6">
        <f>'OAM#2'!F9</f>
        <v>2593</v>
      </c>
      <c r="AA7" s="6">
        <f>'OAM#2'!G9</f>
        <v>8</v>
      </c>
      <c r="AB7" s="9">
        <f>'OAM#2'!H9</f>
        <v>0</v>
      </c>
      <c r="AC7" s="6">
        <f>'OAM#2'!I9</f>
        <v>0</v>
      </c>
      <c r="AD7" s="6">
        <f>'OAM#2'!J9</f>
        <v>0</v>
      </c>
      <c r="AE7" s="6">
        <f>'OAM#2'!K9</f>
        <v>0</v>
      </c>
      <c r="AF7" s="6">
        <f>'OAM#2'!L9</f>
        <v>0</v>
      </c>
      <c r="AG7" s="6">
        <f>'OAM#2'!M9</f>
        <v>0</v>
      </c>
      <c r="AH7" s="56">
        <f>'OAM#2'!N9</f>
        <v>5.3333333333333304</v>
      </c>
      <c r="AI7" s="6">
        <f>'OAM#2'!O9</f>
        <v>1000</v>
      </c>
    </row>
    <row r="8" spans="3:35" x14ac:dyDescent="0.3">
      <c r="C8" s="6">
        <f>OAM!B14</f>
        <v>2</v>
      </c>
      <c r="D8" s="6">
        <f>OAM!C14</f>
        <v>2</v>
      </c>
      <c r="E8" s="6" t="str">
        <f>OAM!D14</f>
        <v>student_2</v>
      </c>
      <c r="F8" s="6">
        <f>OAM!E14</f>
        <v>16</v>
      </c>
      <c r="G8" s="6">
        <f>OAM!F14</f>
        <v>5</v>
      </c>
      <c r="H8" s="6">
        <f>OAM!G14</f>
        <v>13</v>
      </c>
      <c r="I8" s="6">
        <f>OAM!H14</f>
        <v>5493</v>
      </c>
      <c r="J8" s="6">
        <f>OAM!I14</f>
        <v>935</v>
      </c>
      <c r="K8" s="9">
        <f>OAM!J14</f>
        <v>78.9375</v>
      </c>
      <c r="L8" s="6">
        <f>OAM!K14</f>
        <v>2</v>
      </c>
      <c r="M8" s="6">
        <f>OAM!L14</f>
        <v>5</v>
      </c>
      <c r="N8" s="9">
        <f>OAM!M14</f>
        <v>6.5989847715736003</v>
      </c>
      <c r="O8" s="9">
        <f>OAM!N14</f>
        <v>3.5538339461986803</v>
      </c>
      <c r="P8" s="6">
        <f>OAM!O14</f>
        <v>5</v>
      </c>
      <c r="Q8" s="6">
        <f>OAM!P14</f>
        <v>5</v>
      </c>
      <c r="R8" s="6">
        <f>OAM!Q14</f>
        <v>0</v>
      </c>
      <c r="S8" s="6">
        <f>OAM!R14</f>
        <v>1</v>
      </c>
      <c r="T8" s="10">
        <f>OAM!S14</f>
        <v>5.7576882290562041</v>
      </c>
      <c r="U8" s="10">
        <f>OAM!T14</f>
        <v>6.5465369999999998</v>
      </c>
      <c r="V8" s="10">
        <f>OAM!U14</f>
        <v>31.520692727272728</v>
      </c>
      <c r="W8" s="6">
        <f>OAM!V14</f>
        <v>0</v>
      </c>
      <c r="X8" s="6">
        <f>OAM!W14</f>
        <v>1</v>
      </c>
      <c r="Y8" s="56">
        <f>'OAM#2'!E10</f>
        <v>461.3125</v>
      </c>
      <c r="Z8" s="6">
        <f>'OAM#2'!F10</f>
        <v>880</v>
      </c>
      <c r="AA8" s="6">
        <f>'OAM#2'!G10</f>
        <v>1</v>
      </c>
      <c r="AB8" s="9">
        <f>'OAM#2'!H10</f>
        <v>99.958974358974402</v>
      </c>
      <c r="AC8" s="6">
        <f>'OAM#2'!I10</f>
        <v>0</v>
      </c>
      <c r="AD8" s="6">
        <f>'OAM#2'!J10</f>
        <v>0</v>
      </c>
      <c r="AE8" s="6">
        <f>'OAM#2'!K10</f>
        <v>0</v>
      </c>
      <c r="AF8" s="6">
        <f>'OAM#2'!L10</f>
        <v>34</v>
      </c>
      <c r="AG8" s="6">
        <f>'OAM#2'!M10</f>
        <v>34</v>
      </c>
      <c r="AH8" s="56">
        <f>'OAM#2'!N10</f>
        <v>3.2</v>
      </c>
      <c r="AI8" s="6">
        <f>'OAM#2'!O10</f>
        <v>1000</v>
      </c>
    </row>
    <row r="9" spans="3:35" x14ac:dyDescent="0.3">
      <c r="C9" s="6">
        <f>OAM!B15</f>
        <v>3</v>
      </c>
      <c r="D9" s="6">
        <f>OAM!C15</f>
        <v>3</v>
      </c>
      <c r="E9" s="6" t="str">
        <f>OAM!D15</f>
        <v>student_3</v>
      </c>
      <c r="F9" s="6">
        <f>OAM!E15</f>
        <v>10</v>
      </c>
      <c r="G9" s="6">
        <f>OAM!F15</f>
        <v>3</v>
      </c>
      <c r="H9" s="6">
        <f>OAM!G15</f>
        <v>8</v>
      </c>
      <c r="I9" s="6">
        <f>OAM!H15</f>
        <v>1841</v>
      </c>
      <c r="J9" s="6">
        <f>OAM!I15</f>
        <v>352</v>
      </c>
      <c r="K9" s="9">
        <f>OAM!J15</f>
        <v>47.2</v>
      </c>
      <c r="L9" s="6">
        <f>OAM!K15</f>
        <v>2</v>
      </c>
      <c r="M9" s="6">
        <f>OAM!L15</f>
        <v>4</v>
      </c>
      <c r="N9" s="9">
        <f>OAM!M15</f>
        <v>4.0609137055837596</v>
      </c>
      <c r="O9" s="9">
        <f>OAM!N15</f>
        <v>2.5991512986970102</v>
      </c>
      <c r="P9" s="6">
        <f>OAM!O15</f>
        <v>1</v>
      </c>
      <c r="Q9" s="6">
        <f>OAM!P15</f>
        <v>1</v>
      </c>
      <c r="R9" s="6">
        <f>OAM!Q15</f>
        <v>0</v>
      </c>
      <c r="S9" s="6">
        <f>OAM!R15</f>
        <v>2</v>
      </c>
      <c r="T9" s="10">
        <f>OAM!S15</f>
        <v>2.9088016967126196</v>
      </c>
      <c r="U9" s="10">
        <f>OAM!T15</f>
        <v>4.8038449999999999</v>
      </c>
      <c r="V9" s="10">
        <f>OAM!U15</f>
        <v>30.616652999999992</v>
      </c>
      <c r="W9" s="6">
        <f>OAM!V15</f>
        <v>0</v>
      </c>
      <c r="X9" s="6">
        <f>OAM!W15</f>
        <v>1</v>
      </c>
      <c r="Y9" s="56">
        <f>'OAM#2'!E11</f>
        <v>242.7</v>
      </c>
      <c r="Z9" s="6">
        <f>'OAM#2'!F11</f>
        <v>461</v>
      </c>
      <c r="AA9" s="6">
        <f>'OAM#2'!G11</f>
        <v>1</v>
      </c>
      <c r="AB9" s="9">
        <f>'OAM#2'!H11</f>
        <v>132.61666666666699</v>
      </c>
      <c r="AC9" s="6">
        <f>'OAM#2'!I11</f>
        <v>0</v>
      </c>
      <c r="AD9" s="6">
        <f>'OAM#2'!J11</f>
        <v>2</v>
      </c>
      <c r="AE9" s="6">
        <f>'OAM#2'!K11</f>
        <v>7.5</v>
      </c>
      <c r="AF9" s="6">
        <f>'OAM#2'!L11</f>
        <v>32</v>
      </c>
      <c r="AG9" s="6">
        <f>'OAM#2'!M11</f>
        <v>32</v>
      </c>
      <c r="AH9" s="56">
        <f>'OAM#2'!N11</f>
        <v>3.3333333333333299</v>
      </c>
      <c r="AI9" s="6">
        <f>'OAM#2'!O11</f>
        <v>1000</v>
      </c>
    </row>
    <row r="10" spans="3:35" x14ac:dyDescent="0.3">
      <c r="C10" s="6">
        <f>OAM!B16</f>
        <v>4</v>
      </c>
      <c r="D10" s="6">
        <f>OAM!C16</f>
        <v>4</v>
      </c>
      <c r="E10" s="6" t="str">
        <f>OAM!D16</f>
        <v>student_4</v>
      </c>
      <c r="F10" s="6">
        <f>OAM!E16</f>
        <v>22</v>
      </c>
      <c r="G10" s="6">
        <f>OAM!F16</f>
        <v>8</v>
      </c>
      <c r="H10" s="6">
        <f>OAM!G16</f>
        <v>19</v>
      </c>
      <c r="I10" s="6">
        <f>OAM!H16</f>
        <v>14790</v>
      </c>
      <c r="J10" s="6">
        <f>OAM!I16</f>
        <v>2432</v>
      </c>
      <c r="K10" s="9">
        <f>OAM!J16</f>
        <v>121</v>
      </c>
      <c r="L10" s="6">
        <f>OAM!K16</f>
        <v>2</v>
      </c>
      <c r="M10" s="6">
        <f>OAM!L16</f>
        <v>6</v>
      </c>
      <c r="N10" s="9">
        <f>OAM!M16</f>
        <v>9.6446700507614196</v>
      </c>
      <c r="O10" s="9">
        <f>OAM!N16</f>
        <v>4.4807026693729899</v>
      </c>
      <c r="P10" s="6">
        <f>OAM!O16</f>
        <v>6</v>
      </c>
      <c r="Q10" s="6">
        <f>OAM!P16</f>
        <v>5</v>
      </c>
      <c r="R10" s="6">
        <f>OAM!Q16</f>
        <v>0</v>
      </c>
      <c r="S10" s="6">
        <f>OAM!R16</f>
        <v>2</v>
      </c>
      <c r="T10" s="10">
        <f>OAM!S16</f>
        <v>8.4304444230213207</v>
      </c>
      <c r="U10" s="10">
        <f>OAM!T16</f>
        <v>3.9735969999999998</v>
      </c>
      <c r="V10" s="10">
        <f>OAM!U16</f>
        <v>38.460450411764711</v>
      </c>
      <c r="W10" s="6">
        <f>OAM!V16</f>
        <v>4</v>
      </c>
      <c r="X10" s="6">
        <f>OAM!W16</f>
        <v>3</v>
      </c>
      <c r="Y10" s="56">
        <f>'OAM#2'!E12</f>
        <v>738.90909090000002</v>
      </c>
      <c r="Z10" s="6">
        <f>'OAM#2'!F12</f>
        <v>2266</v>
      </c>
      <c r="AA10" s="6">
        <f>'OAM#2'!G12</f>
        <v>1</v>
      </c>
      <c r="AB10" s="9">
        <f>'OAM#2'!H12</f>
        <v>81.741228070175396</v>
      </c>
      <c r="AC10" s="6">
        <f>'OAM#2'!I12</f>
        <v>0</v>
      </c>
      <c r="AD10" s="6">
        <f>'OAM#2'!J12</f>
        <v>4</v>
      </c>
      <c r="AE10" s="6">
        <f>'OAM#2'!K12</f>
        <v>4.75</v>
      </c>
      <c r="AF10" s="6">
        <f>'OAM#2'!L12</f>
        <v>12</v>
      </c>
      <c r="AG10" s="6">
        <f>'OAM#2'!M12</f>
        <v>16</v>
      </c>
      <c r="AH10" s="56">
        <f>'OAM#2'!N12</f>
        <v>2.75</v>
      </c>
      <c r="AI10" s="6">
        <f>'OAM#2'!O12</f>
        <v>1000</v>
      </c>
    </row>
    <row r="11" spans="3:35" x14ac:dyDescent="0.3">
      <c r="C11" s="6">
        <f>OAM!B17</f>
        <v>5</v>
      </c>
      <c r="D11" s="6">
        <f>OAM!C17</f>
        <v>5</v>
      </c>
      <c r="E11" s="6" t="str">
        <f>OAM!D17</f>
        <v>student_5</v>
      </c>
      <c r="F11" s="6">
        <f>OAM!E17</f>
        <v>8</v>
      </c>
      <c r="G11" s="6">
        <f>OAM!F17</f>
        <v>4</v>
      </c>
      <c r="H11" s="6">
        <f>OAM!G17</f>
        <v>7</v>
      </c>
      <c r="I11" s="6">
        <f>OAM!H17</f>
        <v>3666</v>
      </c>
      <c r="J11" s="6">
        <f>OAM!I17</f>
        <v>528</v>
      </c>
      <c r="K11" s="9">
        <f>OAM!J17</f>
        <v>67.875</v>
      </c>
      <c r="L11" s="6">
        <f>OAM!K17</f>
        <v>1</v>
      </c>
      <c r="M11" s="6">
        <f>OAM!L17</f>
        <v>5</v>
      </c>
      <c r="N11" s="9">
        <f>OAM!M17</f>
        <v>3.5532994923857899</v>
      </c>
      <c r="O11" s="9">
        <f>OAM!N17</f>
        <v>2.91958099112993</v>
      </c>
      <c r="P11" s="6">
        <f>OAM!O17</f>
        <v>2</v>
      </c>
      <c r="Q11" s="6">
        <f>OAM!P17</f>
        <v>1</v>
      </c>
      <c r="R11" s="6">
        <f>OAM!Q17</f>
        <v>0</v>
      </c>
      <c r="S11" s="6">
        <f>OAM!R17</f>
        <v>0</v>
      </c>
      <c r="T11" s="10">
        <f>OAM!S17</f>
        <v>5.103923647932131</v>
      </c>
      <c r="U11" s="10">
        <f>OAM!T17</f>
        <v>6.5465369999999998</v>
      </c>
      <c r="V11" s="10">
        <f>OAM!U17</f>
        <v>29.324513799999998</v>
      </c>
      <c r="W11" s="6">
        <f>OAM!V17</f>
        <v>3</v>
      </c>
      <c r="X11" s="6">
        <f>OAM!W17</f>
        <v>1</v>
      </c>
      <c r="Y11" s="56">
        <f>'OAM#2'!E13</f>
        <v>474.375</v>
      </c>
      <c r="Z11" s="6">
        <f>'OAM#2'!F13</f>
        <v>1001</v>
      </c>
      <c r="AA11" s="6">
        <f>'OAM#2'!G13</f>
        <v>5</v>
      </c>
      <c r="AB11" s="9">
        <f>'OAM#2'!H13</f>
        <v>90.123809523809499</v>
      </c>
      <c r="AC11" s="6">
        <f>'OAM#2'!I13</f>
        <v>0</v>
      </c>
      <c r="AD11" s="6">
        <f>'OAM#2'!J13</f>
        <v>1</v>
      </c>
      <c r="AE11" s="6">
        <f>'OAM#2'!K13</f>
        <v>9</v>
      </c>
      <c r="AF11" s="6">
        <f>'OAM#2'!L13</f>
        <v>15</v>
      </c>
      <c r="AG11" s="6">
        <f>'OAM#2'!M13</f>
        <v>0</v>
      </c>
      <c r="AH11" s="56">
        <f>'OAM#2'!N13</f>
        <v>2</v>
      </c>
      <c r="AI11" s="6">
        <f>'OAM#2'!O13</f>
        <v>1000</v>
      </c>
    </row>
    <row r="12" spans="3:35" x14ac:dyDescent="0.3">
      <c r="C12" s="6">
        <f>OAM!B18</f>
        <v>6</v>
      </c>
      <c r="D12" s="6">
        <f>OAM!C18</f>
        <v>6</v>
      </c>
      <c r="E12" s="6" t="str">
        <f>OAM!D18</f>
        <v>student_6</v>
      </c>
      <c r="F12" s="6">
        <f>OAM!E18</f>
        <v>37</v>
      </c>
      <c r="G12" s="6">
        <f>OAM!F18</f>
        <v>10</v>
      </c>
      <c r="H12" s="6">
        <f>OAM!G18</f>
        <v>23</v>
      </c>
      <c r="I12" s="6">
        <f>OAM!H18</f>
        <v>10778</v>
      </c>
      <c r="J12" s="6">
        <f>OAM!I18</f>
        <v>1908</v>
      </c>
      <c r="K12" s="9">
        <f>OAM!J18</f>
        <v>73.648648648648603</v>
      </c>
      <c r="L12" s="6">
        <f>OAM!K18</f>
        <v>4</v>
      </c>
      <c r="M12" s="6">
        <f>OAM!L18</f>
        <v>9</v>
      </c>
      <c r="N12" s="9">
        <f>OAM!M18</f>
        <v>11.6751269035533</v>
      </c>
      <c r="O12" s="9">
        <f>OAM!N18</f>
        <v>5.4590431803817596</v>
      </c>
      <c r="P12" s="6">
        <f>OAM!O18</f>
        <v>5</v>
      </c>
      <c r="Q12" s="6">
        <f>OAM!P18</f>
        <v>4</v>
      </c>
      <c r="R12" s="6">
        <f>OAM!Q18</f>
        <v>0</v>
      </c>
      <c r="S12" s="6">
        <f>OAM!R18</f>
        <v>2</v>
      </c>
      <c r="T12" s="10">
        <f>OAM!S18</f>
        <v>5.3087329110658885</v>
      </c>
      <c r="U12" s="10">
        <f>OAM!T18</f>
        <v>1.818182</v>
      </c>
      <c r="V12" s="10">
        <f>OAM!U18</f>
        <v>33.626074270000004</v>
      </c>
      <c r="W12" s="6">
        <f>OAM!V18</f>
        <v>1</v>
      </c>
      <c r="X12" s="6">
        <f>OAM!W18</f>
        <v>2</v>
      </c>
      <c r="Y12" s="56">
        <f>'OAM#2'!E14</f>
        <v>406.43243239999998</v>
      </c>
      <c r="Z12" s="6">
        <f>'OAM#2'!F14</f>
        <v>1668</v>
      </c>
      <c r="AA12" s="6">
        <f>'OAM#2'!G14</f>
        <v>2</v>
      </c>
      <c r="AB12" s="9">
        <f>'OAM#2'!H14</f>
        <v>35.042028985507301</v>
      </c>
      <c r="AC12" s="6">
        <f>'OAM#2'!I14</f>
        <v>0</v>
      </c>
      <c r="AD12" s="6">
        <f>'OAM#2'!J14</f>
        <v>5</v>
      </c>
      <c r="AE12" s="6">
        <f>'OAM#2'!K14</f>
        <v>4.8</v>
      </c>
      <c r="AF12" s="6">
        <f>'OAM#2'!L14</f>
        <v>14</v>
      </c>
      <c r="AG12" s="6">
        <f>'OAM#2'!M14</f>
        <v>14</v>
      </c>
      <c r="AH12" s="56">
        <f>'OAM#2'!N14</f>
        <v>3.7</v>
      </c>
      <c r="AI12" s="6">
        <f>'OAM#2'!O14</f>
        <v>1000</v>
      </c>
    </row>
    <row r="13" spans="3:35" x14ac:dyDescent="0.3">
      <c r="C13" s="6">
        <f>OAM!B19</f>
        <v>7</v>
      </c>
      <c r="D13" s="6">
        <f>OAM!C19</f>
        <v>7</v>
      </c>
      <c r="E13" s="6" t="str">
        <f>OAM!D19</f>
        <v>student_7</v>
      </c>
      <c r="F13" s="6">
        <f>OAM!E19</f>
        <v>14</v>
      </c>
      <c r="G13" s="6">
        <f>OAM!F19</f>
        <v>6</v>
      </c>
      <c r="H13" s="6">
        <f>OAM!G19</f>
        <v>11</v>
      </c>
      <c r="I13" s="6">
        <f>OAM!H19</f>
        <v>3696</v>
      </c>
      <c r="J13" s="6">
        <f>OAM!I19</f>
        <v>610</v>
      </c>
      <c r="K13" s="9">
        <f>OAM!J19</f>
        <v>64.5</v>
      </c>
      <c r="L13" s="6">
        <f>OAM!K19</f>
        <v>1</v>
      </c>
      <c r="M13" s="6">
        <f>OAM!L19</f>
        <v>6</v>
      </c>
      <c r="N13" s="9">
        <f>OAM!M19</f>
        <v>5.5837563451776697</v>
      </c>
      <c r="O13" s="9">
        <f>OAM!N19</f>
        <v>3.67868779399446</v>
      </c>
      <c r="P13" s="6">
        <f>OAM!O19</f>
        <v>5</v>
      </c>
      <c r="Q13" s="6">
        <f>OAM!P19</f>
        <v>4</v>
      </c>
      <c r="R13" s="6">
        <f>OAM!Q19</f>
        <v>0</v>
      </c>
      <c r="S13" s="6">
        <f>OAM!R19</f>
        <v>1</v>
      </c>
      <c r="T13" s="10">
        <f>OAM!S19</f>
        <v>4.4194818966823224</v>
      </c>
      <c r="U13" s="10">
        <f>OAM!T19</f>
        <v>4.8038449999999999</v>
      </c>
      <c r="V13" s="10">
        <f>OAM!U19</f>
        <v>33.513369045454553</v>
      </c>
      <c r="W13" s="6">
        <f>OAM!V19</f>
        <v>0</v>
      </c>
      <c r="X13" s="6">
        <f>OAM!W19</f>
        <v>2</v>
      </c>
      <c r="Y13" s="56">
        <f>'OAM#2'!E15</f>
        <v>377.2142857</v>
      </c>
      <c r="Z13" s="6">
        <f>'OAM#2'!F15</f>
        <v>836</v>
      </c>
      <c r="AA13" s="6">
        <f>'OAM#2'!G15</f>
        <v>1</v>
      </c>
      <c r="AB13" s="9">
        <f>'OAM#2'!H15</f>
        <v>64.442424242424195</v>
      </c>
      <c r="AC13" s="6">
        <f>'OAM#2'!I15</f>
        <v>0</v>
      </c>
      <c r="AD13" s="6">
        <f>'OAM#2'!J15</f>
        <v>4</v>
      </c>
      <c r="AE13" s="6">
        <f>'OAM#2'!K15</f>
        <v>9.25</v>
      </c>
      <c r="AF13" s="6">
        <f>'OAM#2'!L15</f>
        <v>12</v>
      </c>
      <c r="AG13" s="6">
        <f>'OAM#2'!M15</f>
        <v>12</v>
      </c>
      <c r="AH13" s="56">
        <f>'OAM#2'!N15</f>
        <v>2.3333333333333299</v>
      </c>
      <c r="AI13" s="6">
        <f>'OAM#2'!O15</f>
        <v>1000</v>
      </c>
    </row>
    <row r="14" spans="3:35" x14ac:dyDescent="0.3">
      <c r="C14" s="6">
        <f>OAM!B20</f>
        <v>8</v>
      </c>
      <c r="D14" s="6">
        <f>OAM!C20</f>
        <v>8</v>
      </c>
      <c r="E14" s="6" t="str">
        <f>OAM!D20</f>
        <v>student_8</v>
      </c>
      <c r="F14" s="6">
        <f>OAM!E20</f>
        <v>18</v>
      </c>
      <c r="G14" s="6">
        <f>OAM!F20</f>
        <v>5</v>
      </c>
      <c r="H14" s="6">
        <f>OAM!G20</f>
        <v>15</v>
      </c>
      <c r="I14" s="6">
        <f>OAM!H20</f>
        <v>7140</v>
      </c>
      <c r="J14" s="6">
        <f>OAM!I20</f>
        <v>1163</v>
      </c>
      <c r="K14" s="9">
        <f>OAM!J20</f>
        <v>102</v>
      </c>
      <c r="L14" s="6">
        <f>OAM!K20</f>
        <v>2</v>
      </c>
      <c r="M14" s="6">
        <f>OAM!L20</f>
        <v>5</v>
      </c>
      <c r="N14" s="9">
        <f>OAM!M20</f>
        <v>7.6142131979695398</v>
      </c>
      <c r="O14" s="9">
        <f>OAM!N20</f>
        <v>3.7789348635983098</v>
      </c>
      <c r="P14" s="6">
        <f>OAM!O20</f>
        <v>5</v>
      </c>
      <c r="Q14" s="6">
        <f>OAM!P20</f>
        <v>4</v>
      </c>
      <c r="R14" s="6">
        <f>OAM!Q20</f>
        <v>0</v>
      </c>
      <c r="S14" s="6">
        <f>OAM!R20</f>
        <v>2</v>
      </c>
      <c r="T14" s="10">
        <f>OAM!S20</f>
        <v>7.3966065747614165</v>
      </c>
      <c r="U14" s="10">
        <f>OAM!T20</f>
        <v>5.7735029999999998</v>
      </c>
      <c r="V14" s="10">
        <f>OAM!U20</f>
        <v>34.536344</v>
      </c>
      <c r="W14" s="6">
        <f>OAM!V20</f>
        <v>3</v>
      </c>
      <c r="X14" s="6">
        <f>OAM!W20</f>
        <v>1</v>
      </c>
      <c r="Y14" s="56">
        <f>'OAM#2'!E16</f>
        <v>601.05555560000005</v>
      </c>
      <c r="Z14" s="6">
        <f>'OAM#2'!F16</f>
        <v>1538</v>
      </c>
      <c r="AA14" s="6">
        <f>'OAM#2'!G16</f>
        <v>1</v>
      </c>
      <c r="AB14" s="9">
        <f>'OAM#2'!H16</f>
        <v>101.925555555556</v>
      </c>
      <c r="AC14" s="6">
        <f>'OAM#2'!I16</f>
        <v>0</v>
      </c>
      <c r="AD14" s="6">
        <f>'OAM#2'!J16</f>
        <v>0</v>
      </c>
      <c r="AE14" s="6">
        <f>'OAM#2'!K16</f>
        <v>0</v>
      </c>
      <c r="AF14" s="6">
        <f>'OAM#2'!L16</f>
        <v>14</v>
      </c>
      <c r="AG14" s="6">
        <f>'OAM#2'!M16</f>
        <v>15</v>
      </c>
      <c r="AH14" s="56">
        <f>'OAM#2'!N16</f>
        <v>3.6</v>
      </c>
      <c r="AI14" s="6">
        <f>'OAM#2'!O16</f>
        <v>1000</v>
      </c>
    </row>
    <row r="15" spans="3:35" x14ac:dyDescent="0.3">
      <c r="C15" s="6">
        <f>OAM!B21</f>
        <v>9</v>
      </c>
      <c r="D15" s="6">
        <f>OAM!C21</f>
        <v>9</v>
      </c>
      <c r="E15" s="6" t="str">
        <f>OAM!D21</f>
        <v>student_9</v>
      </c>
      <c r="F15" s="6">
        <f>OAM!E21</f>
        <v>11</v>
      </c>
      <c r="G15" s="6">
        <f>OAM!F21</f>
        <v>4</v>
      </c>
      <c r="H15" s="6">
        <f>OAM!G21</f>
        <v>8</v>
      </c>
      <c r="I15" s="6">
        <f>OAM!H21</f>
        <v>3015</v>
      </c>
      <c r="J15" s="6">
        <f>OAM!I21</f>
        <v>433</v>
      </c>
      <c r="K15" s="9">
        <f>OAM!J21</f>
        <v>62.363636363636402</v>
      </c>
      <c r="L15" s="6">
        <f>OAM!K21</f>
        <v>2</v>
      </c>
      <c r="M15" s="6">
        <f>OAM!L21</f>
        <v>6</v>
      </c>
      <c r="N15" s="9">
        <f>OAM!M21</f>
        <v>4.0609137055837596</v>
      </c>
      <c r="O15" s="9">
        <f>OAM!N21</f>
        <v>3.1513345339996501</v>
      </c>
      <c r="P15" s="6">
        <f>OAM!O21</f>
        <v>2</v>
      </c>
      <c r="Q15" s="6">
        <f>OAM!P21</f>
        <v>1</v>
      </c>
      <c r="R15" s="6">
        <f>OAM!Q21</f>
        <v>0</v>
      </c>
      <c r="S15" s="6">
        <f>OAM!R21</f>
        <v>1</v>
      </c>
      <c r="T15" s="10">
        <f>OAM!S21</f>
        <v>4.8314855875831499</v>
      </c>
      <c r="U15" s="10">
        <f>OAM!T21</f>
        <v>3.2732679999999998</v>
      </c>
      <c r="V15" s="10">
        <f>OAM!U21</f>
        <v>40.874224285714284</v>
      </c>
      <c r="W15" s="6">
        <f>OAM!V21</f>
        <v>0</v>
      </c>
      <c r="X15" s="6">
        <f>OAM!W21</f>
        <v>1</v>
      </c>
      <c r="Y15" s="56">
        <f>'OAM#2'!E17</f>
        <v>406.09090909999998</v>
      </c>
      <c r="Z15" s="6">
        <f>'OAM#2'!F17</f>
        <v>837</v>
      </c>
      <c r="AA15" s="6">
        <f>'OAM#2'!G17</f>
        <v>2</v>
      </c>
      <c r="AB15" s="9">
        <f>'OAM#2'!H17</f>
        <v>79.679166666666703</v>
      </c>
      <c r="AC15" s="6">
        <f>'OAM#2'!I17</f>
        <v>0</v>
      </c>
      <c r="AD15" s="6">
        <f>'OAM#2'!J17</f>
        <v>1</v>
      </c>
      <c r="AE15" s="6">
        <f>'OAM#2'!K17</f>
        <v>10</v>
      </c>
      <c r="AF15" s="6">
        <f>'OAM#2'!L17</f>
        <v>15</v>
      </c>
      <c r="AG15" s="6">
        <f>'OAM#2'!M17</f>
        <v>16</v>
      </c>
      <c r="AH15" s="56">
        <f>'OAM#2'!N17</f>
        <v>2.75</v>
      </c>
      <c r="AI15" s="6">
        <f>'OAM#2'!O17</f>
        <v>1000</v>
      </c>
    </row>
    <row r="16" spans="3:35" x14ac:dyDescent="0.3">
      <c r="C16" s="6">
        <f>OAM!B22</f>
        <v>10</v>
      </c>
      <c r="D16" s="6">
        <f>OAM!C22</f>
        <v>10</v>
      </c>
      <c r="E16" s="6" t="str">
        <f>OAM!D22</f>
        <v>student_10</v>
      </c>
      <c r="F16" s="6">
        <f>OAM!E22</f>
        <v>17</v>
      </c>
      <c r="G16" s="6">
        <f>OAM!F22</f>
        <v>5</v>
      </c>
      <c r="H16" s="6">
        <f>OAM!G22</f>
        <v>10</v>
      </c>
      <c r="I16" s="6">
        <f>OAM!H22</f>
        <v>2191</v>
      </c>
      <c r="J16" s="6">
        <f>OAM!I22</f>
        <v>352</v>
      </c>
      <c r="K16" s="9">
        <f>OAM!J22</f>
        <v>38.647058823529399</v>
      </c>
      <c r="L16" s="6">
        <f>OAM!K22</f>
        <v>4</v>
      </c>
      <c r="M16" s="6">
        <f>OAM!L22</f>
        <v>8</v>
      </c>
      <c r="N16" s="9">
        <f>OAM!M22</f>
        <v>5.0761421319797</v>
      </c>
      <c r="O16" s="9">
        <f>OAM!N22</f>
        <v>3.4125687701710201</v>
      </c>
      <c r="P16" s="6">
        <f>OAM!O22</f>
        <v>3</v>
      </c>
      <c r="Q16" s="6">
        <f>OAM!P22</f>
        <v>2</v>
      </c>
      <c r="R16" s="6">
        <f>OAM!Q22</f>
        <v>0</v>
      </c>
      <c r="S16" s="6">
        <f>OAM!R22</f>
        <v>2</v>
      </c>
      <c r="T16" s="10">
        <f>OAM!S22</f>
        <v>2.8369409269540293</v>
      </c>
      <c r="U16" s="10">
        <f>OAM!T22</f>
        <v>0</v>
      </c>
      <c r="V16" s="10">
        <f>OAM!U22</f>
        <v>10.823959520000001</v>
      </c>
      <c r="W16" s="6">
        <f>OAM!V22</f>
        <v>0</v>
      </c>
      <c r="X16" s="6">
        <f>OAM!W22</f>
        <v>1</v>
      </c>
      <c r="Y16" s="56">
        <f>'OAM#2'!E18</f>
        <v>231</v>
      </c>
      <c r="Z16" s="6">
        <f>'OAM#2'!F18</f>
        <v>749</v>
      </c>
      <c r="AA16" s="6">
        <f>'OAM#2'!G18</f>
        <v>1</v>
      </c>
      <c r="AB16" s="9">
        <f>'OAM#2'!H18</f>
        <v>78.1816666666667</v>
      </c>
      <c r="AC16" s="6">
        <f>'OAM#2'!I18</f>
        <v>0</v>
      </c>
      <c r="AD16" s="6">
        <f>'OAM#2'!J18</f>
        <v>2</v>
      </c>
      <c r="AE16" s="6">
        <f>'OAM#2'!K18</f>
        <v>6</v>
      </c>
      <c r="AF16" s="6">
        <f>'OAM#2'!L18</f>
        <v>13</v>
      </c>
      <c r="AG16" s="6">
        <f>'OAM#2'!M18</f>
        <v>13</v>
      </c>
      <c r="AH16" s="56">
        <f>'OAM#2'!N18</f>
        <v>3.4</v>
      </c>
      <c r="AI16" s="6">
        <f>'OAM#2'!O18</f>
        <v>1000</v>
      </c>
    </row>
    <row r="17" spans="3:35" x14ac:dyDescent="0.3">
      <c r="C17" s="6">
        <f>OAM!B23</f>
        <v>11</v>
      </c>
      <c r="D17" s="6">
        <f>OAM!C23</f>
        <v>11</v>
      </c>
      <c r="E17" s="6" t="str">
        <f>OAM!D23</f>
        <v>student_11</v>
      </c>
      <c r="F17" s="6">
        <f>OAM!E23</f>
        <v>3</v>
      </c>
      <c r="G17" s="6">
        <f>OAM!F23</f>
        <v>1</v>
      </c>
      <c r="H17" s="6">
        <f>OAM!G23</f>
        <v>2</v>
      </c>
      <c r="I17" s="6">
        <f>OAM!H23</f>
        <v>383</v>
      </c>
      <c r="J17" s="6">
        <f>OAM!I23</f>
        <v>74</v>
      </c>
      <c r="K17" s="9">
        <f>OAM!J23</f>
        <v>26.3333333333333</v>
      </c>
      <c r="L17" s="6">
        <f>OAM!K23</f>
        <v>2</v>
      </c>
      <c r="M17" s="6">
        <f>OAM!L23</f>
        <v>2</v>
      </c>
      <c r="N17" s="9">
        <f>OAM!M23</f>
        <v>1.0152284263959399</v>
      </c>
      <c r="O17" s="9">
        <f>OAM!N23</f>
        <v>1.4861900499227099</v>
      </c>
      <c r="P17" s="6">
        <f>OAM!O23</f>
        <v>0</v>
      </c>
      <c r="Q17" s="6">
        <f>OAM!P23</f>
        <v>0</v>
      </c>
      <c r="R17" s="6">
        <f>OAM!Q23</f>
        <v>0</v>
      </c>
      <c r="S17" s="6">
        <f>OAM!R23</f>
        <v>0</v>
      </c>
      <c r="T17" s="10">
        <f>OAM!S23</f>
        <v>1.5090137857900343</v>
      </c>
      <c r="U17" s="10">
        <f>OAM!T23</f>
        <v>2.8474740000000001</v>
      </c>
      <c r="V17" s="10">
        <f>OAM!U23</f>
        <v>34.117592875</v>
      </c>
      <c r="W17" s="6">
        <f>OAM!V23</f>
        <v>1</v>
      </c>
      <c r="X17" s="6">
        <f>OAM!W23</f>
        <v>2</v>
      </c>
      <c r="Y17" s="56">
        <f>'OAM#2'!E19</f>
        <v>136.66666670000001</v>
      </c>
      <c r="Z17" s="6">
        <f>'OAM#2'!F19</f>
        <v>268</v>
      </c>
      <c r="AA17" s="6">
        <f>'OAM#2'!G19</f>
        <v>27</v>
      </c>
      <c r="AB17" s="9">
        <f>'OAM#2'!H19</f>
        <v>168.67500000000001</v>
      </c>
      <c r="AC17" s="6">
        <f>'OAM#2'!I19</f>
        <v>0</v>
      </c>
      <c r="AD17" s="6">
        <f>'OAM#2'!J19</f>
        <v>2</v>
      </c>
      <c r="AE17" s="6">
        <f>'OAM#2'!K19</f>
        <v>83</v>
      </c>
      <c r="AF17" s="6">
        <f>'OAM#2'!L19</f>
        <v>0</v>
      </c>
      <c r="AG17" s="6">
        <f>'OAM#2'!M19</f>
        <v>0</v>
      </c>
      <c r="AH17" s="56">
        <f>'OAM#2'!N19</f>
        <v>3</v>
      </c>
      <c r="AI17" s="6">
        <f>'OAM#2'!O19</f>
        <v>1000</v>
      </c>
    </row>
    <row r="18" spans="3:35" x14ac:dyDescent="0.3">
      <c r="C18" s="6">
        <f>OAM!B24</f>
        <v>12</v>
      </c>
      <c r="D18" s="6">
        <f>OAM!C24</f>
        <v>12</v>
      </c>
      <c r="E18" s="6" t="str">
        <f>OAM!D24</f>
        <v>student_12</v>
      </c>
      <c r="F18" s="6">
        <f>OAM!E24</f>
        <v>14</v>
      </c>
      <c r="G18" s="6">
        <f>OAM!F24</f>
        <v>7</v>
      </c>
      <c r="H18" s="6">
        <f>OAM!G24</f>
        <v>9</v>
      </c>
      <c r="I18" s="6">
        <f>OAM!H24</f>
        <v>3422</v>
      </c>
      <c r="J18" s="6">
        <f>OAM!I24</f>
        <v>518</v>
      </c>
      <c r="K18" s="9">
        <f>OAM!J24</f>
        <v>61.285714285714299</v>
      </c>
      <c r="L18" s="6">
        <f>OAM!K24</f>
        <v>3</v>
      </c>
      <c r="M18" s="6">
        <f>OAM!L24</f>
        <v>6</v>
      </c>
      <c r="N18" s="9">
        <f>OAM!M24</f>
        <v>4.5685279187817303</v>
      </c>
      <c r="O18" s="9">
        <f>OAM!N24</f>
        <v>2.9767415380220301</v>
      </c>
      <c r="P18" s="6">
        <f>OAM!O24</f>
        <v>11</v>
      </c>
      <c r="Q18" s="6">
        <f>OAM!P24</f>
        <v>3</v>
      </c>
      <c r="R18" s="6">
        <f>OAM!Q24</f>
        <v>0</v>
      </c>
      <c r="S18" s="6">
        <f>OAM!R24</f>
        <v>0</v>
      </c>
      <c r="T18" s="10">
        <f>OAM!S24</f>
        <v>4.4740190880169672</v>
      </c>
      <c r="U18" s="10">
        <f>OAM!T24</f>
        <v>2.1160369999999999</v>
      </c>
      <c r="V18" s="10">
        <f>OAM!U24</f>
        <v>24.320467666666666</v>
      </c>
      <c r="W18" s="6">
        <f>OAM!V24</f>
        <v>1</v>
      </c>
      <c r="X18" s="6">
        <f>OAM!W24</f>
        <v>4</v>
      </c>
      <c r="Y18" s="56">
        <f>'OAM#2'!E20</f>
        <v>378.2857143</v>
      </c>
      <c r="Z18" s="6">
        <f>'OAM#2'!F20</f>
        <v>1051</v>
      </c>
      <c r="AA18" s="6">
        <f>'OAM#2'!G20</f>
        <v>5</v>
      </c>
      <c r="AB18" s="9">
        <f>'OAM#2'!H20</f>
        <v>108.19074074074101</v>
      </c>
      <c r="AC18" s="6">
        <f>'OAM#2'!I20</f>
        <v>0</v>
      </c>
      <c r="AD18" s="6">
        <f>'OAM#2'!J20</f>
        <v>3</v>
      </c>
      <c r="AE18" s="6">
        <f>'OAM#2'!K20</f>
        <v>10</v>
      </c>
      <c r="AF18" s="6">
        <f>'OAM#2'!L20</f>
        <v>0</v>
      </c>
      <c r="AG18" s="6">
        <f>'OAM#2'!M20</f>
        <v>0</v>
      </c>
      <c r="AH18" s="56">
        <f>'OAM#2'!N20</f>
        <v>2</v>
      </c>
      <c r="AI18" s="6">
        <f>'OAM#2'!O20</f>
        <v>1000</v>
      </c>
    </row>
    <row r="19" spans="3:35" x14ac:dyDescent="0.3">
      <c r="C19" s="6">
        <f>OAM!B25</f>
        <v>13</v>
      </c>
      <c r="D19" s="6">
        <f>OAM!C25</f>
        <v>13</v>
      </c>
      <c r="E19" s="6" t="str">
        <f>OAM!D25</f>
        <v>student_13</v>
      </c>
      <c r="F19" s="6">
        <f>OAM!E25</f>
        <v>2</v>
      </c>
      <c r="G19" s="6">
        <f>OAM!F25</f>
        <v>1</v>
      </c>
      <c r="H19" s="6">
        <f>OAM!G25</f>
        <v>2</v>
      </c>
      <c r="I19" s="6">
        <f>OAM!H25</f>
        <v>1452</v>
      </c>
      <c r="J19" s="6">
        <f>OAM!I25</f>
        <v>275</v>
      </c>
      <c r="K19" s="9">
        <f>OAM!J25</f>
        <v>137.5</v>
      </c>
      <c r="L19" s="6">
        <f>OAM!K25</f>
        <v>2</v>
      </c>
      <c r="M19" s="6">
        <f>OAM!L25</f>
        <v>2</v>
      </c>
      <c r="N19" s="9">
        <f>OAM!M25</f>
        <v>1.0152284263959399</v>
      </c>
      <c r="O19" s="9">
        <f>OAM!N25</f>
        <v>0.24561403508771898</v>
      </c>
      <c r="P19" s="6">
        <f>OAM!O25</f>
        <v>0</v>
      </c>
      <c r="Q19" s="6">
        <f>OAM!P25</f>
        <v>0</v>
      </c>
      <c r="R19" s="6">
        <f>OAM!Q25</f>
        <v>0</v>
      </c>
      <c r="S19" s="6">
        <f>OAM!R25</f>
        <v>0</v>
      </c>
      <c r="T19" s="10">
        <f>OAM!S25</f>
        <v>9.4369034994697767</v>
      </c>
      <c r="U19" s="10">
        <f>OAM!T25</f>
        <v>0</v>
      </c>
      <c r="V19" s="10">
        <f>OAM!U25</f>
        <v>37.595832000000001</v>
      </c>
      <c r="W19" s="6">
        <f>OAM!V25</f>
        <v>0</v>
      </c>
      <c r="X19" s="6">
        <f>OAM!W25</f>
        <v>1</v>
      </c>
      <c r="Y19" s="56">
        <f>'OAM#2'!E21</f>
        <v>726</v>
      </c>
      <c r="Z19" s="6">
        <f>'OAM#2'!F21</f>
        <v>934</v>
      </c>
      <c r="AA19" s="6">
        <f>'OAM#2'!G21</f>
        <v>518</v>
      </c>
      <c r="AB19" s="9">
        <f>'OAM#2'!H21</f>
        <v>287.60833333333301</v>
      </c>
      <c r="AC19" s="6">
        <f>'OAM#2'!I21</f>
        <v>0</v>
      </c>
      <c r="AD19" s="6">
        <f>'OAM#2'!J21</f>
        <v>0</v>
      </c>
      <c r="AE19" s="6">
        <f>'OAM#2'!K21</f>
        <v>0</v>
      </c>
      <c r="AF19" s="6">
        <f>'OAM#2'!L21</f>
        <v>0</v>
      </c>
      <c r="AG19" s="6">
        <f>'OAM#2'!M21</f>
        <v>0</v>
      </c>
      <c r="AH19" s="56">
        <f>'OAM#2'!N21</f>
        <v>2</v>
      </c>
      <c r="AI19" s="6">
        <f>'OAM#2'!O21</f>
        <v>1000</v>
      </c>
    </row>
    <row r="20" spans="3:35" x14ac:dyDescent="0.3">
      <c r="C20" s="6">
        <f>OAM!B26</f>
        <v>14</v>
      </c>
      <c r="D20" s="6">
        <f>OAM!C26</f>
        <v>14</v>
      </c>
      <c r="E20" s="6" t="str">
        <f>OAM!D26</f>
        <v>student_14</v>
      </c>
      <c r="F20" s="6">
        <f>OAM!E26</f>
        <v>3</v>
      </c>
      <c r="G20" s="6">
        <f>OAM!F26</f>
        <v>3</v>
      </c>
      <c r="H20" s="6">
        <f>OAM!G26</f>
        <v>2</v>
      </c>
      <c r="I20" s="6">
        <f>OAM!H26</f>
        <v>1308</v>
      </c>
      <c r="J20" s="6">
        <f>OAM!I26</f>
        <v>118</v>
      </c>
      <c r="K20" s="9">
        <f>OAM!J26</f>
        <v>50.6666666666667</v>
      </c>
      <c r="L20" s="6">
        <f>OAM!K26</f>
        <v>2</v>
      </c>
      <c r="M20" s="6">
        <f>OAM!L26</f>
        <v>3</v>
      </c>
      <c r="N20" s="9">
        <f>OAM!M26</f>
        <v>1.0152284263959399</v>
      </c>
      <c r="O20" s="9">
        <f>OAM!N26</f>
        <v>2.4339198908522102</v>
      </c>
      <c r="P20" s="6">
        <f>OAM!O26</f>
        <v>2</v>
      </c>
      <c r="Q20" s="6">
        <f>OAM!P26</f>
        <v>1</v>
      </c>
      <c r="R20" s="6">
        <f>OAM!Q26</f>
        <v>0</v>
      </c>
      <c r="S20" s="6">
        <f>OAM!R26</f>
        <v>0</v>
      </c>
      <c r="T20" s="10">
        <f>OAM!S26</f>
        <v>4.4103923647932159</v>
      </c>
      <c r="U20" s="10">
        <f>OAM!T26</f>
        <v>0</v>
      </c>
      <c r="V20" s="10">
        <f>OAM!U26</f>
        <v>15.367863</v>
      </c>
      <c r="W20" s="6">
        <f>OAM!V26</f>
        <v>0</v>
      </c>
      <c r="X20" s="6">
        <f>OAM!W26</f>
        <v>1</v>
      </c>
      <c r="Y20" s="56">
        <f>'OAM#2'!E22</f>
        <v>476.33333329999999</v>
      </c>
      <c r="Z20" s="6">
        <f>'OAM#2'!F22</f>
        <v>654</v>
      </c>
      <c r="AA20" s="6">
        <f>'OAM#2'!G22</f>
        <v>121</v>
      </c>
      <c r="AB20" s="9">
        <f>'OAM#2'!H22</f>
        <v>77.816666666666706</v>
      </c>
      <c r="AC20" s="6">
        <f>'OAM#2'!I22</f>
        <v>0</v>
      </c>
      <c r="AD20" s="6">
        <f>'OAM#2'!J22</f>
        <v>1</v>
      </c>
      <c r="AE20" s="6">
        <f>'OAM#2'!K22</f>
        <v>3</v>
      </c>
      <c r="AF20" s="6">
        <f>'OAM#2'!L22</f>
        <v>0</v>
      </c>
      <c r="AG20" s="6">
        <f>'OAM#2'!M22</f>
        <v>0</v>
      </c>
      <c r="AH20" s="56">
        <f>'OAM#2'!N22</f>
        <v>1</v>
      </c>
      <c r="AI20" s="6">
        <f>'OAM#2'!O22</f>
        <v>1000</v>
      </c>
    </row>
    <row r="21" spans="3:35" x14ac:dyDescent="0.3">
      <c r="C21" s="6">
        <f>OAM!B27</f>
        <v>15</v>
      </c>
      <c r="D21" s="6">
        <f>OAM!C27</f>
        <v>15</v>
      </c>
      <c r="E21" s="6" t="str">
        <f>OAM!D27</f>
        <v>student_15</v>
      </c>
      <c r="F21" s="6">
        <f>OAM!E27</f>
        <v>27</v>
      </c>
      <c r="G21" s="6">
        <f>OAM!F27</f>
        <v>12</v>
      </c>
      <c r="H21" s="6">
        <f>OAM!G27</f>
        <v>15</v>
      </c>
      <c r="I21" s="6">
        <f>OAM!H27</f>
        <v>5429</v>
      </c>
      <c r="J21" s="6">
        <f>OAM!I27</f>
        <v>911</v>
      </c>
      <c r="K21" s="9">
        <f>OAM!J27</f>
        <v>60.814814814814802</v>
      </c>
      <c r="L21" s="6">
        <f>OAM!K27</f>
        <v>5</v>
      </c>
      <c r="M21" s="6">
        <f>OAM!L27</f>
        <v>9</v>
      </c>
      <c r="N21" s="9">
        <f>OAM!M27</f>
        <v>7.6142131979695398</v>
      </c>
      <c r="O21" s="9">
        <f>OAM!N27</f>
        <v>4.3502326354523904</v>
      </c>
      <c r="P21" s="6">
        <f>OAM!O27</f>
        <v>5</v>
      </c>
      <c r="Q21" s="6">
        <f>OAM!P27</f>
        <v>2</v>
      </c>
      <c r="R21" s="6">
        <f>OAM!Q27</f>
        <v>0</v>
      </c>
      <c r="S21" s="6">
        <f>OAM!R27</f>
        <v>0</v>
      </c>
      <c r="T21" s="10">
        <f>OAM!S27</f>
        <v>4.317073170731704</v>
      </c>
      <c r="U21" s="10">
        <f>OAM!T27</f>
        <v>2.6490649999999998</v>
      </c>
      <c r="V21" s="10">
        <f>OAM!U27</f>
        <v>39.324038133333339</v>
      </c>
      <c r="W21" s="6">
        <f>OAM!V27</f>
        <v>0</v>
      </c>
      <c r="X21" s="6">
        <f>OAM!W27</f>
        <v>3</v>
      </c>
      <c r="Y21" s="56">
        <f>'OAM#2'!E23</f>
        <v>347.7407407</v>
      </c>
      <c r="Z21" s="6">
        <f>'OAM#2'!F23</f>
        <v>832</v>
      </c>
      <c r="AA21" s="6">
        <f>'OAM#2'!G23</f>
        <v>6</v>
      </c>
      <c r="AB21" s="9">
        <f>'OAM#2'!H23</f>
        <v>47.155555555555601</v>
      </c>
      <c r="AC21" s="6">
        <f>'OAM#2'!I23</f>
        <v>0</v>
      </c>
      <c r="AD21" s="6">
        <f>'OAM#2'!J23</f>
        <v>0</v>
      </c>
      <c r="AE21" s="6">
        <f>'OAM#2'!K23</f>
        <v>0</v>
      </c>
      <c r="AF21" s="6">
        <f>'OAM#2'!L23</f>
        <v>34</v>
      </c>
      <c r="AG21" s="6">
        <f>'OAM#2'!M23</f>
        <v>35</v>
      </c>
      <c r="AH21" s="56">
        <f>'OAM#2'!N23</f>
        <v>2.25</v>
      </c>
      <c r="AI21" s="6">
        <f>'OAM#2'!O23</f>
        <v>1000</v>
      </c>
    </row>
    <row r="22" spans="3:35" x14ac:dyDescent="0.3">
      <c r="C22" s="6">
        <f>OAM!B28</f>
        <v>16</v>
      </c>
      <c r="D22" s="6">
        <f>OAM!C28</f>
        <v>16</v>
      </c>
      <c r="E22" s="6" t="str">
        <f>OAM!D28</f>
        <v>student_16</v>
      </c>
      <c r="F22" s="6">
        <f>OAM!E28</f>
        <v>17</v>
      </c>
      <c r="G22" s="6">
        <f>OAM!F28</f>
        <v>6</v>
      </c>
      <c r="H22" s="6">
        <f>OAM!G28</f>
        <v>14</v>
      </c>
      <c r="I22" s="6">
        <f>OAM!H28</f>
        <v>8260</v>
      </c>
      <c r="J22" s="6">
        <f>OAM!I28</f>
        <v>1373</v>
      </c>
      <c r="K22" s="9">
        <f>OAM!J28</f>
        <v>99.470588235294102</v>
      </c>
      <c r="L22" s="6">
        <f>OAM!K28</f>
        <v>3</v>
      </c>
      <c r="M22" s="6">
        <f>OAM!L28</f>
        <v>7</v>
      </c>
      <c r="N22" s="9">
        <f>OAM!M28</f>
        <v>7.10659898477157</v>
      </c>
      <c r="O22" s="9">
        <f>OAM!N28</f>
        <v>3.90716948253925</v>
      </c>
      <c r="P22" s="6">
        <f>OAM!O28</f>
        <v>6</v>
      </c>
      <c r="Q22" s="6">
        <f>OAM!P28</f>
        <v>5</v>
      </c>
      <c r="R22" s="6">
        <f>OAM!Q28</f>
        <v>2</v>
      </c>
      <c r="S22" s="6">
        <f>OAM!R28</f>
        <v>0</v>
      </c>
      <c r="T22" s="10">
        <f>OAM!S28</f>
        <v>7.0273220635019467</v>
      </c>
      <c r="U22" s="10">
        <f>OAM!T28</f>
        <v>8.6602540000000001</v>
      </c>
      <c r="V22" s="10">
        <f>OAM!U28</f>
        <v>41.402020153846152</v>
      </c>
      <c r="W22" s="6">
        <f>OAM!V28</f>
        <v>3</v>
      </c>
      <c r="X22" s="6">
        <f>OAM!W28</f>
        <v>2</v>
      </c>
      <c r="Y22" s="56">
        <f>'OAM#2'!E24</f>
        <v>584.64705879999997</v>
      </c>
      <c r="Z22" s="6">
        <f>'OAM#2'!F24</f>
        <v>1180</v>
      </c>
      <c r="AA22" s="6">
        <f>'OAM#2'!G24</f>
        <v>6</v>
      </c>
      <c r="AB22" s="9">
        <f>'OAM#2'!H24</f>
        <v>77.858333333333306</v>
      </c>
      <c r="AC22" s="6">
        <f>'OAM#2'!I24</f>
        <v>0</v>
      </c>
      <c r="AD22" s="6">
        <f>'OAM#2'!J24</f>
        <v>4</v>
      </c>
      <c r="AE22" s="6">
        <f>'OAM#2'!K24</f>
        <v>3.25</v>
      </c>
      <c r="AF22" s="6">
        <f>'OAM#2'!L24</f>
        <v>10</v>
      </c>
      <c r="AG22" s="6">
        <f>'OAM#2'!M24</f>
        <v>15</v>
      </c>
      <c r="AH22" s="56">
        <f>'OAM#2'!N24</f>
        <v>2.8333333333333299</v>
      </c>
      <c r="AI22" s="6">
        <f>'OAM#2'!O24</f>
        <v>1000</v>
      </c>
    </row>
    <row r="23" spans="3:35" x14ac:dyDescent="0.3">
      <c r="C23" s="6">
        <f>OAM!B29</f>
        <v>17</v>
      </c>
      <c r="D23" s="6">
        <f>OAM!C29</f>
        <v>17</v>
      </c>
      <c r="E23" s="6" t="str">
        <f>OAM!D29</f>
        <v>student_17</v>
      </c>
      <c r="F23" s="6">
        <f>OAM!E29</f>
        <v>21</v>
      </c>
      <c r="G23" s="6">
        <f>OAM!F29</f>
        <v>8</v>
      </c>
      <c r="H23" s="6">
        <f>OAM!G29</f>
        <v>17</v>
      </c>
      <c r="I23" s="6">
        <f>OAM!H29</f>
        <v>6484</v>
      </c>
      <c r="J23" s="6">
        <f>OAM!I29</f>
        <v>1216</v>
      </c>
      <c r="K23" s="9">
        <f>OAM!J29</f>
        <v>71.714285714285694</v>
      </c>
      <c r="L23" s="6">
        <f>OAM!K29</f>
        <v>3</v>
      </c>
      <c r="M23" s="6">
        <f>OAM!L29</f>
        <v>6</v>
      </c>
      <c r="N23" s="9">
        <f>OAM!M29</f>
        <v>8.6294416243654801</v>
      </c>
      <c r="O23" s="9">
        <f>OAM!N29</f>
        <v>4.4729944119708795</v>
      </c>
      <c r="P23" s="6">
        <f>OAM!O29</f>
        <v>5</v>
      </c>
      <c r="Q23" s="6">
        <f>OAM!P29</f>
        <v>4</v>
      </c>
      <c r="R23" s="6">
        <f>OAM!Q29</f>
        <v>2</v>
      </c>
      <c r="S23" s="6">
        <f>OAM!R29</f>
        <v>0</v>
      </c>
      <c r="T23" s="10">
        <f>OAM!S29</f>
        <v>4.719436449022874</v>
      </c>
      <c r="U23" s="10">
        <f>OAM!T29</f>
        <v>3.7796449999999999</v>
      </c>
      <c r="V23" s="10">
        <f>OAM!U29</f>
        <v>37.481699466666669</v>
      </c>
      <c r="W23" s="6">
        <f>OAM!V29</f>
        <v>1</v>
      </c>
      <c r="X23" s="6">
        <f>OAM!W29</f>
        <v>2</v>
      </c>
      <c r="Y23" s="56">
        <f>'OAM#2'!E25</f>
        <v>381.09523810000002</v>
      </c>
      <c r="Z23" s="6">
        <f>'OAM#2'!F25</f>
        <v>995</v>
      </c>
      <c r="AA23" s="6">
        <f>'OAM#2'!G25</f>
        <v>7</v>
      </c>
      <c r="AB23" s="9">
        <f>'OAM#2'!H25</f>
        <v>58.933333333333302</v>
      </c>
      <c r="AC23" s="6">
        <f>'OAM#2'!I25</f>
        <v>0</v>
      </c>
      <c r="AD23" s="6">
        <f>'OAM#2'!J25</f>
        <v>0</v>
      </c>
      <c r="AE23" s="6">
        <f>'OAM#2'!K25</f>
        <v>0</v>
      </c>
      <c r="AF23" s="6">
        <f>'OAM#2'!L25</f>
        <v>10</v>
      </c>
      <c r="AG23" s="6">
        <f>'OAM#2'!M25</f>
        <v>16</v>
      </c>
      <c r="AH23" s="56">
        <f>'OAM#2'!N25</f>
        <v>2.625</v>
      </c>
      <c r="AI23" s="6">
        <f>'OAM#2'!O25</f>
        <v>1000</v>
      </c>
    </row>
    <row r="24" spans="3:35" x14ac:dyDescent="0.3">
      <c r="C24" s="6">
        <f>OAM!B30</f>
        <v>18</v>
      </c>
      <c r="D24" s="6">
        <f>OAM!C30</f>
        <v>18</v>
      </c>
      <c r="E24" s="6" t="str">
        <f>OAM!D30</f>
        <v>student_18</v>
      </c>
      <c r="F24" s="6">
        <f>OAM!E30</f>
        <v>12</v>
      </c>
      <c r="G24" s="6">
        <f>OAM!F30</f>
        <v>4</v>
      </c>
      <c r="H24" s="6">
        <f>OAM!G30</f>
        <v>9</v>
      </c>
      <c r="I24" s="6">
        <f>OAM!H30</f>
        <v>2852</v>
      </c>
      <c r="J24" s="6">
        <f>OAM!I30</f>
        <v>364</v>
      </c>
      <c r="K24" s="9">
        <f>OAM!J30</f>
        <v>41.6666666666667</v>
      </c>
      <c r="L24" s="6">
        <f>OAM!K30</f>
        <v>2</v>
      </c>
      <c r="M24" s="6">
        <f>OAM!L30</f>
        <v>5</v>
      </c>
      <c r="N24" s="9">
        <f>OAM!M30</f>
        <v>4.5685279187817303</v>
      </c>
      <c r="O24" s="9">
        <f>OAM!N30</f>
        <v>2.7239672210979697</v>
      </c>
      <c r="P24" s="6">
        <f>OAM!O30</f>
        <v>4</v>
      </c>
      <c r="Q24" s="6">
        <f>OAM!P30</f>
        <v>2</v>
      </c>
      <c r="R24" s="6">
        <f>OAM!Q30</f>
        <v>0</v>
      </c>
      <c r="S24" s="6">
        <f>OAM!R30</f>
        <v>0</v>
      </c>
      <c r="T24" s="10">
        <f>OAM!S30</f>
        <v>3.5387062566277838</v>
      </c>
      <c r="U24" s="10">
        <f>OAM!T30</f>
        <v>1.7677670000000001</v>
      </c>
      <c r="V24" s="10">
        <f>OAM!U30</f>
        <v>24.26193</v>
      </c>
      <c r="W24" s="6">
        <f>OAM!V30</f>
        <v>3</v>
      </c>
      <c r="X24" s="6">
        <f>OAM!W30</f>
        <v>2</v>
      </c>
      <c r="Y24" s="56">
        <f>'OAM#2'!E26</f>
        <v>313.41666670000001</v>
      </c>
      <c r="Z24" s="6">
        <f>'OAM#2'!F26</f>
        <v>657</v>
      </c>
      <c r="AA24" s="6">
        <f>'OAM#2'!G26</f>
        <v>5</v>
      </c>
      <c r="AB24" s="9">
        <f>'OAM#2'!H26</f>
        <v>132.42407407407401</v>
      </c>
      <c r="AC24" s="6">
        <f>'OAM#2'!I26</f>
        <v>0</v>
      </c>
      <c r="AD24" s="6">
        <f>'OAM#2'!J26</f>
        <v>5</v>
      </c>
      <c r="AE24" s="6">
        <f>'OAM#2'!K26</f>
        <v>6</v>
      </c>
      <c r="AF24" s="6">
        <f>'OAM#2'!L26</f>
        <v>16</v>
      </c>
      <c r="AG24" s="6">
        <f>'OAM#2'!M26</f>
        <v>13</v>
      </c>
      <c r="AH24" s="56">
        <f>'OAM#2'!N26</f>
        <v>3</v>
      </c>
      <c r="AI24" s="6">
        <f>'OAM#2'!O26</f>
        <v>1000</v>
      </c>
    </row>
    <row r="25" spans="3:35" x14ac:dyDescent="0.3">
      <c r="C25" s="6">
        <f>OAM!B31</f>
        <v>19</v>
      </c>
      <c r="D25" s="6">
        <f>OAM!C31</f>
        <v>19</v>
      </c>
      <c r="E25" s="6" t="str">
        <f>OAM!D31</f>
        <v>student_19</v>
      </c>
      <c r="F25" s="6">
        <f>OAM!E31</f>
        <v>16</v>
      </c>
      <c r="G25" s="6">
        <f>OAM!F31</f>
        <v>6</v>
      </c>
      <c r="H25" s="6">
        <f>OAM!G31</f>
        <v>11</v>
      </c>
      <c r="I25" s="6">
        <f>OAM!H31</f>
        <v>7209</v>
      </c>
      <c r="J25" s="6">
        <f>OAM!I31</f>
        <v>1123</v>
      </c>
      <c r="K25" s="9">
        <f>OAM!J31</f>
        <v>141.4375</v>
      </c>
      <c r="L25" s="6">
        <f>OAM!K31</f>
        <v>3</v>
      </c>
      <c r="M25" s="6">
        <f>OAM!L31</f>
        <v>7</v>
      </c>
      <c r="N25" s="9">
        <f>OAM!M31</f>
        <v>5.5837563451776697</v>
      </c>
      <c r="O25" s="9">
        <f>OAM!N31</f>
        <v>3.60839017228143</v>
      </c>
      <c r="P25" s="6">
        <f>OAM!O31</f>
        <v>5</v>
      </c>
      <c r="Q25" s="6">
        <f>OAM!P31</f>
        <v>4</v>
      </c>
      <c r="R25" s="6">
        <f>OAM!Q31</f>
        <v>0</v>
      </c>
      <c r="S25" s="6">
        <f>OAM!R31</f>
        <v>2</v>
      </c>
      <c r="T25" s="10">
        <f>OAM!S31</f>
        <v>10</v>
      </c>
      <c r="U25" s="10">
        <f>OAM!T31</f>
        <v>6.5465369999999998</v>
      </c>
      <c r="V25" s="10">
        <f>OAM!U31</f>
        <v>38.458770000000001</v>
      </c>
      <c r="W25" s="6">
        <f>OAM!V31</f>
        <v>0</v>
      </c>
      <c r="X25" s="6">
        <f>OAM!W31</f>
        <v>1</v>
      </c>
      <c r="Y25" s="56">
        <f>'OAM#2'!E27</f>
        <v>889.9375</v>
      </c>
      <c r="Z25" s="6">
        <f>'OAM#2'!F27</f>
        <v>4208</v>
      </c>
      <c r="AA25" s="6">
        <f>'OAM#2'!G27</f>
        <v>1</v>
      </c>
      <c r="AB25" s="9">
        <f>'OAM#2'!H27</f>
        <v>71.181818181818201</v>
      </c>
      <c r="AC25" s="6">
        <f>'OAM#2'!I27</f>
        <v>1</v>
      </c>
      <c r="AD25" s="6">
        <f>'OAM#2'!J27</f>
        <v>1</v>
      </c>
      <c r="AE25" s="6">
        <f>'OAM#2'!K27</f>
        <v>2</v>
      </c>
      <c r="AF25" s="6">
        <f>'OAM#2'!L27</f>
        <v>18</v>
      </c>
      <c r="AG25" s="6">
        <f>'OAM#2'!M27</f>
        <v>18</v>
      </c>
      <c r="AH25" s="56">
        <f>'OAM#2'!N27</f>
        <v>2.6666666666666701</v>
      </c>
      <c r="AI25" s="6">
        <f>'OAM#2'!O27</f>
        <v>1000</v>
      </c>
    </row>
    <row r="26" spans="3:35" x14ac:dyDescent="0.3">
      <c r="C26" s="6">
        <f>OAM!B32</f>
        <v>20</v>
      </c>
      <c r="D26" s="6">
        <f>OAM!C32</f>
        <v>20</v>
      </c>
      <c r="E26" s="6" t="str">
        <f>OAM!D32</f>
        <v>student_20</v>
      </c>
      <c r="F26" s="6">
        <f>OAM!E32</f>
        <v>20</v>
      </c>
      <c r="G26" s="6">
        <f>OAM!F32</f>
        <v>6</v>
      </c>
      <c r="H26" s="6">
        <f>OAM!G32</f>
        <v>17</v>
      </c>
      <c r="I26" s="6">
        <f>OAM!H32</f>
        <v>7590</v>
      </c>
      <c r="J26" s="6">
        <f>OAM!I32</f>
        <v>1277</v>
      </c>
      <c r="K26" s="9">
        <f>OAM!J32</f>
        <v>76.8</v>
      </c>
      <c r="L26" s="6">
        <f>OAM!K32</f>
        <v>2</v>
      </c>
      <c r="M26" s="6">
        <f>OAM!L32</f>
        <v>6</v>
      </c>
      <c r="N26" s="9">
        <f>OAM!M32</f>
        <v>8.6294416243654801</v>
      </c>
      <c r="O26" s="9">
        <f>OAM!N32</f>
        <v>4.1572566081424798</v>
      </c>
      <c r="P26" s="6">
        <f>OAM!O32</f>
        <v>7</v>
      </c>
      <c r="Q26" s="6">
        <f>OAM!P32</f>
        <v>5</v>
      </c>
      <c r="R26" s="6">
        <f>OAM!Q32</f>
        <v>0</v>
      </c>
      <c r="S26" s="6">
        <f>OAM!R32</f>
        <v>2</v>
      </c>
      <c r="T26" s="10">
        <f>OAM!S32</f>
        <v>5.5238600212089084</v>
      </c>
      <c r="U26" s="10">
        <f>OAM!T32</f>
        <v>17.320508</v>
      </c>
      <c r="V26" s="10">
        <f>OAM!U32</f>
        <v>30.438600000000001</v>
      </c>
      <c r="W26" s="6">
        <f>OAM!V32</f>
        <v>11</v>
      </c>
      <c r="X26" s="6">
        <f>OAM!W32</f>
        <v>2</v>
      </c>
      <c r="Y26" s="56">
        <f>'OAM#2'!E28</f>
        <v>474.6</v>
      </c>
      <c r="Z26" s="6">
        <f>'OAM#2'!F28</f>
        <v>1044</v>
      </c>
      <c r="AA26" s="6">
        <f>'OAM#2'!G28</f>
        <v>1</v>
      </c>
      <c r="AB26" s="9">
        <f>'OAM#2'!H28</f>
        <v>89.202941176470603</v>
      </c>
      <c r="AC26" s="6">
        <f>'OAM#2'!I28</f>
        <v>0</v>
      </c>
      <c r="AD26" s="6">
        <f>'OAM#2'!J28</f>
        <v>3</v>
      </c>
      <c r="AE26" s="6">
        <f>'OAM#2'!K28</f>
        <v>4.33</v>
      </c>
      <c r="AF26" s="6">
        <f>'OAM#2'!L28</f>
        <v>11</v>
      </c>
      <c r="AG26" s="6">
        <f>'OAM#2'!M28</f>
        <v>15</v>
      </c>
      <c r="AH26" s="56">
        <f>'OAM#2'!N28</f>
        <v>3.3333333333333299</v>
      </c>
      <c r="AI26" s="6">
        <f>'OAM#2'!O28</f>
        <v>1000</v>
      </c>
    </row>
    <row r="27" spans="3:35" x14ac:dyDescent="0.3">
      <c r="C27" s="6">
        <f>OAM!B33</f>
        <v>21</v>
      </c>
      <c r="D27" s="6">
        <f>OAM!C33</f>
        <v>21</v>
      </c>
      <c r="E27" s="6" t="str">
        <f>OAM!D33</f>
        <v>student_21</v>
      </c>
      <c r="F27" s="6">
        <f>OAM!E33</f>
        <v>17</v>
      </c>
      <c r="G27" s="6">
        <f>OAM!F33</f>
        <v>6</v>
      </c>
      <c r="H27" s="6">
        <f>OAM!G33</f>
        <v>14</v>
      </c>
      <c r="I27" s="6">
        <f>OAM!H33</f>
        <v>4696</v>
      </c>
      <c r="J27" s="6">
        <f>OAM!I33</f>
        <v>758</v>
      </c>
      <c r="K27" s="9">
        <f>OAM!J33</f>
        <v>55.764705882352899</v>
      </c>
      <c r="L27" s="6">
        <f>OAM!K33</f>
        <v>2</v>
      </c>
      <c r="M27" s="6">
        <f>OAM!L33</f>
        <v>5</v>
      </c>
      <c r="N27" s="9">
        <f>OAM!M33</f>
        <v>7.10659898477157</v>
      </c>
      <c r="O27" s="9">
        <f>OAM!N33</f>
        <v>3.6689859409338101</v>
      </c>
      <c r="P27" s="6">
        <f>OAM!O33</f>
        <v>5</v>
      </c>
      <c r="Q27" s="6">
        <f>OAM!P33</f>
        <v>4</v>
      </c>
      <c r="R27" s="6">
        <f>OAM!Q33</f>
        <v>0</v>
      </c>
      <c r="S27" s="6">
        <f>OAM!R33</f>
        <v>2</v>
      </c>
      <c r="T27" s="10">
        <f>OAM!S33</f>
        <v>3.8968872808932669</v>
      </c>
      <c r="U27" s="10">
        <f>OAM!T33</f>
        <v>6.5465369999999998</v>
      </c>
      <c r="V27" s="10">
        <f>OAM!U33</f>
        <v>23.884540000000001</v>
      </c>
      <c r="W27" s="6">
        <f>OAM!V33</f>
        <v>2</v>
      </c>
      <c r="X27" s="6">
        <f>OAM!W33</f>
        <v>2</v>
      </c>
      <c r="Y27" s="56">
        <f>'OAM#2'!E29</f>
        <v>341.23529409999998</v>
      </c>
      <c r="Z27" s="6">
        <f>'OAM#2'!F29</f>
        <v>872</v>
      </c>
      <c r="AA27" s="6">
        <f>'OAM#2'!G29</f>
        <v>1</v>
      </c>
      <c r="AB27" s="9">
        <f>'OAM#2'!H29</f>
        <v>100.69285714285699</v>
      </c>
      <c r="AC27" s="6">
        <f>'OAM#2'!I29</f>
        <v>0</v>
      </c>
      <c r="AD27" s="6">
        <f>'OAM#2'!J29</f>
        <v>0</v>
      </c>
      <c r="AE27" s="6">
        <f>'OAM#2'!K29</f>
        <v>0</v>
      </c>
      <c r="AF27" s="6">
        <f>'OAM#2'!L29</f>
        <v>14</v>
      </c>
      <c r="AG27" s="6">
        <f>'OAM#2'!M29</f>
        <v>15</v>
      </c>
      <c r="AH27" s="56">
        <f>'OAM#2'!N29</f>
        <v>2.8333333333333299</v>
      </c>
      <c r="AI27" s="6">
        <f>'OAM#2'!O29</f>
        <v>1000</v>
      </c>
    </row>
    <row r="28" spans="3:35" x14ac:dyDescent="0.3">
      <c r="C28" s="6">
        <f>OAM!B34</f>
        <v>22</v>
      </c>
      <c r="D28" s="6">
        <f>OAM!C34</f>
        <v>22</v>
      </c>
      <c r="E28" s="6" t="str">
        <f>OAM!D34</f>
        <v>student_22</v>
      </c>
      <c r="F28" s="6">
        <f>OAM!E34</f>
        <v>20</v>
      </c>
      <c r="G28" s="6">
        <f>OAM!F34</f>
        <v>4</v>
      </c>
      <c r="H28" s="6">
        <f>OAM!G34</f>
        <v>17</v>
      </c>
      <c r="I28" s="6">
        <f>OAM!H34</f>
        <v>9436</v>
      </c>
      <c r="J28" s="6">
        <f>OAM!I34</f>
        <v>1551</v>
      </c>
      <c r="K28" s="9">
        <f>OAM!J34</f>
        <v>94.85</v>
      </c>
      <c r="L28" s="6">
        <f>OAM!K34</f>
        <v>2</v>
      </c>
      <c r="M28" s="6">
        <f>OAM!L34</f>
        <v>7</v>
      </c>
      <c r="N28" s="9">
        <f>OAM!M34</f>
        <v>8.6294416243654801</v>
      </c>
      <c r="O28" s="9">
        <f>OAM!N34</f>
        <v>4.0050377511389001</v>
      </c>
      <c r="P28" s="6">
        <f>OAM!O34</f>
        <v>7</v>
      </c>
      <c r="Q28" s="6">
        <f>OAM!P34</f>
        <v>7</v>
      </c>
      <c r="R28" s="6">
        <f>OAM!Q34</f>
        <v>0</v>
      </c>
      <c r="S28" s="6">
        <f>OAM!R34</f>
        <v>1</v>
      </c>
      <c r="T28" s="10">
        <f>OAM!S34</f>
        <v>6.7340402969247073</v>
      </c>
      <c r="U28" s="10">
        <f>OAM!T34</f>
        <v>17.320508</v>
      </c>
      <c r="V28" s="10">
        <f>OAM!U34</f>
        <v>34.615589999999997</v>
      </c>
      <c r="W28" s="6">
        <f>OAM!V34</f>
        <v>0</v>
      </c>
      <c r="X28" s="6">
        <f>OAM!W34</f>
        <v>1</v>
      </c>
      <c r="Y28" s="56">
        <f>'OAM#2'!E30</f>
        <v>572</v>
      </c>
      <c r="Z28" s="6">
        <f>'OAM#2'!F30</f>
        <v>1786</v>
      </c>
      <c r="AA28" s="6">
        <f>'OAM#2'!G30</f>
        <v>1</v>
      </c>
      <c r="AB28" s="9">
        <f>'OAM#2'!H30</f>
        <v>103.796078431373</v>
      </c>
      <c r="AC28" s="6">
        <f>'OAM#2'!I30</f>
        <v>0</v>
      </c>
      <c r="AD28" s="6">
        <f>'OAM#2'!J30</f>
        <v>3</v>
      </c>
      <c r="AE28" s="6">
        <f>'OAM#2'!K30</f>
        <v>5</v>
      </c>
      <c r="AF28" s="6">
        <f>'OAM#2'!L30</f>
        <v>7</v>
      </c>
      <c r="AG28" s="6">
        <f>'OAM#2'!M30</f>
        <v>8</v>
      </c>
      <c r="AH28" s="56">
        <f>'OAM#2'!N30</f>
        <v>5</v>
      </c>
      <c r="AI28" s="6">
        <f>'OAM#2'!O30</f>
        <v>1000</v>
      </c>
    </row>
    <row r="29" spans="3:35" x14ac:dyDescent="0.3">
      <c r="C29" s="6">
        <f>OAM!B35</f>
        <v>23</v>
      </c>
      <c r="D29" s="6">
        <f>OAM!C35</f>
        <v>23</v>
      </c>
      <c r="E29" s="6" t="str">
        <f>OAM!D35</f>
        <v>student_23</v>
      </c>
      <c r="F29" s="6">
        <f>OAM!E35</f>
        <v>4</v>
      </c>
      <c r="G29" s="6">
        <f>OAM!F35</f>
        <v>3</v>
      </c>
      <c r="H29" s="6">
        <f>OAM!G35</f>
        <v>1</v>
      </c>
      <c r="I29" s="6">
        <f>OAM!H35</f>
        <v>414</v>
      </c>
      <c r="J29" s="6">
        <f>OAM!I35</f>
        <v>84</v>
      </c>
      <c r="K29" s="9">
        <f>OAM!J35</f>
        <v>59.5</v>
      </c>
      <c r="L29" s="6">
        <f>OAM!K35</f>
        <v>3</v>
      </c>
      <c r="M29" s="6">
        <f>OAM!L35</f>
        <v>1</v>
      </c>
      <c r="N29" s="9">
        <f>OAM!M35</f>
        <v>0.50761421319796995</v>
      </c>
      <c r="O29" s="9">
        <f>OAM!N35</f>
        <v>2.8439555702631196</v>
      </c>
      <c r="P29" s="6">
        <f>OAM!O35</f>
        <v>0</v>
      </c>
      <c r="Q29" s="6">
        <f>OAM!P35</f>
        <v>0</v>
      </c>
      <c r="R29" s="6">
        <f>OAM!Q35</f>
        <v>0</v>
      </c>
      <c r="S29" s="6">
        <f>OAM!R35</f>
        <v>0</v>
      </c>
      <c r="T29" s="10">
        <f>OAM!S35</f>
        <v>4.0349946977730653</v>
      </c>
      <c r="U29" s="10">
        <f>OAM!T35</f>
        <v>17.320508</v>
      </c>
      <c r="V29" s="10">
        <f>OAM!U35</f>
        <v>18.25123</v>
      </c>
      <c r="W29" s="6">
        <f>OAM!V35</f>
        <v>0</v>
      </c>
      <c r="X29" s="6">
        <f>OAM!W35</f>
        <v>1</v>
      </c>
      <c r="Y29" s="56">
        <f>'OAM#2'!E31</f>
        <v>272.75</v>
      </c>
      <c r="Z29" s="6">
        <f>'OAM#2'!F31</f>
        <v>414</v>
      </c>
      <c r="AA29" s="6">
        <f>'OAM#2'!G31</f>
        <v>171</v>
      </c>
      <c r="AB29" s="9">
        <f>'OAM#2'!H31</f>
        <v>26.733333333333299</v>
      </c>
      <c r="AC29" s="6">
        <f>'OAM#2'!I31</f>
        <v>0</v>
      </c>
      <c r="AD29" s="6">
        <f>'OAM#2'!J31</f>
        <v>0</v>
      </c>
      <c r="AE29" s="6">
        <f>'OAM#2'!K31</f>
        <v>0</v>
      </c>
      <c r="AF29" s="6">
        <f>'OAM#2'!L31</f>
        <v>0</v>
      </c>
      <c r="AG29" s="6">
        <f>'OAM#2'!M31</f>
        <v>0</v>
      </c>
      <c r="AH29" s="56">
        <f>'OAM#2'!N31</f>
        <v>1.3333333333333299</v>
      </c>
      <c r="AI29" s="6">
        <f>'OAM#2'!O31</f>
        <v>1000</v>
      </c>
    </row>
    <row r="30" spans="3:35" x14ac:dyDescent="0.3">
      <c r="C30" s="6">
        <f>OAM!B36</f>
        <v>24</v>
      </c>
      <c r="D30" s="6">
        <f>OAM!C36</f>
        <v>24</v>
      </c>
      <c r="E30" s="6" t="str">
        <f>OAM!D36</f>
        <v>student_24</v>
      </c>
      <c r="F30" s="6">
        <f>OAM!E36</f>
        <v>1</v>
      </c>
      <c r="G30" s="6">
        <f>OAM!F36</f>
        <v>1</v>
      </c>
      <c r="H30" s="6">
        <f>OAM!G36</f>
        <v>1</v>
      </c>
      <c r="I30" s="6">
        <f>OAM!H36</f>
        <v>51</v>
      </c>
      <c r="J30" s="6">
        <f>OAM!I36</f>
        <v>12</v>
      </c>
      <c r="K30" s="9">
        <f>OAM!J36</f>
        <v>12</v>
      </c>
      <c r="L30" s="6">
        <f>OAM!K36</f>
        <v>1</v>
      </c>
      <c r="M30" s="6">
        <f>OAM!L36</f>
        <v>1</v>
      </c>
      <c r="N30" s="9">
        <f>OAM!M36</f>
        <v>0.50761421319796995</v>
      </c>
      <c r="O30" s="9">
        <f>OAM!N36</f>
        <v>2.1122312924547599</v>
      </c>
      <c r="P30" s="6">
        <f>OAM!O36</f>
        <v>0</v>
      </c>
      <c r="Q30" s="6">
        <f>OAM!P36</f>
        <v>0</v>
      </c>
      <c r="R30" s="6">
        <f>OAM!Q36</f>
        <v>0</v>
      </c>
      <c r="S30" s="6">
        <f>OAM!R36</f>
        <v>0</v>
      </c>
      <c r="T30" s="10">
        <f>OAM!S36</f>
        <v>1</v>
      </c>
      <c r="U30" s="10">
        <f>OAM!T36</f>
        <v>0</v>
      </c>
      <c r="V30" s="10">
        <f>OAM!U36</f>
        <v>69.158069999999995</v>
      </c>
      <c r="W30" s="6">
        <f>OAM!V36</f>
        <v>0</v>
      </c>
      <c r="X30" s="6">
        <f>OAM!W36</f>
        <v>1</v>
      </c>
      <c r="Y30" s="56">
        <f>'OAM#2'!E32</f>
        <v>51</v>
      </c>
      <c r="Z30" s="6">
        <f>'OAM#2'!F32</f>
        <v>51</v>
      </c>
      <c r="AA30" s="6">
        <f>'OAM#2'!G32</f>
        <v>51</v>
      </c>
      <c r="AB30" s="9">
        <f>'OAM#2'!H32</f>
        <v>96.883333333333297</v>
      </c>
      <c r="AC30" s="6">
        <f>'OAM#2'!I32</f>
        <v>0</v>
      </c>
      <c r="AD30" s="6">
        <f>'OAM#2'!J32</f>
        <v>0</v>
      </c>
      <c r="AE30" s="6">
        <f>'OAM#2'!K32</f>
        <v>0</v>
      </c>
      <c r="AF30" s="6">
        <f>'OAM#2'!L32</f>
        <v>0</v>
      </c>
      <c r="AG30" s="6">
        <f>'OAM#2'!M32</f>
        <v>0</v>
      </c>
      <c r="AH30" s="56">
        <f>'OAM#2'!N32</f>
        <v>1</v>
      </c>
      <c r="AI30" s="6">
        <f>'OAM#2'!O32</f>
        <v>1000</v>
      </c>
    </row>
  </sheetData>
  <mergeCells count="3">
    <mergeCell ref="C2:C6"/>
    <mergeCell ref="D2:D6"/>
    <mergeCell ref="AI2:AI6"/>
  </mergeCells>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1DE9F-2BD6-4825-BFC7-62F31C60BFEE}">
  <sheetPr>
    <tabColor rgb="FFFFFF00"/>
  </sheetPr>
  <dimension ref="A7:AC36"/>
  <sheetViews>
    <sheetView zoomScale="73" workbookViewId="0">
      <selection activeCell="AE35" sqref="AE34:AE35"/>
    </sheetView>
  </sheetViews>
  <sheetFormatPr defaultRowHeight="14.4" x14ac:dyDescent="0.3"/>
  <cols>
    <col min="2" max="2" width="3" bestFit="1" customWidth="1"/>
    <col min="3" max="3" width="9.77734375" customWidth="1"/>
    <col min="4" max="4" width="23.109375" bestFit="1" customWidth="1"/>
    <col min="19" max="23" width="12" customWidth="1"/>
    <col min="24" max="24" width="22.6640625" customWidth="1"/>
    <col min="26" max="26" width="19.109375" customWidth="1"/>
  </cols>
  <sheetData>
    <row r="7" spans="1:29" x14ac:dyDescent="0.3">
      <c r="Z7" t="s">
        <v>830</v>
      </c>
      <c r="AA7" s="61">
        <f>CORREL(AA12:AA35,AB12:AB35)</f>
        <v>-6.5826193065081695E-2</v>
      </c>
    </row>
    <row r="8" spans="1:29" x14ac:dyDescent="0.3">
      <c r="B8" s="134" t="str">
        <f>OAM!B8</f>
        <v>id</v>
      </c>
      <c r="C8" s="134" t="str">
        <f>OAM!C8</f>
        <v>userid</v>
      </c>
      <c r="D8" s="6" t="str">
        <f>OAM!D8</f>
        <v>direction</v>
      </c>
      <c r="E8" s="6">
        <f>OAM!E8</f>
        <v>0</v>
      </c>
      <c r="F8" s="6">
        <f>OAM!F8</f>
        <v>0</v>
      </c>
      <c r="G8" s="6">
        <f>OAM!G8</f>
        <v>0</v>
      </c>
      <c r="H8" s="6">
        <f>OAM!H8</f>
        <v>0</v>
      </c>
      <c r="I8" s="6">
        <f>OAM!I8</f>
        <v>0</v>
      </c>
      <c r="J8" s="6">
        <f>OAM!J8</f>
        <v>0</v>
      </c>
      <c r="K8" s="6">
        <f>OAM!K8</f>
        <v>0</v>
      </c>
      <c r="L8" s="6">
        <f>OAM!L8</f>
        <v>0</v>
      </c>
      <c r="M8" s="6">
        <f>OAM!M8</f>
        <v>0</v>
      </c>
      <c r="N8" s="6">
        <f>OAM!N8</f>
        <v>0</v>
      </c>
      <c r="O8" s="6">
        <f>OAM!O8</f>
        <v>1</v>
      </c>
      <c r="P8" s="6">
        <f>OAM!P8</f>
        <v>1</v>
      </c>
      <c r="Q8" s="6">
        <f>OAM!Q8</f>
        <v>1</v>
      </c>
      <c r="R8" s="6">
        <f>OAM!R8</f>
        <v>0</v>
      </c>
      <c r="S8" s="6">
        <f>OAM!S8</f>
        <v>1</v>
      </c>
      <c r="T8" s="10">
        <f>OAM!T8</f>
        <v>0</v>
      </c>
      <c r="U8" s="10">
        <f>OAM!U8</f>
        <v>0</v>
      </c>
      <c r="V8" s="10">
        <f>OAM!V8</f>
        <v>0</v>
      </c>
      <c r="W8" s="10">
        <f>OAM!W8</f>
        <v>0</v>
      </c>
      <c r="X8" s="134" t="str">
        <f>OAM!X8</f>
        <v>Y</v>
      </c>
      <c r="Y8" s="137" t="s">
        <v>134</v>
      </c>
      <c r="Z8" s="137" t="s">
        <v>136</v>
      </c>
      <c r="AA8" s="137" t="s">
        <v>166</v>
      </c>
      <c r="AB8" s="138" t="s">
        <v>828</v>
      </c>
      <c r="AC8" s="137" t="s">
        <v>167</v>
      </c>
    </row>
    <row r="9" spans="1:29" x14ac:dyDescent="0.3">
      <c r="B9" s="135"/>
      <c r="C9" s="135"/>
      <c r="D9" s="6" t="str">
        <f>OAM!D9</f>
        <v>type</v>
      </c>
      <c r="E9" s="6" t="str">
        <f>OAM!E9</f>
        <v>x</v>
      </c>
      <c r="F9" s="6" t="str">
        <f>OAM!F9</f>
        <v>x</v>
      </c>
      <c r="G9" s="6" t="str">
        <f>OAM!G9</f>
        <v>x</v>
      </c>
      <c r="H9" s="6" t="str">
        <f>OAM!H9</f>
        <v>x</v>
      </c>
      <c r="I9" s="6" t="str">
        <f>OAM!I9</f>
        <v>x</v>
      </c>
      <c r="J9" s="6" t="str">
        <f>OAM!J9</f>
        <v>x</v>
      </c>
      <c r="K9" s="6" t="str">
        <f>OAM!K9</f>
        <v>x</v>
      </c>
      <c r="L9" s="6" t="str">
        <f>OAM!L9</f>
        <v>x</v>
      </c>
      <c r="M9" s="6" t="str">
        <f>OAM!M9</f>
        <v>x</v>
      </c>
      <c r="N9" s="6" t="str">
        <f>OAM!N9</f>
        <v>x</v>
      </c>
      <c r="O9" s="6" t="str">
        <f>OAM!O9</f>
        <v>x</v>
      </c>
      <c r="P9" s="6" t="str">
        <f>OAM!P9</f>
        <v>x</v>
      </c>
      <c r="Q9" s="6" t="str">
        <f>OAM!Q9</f>
        <v>x</v>
      </c>
      <c r="R9" s="6" t="str">
        <f>OAM!R9</f>
        <v>x</v>
      </c>
      <c r="S9" s="6" t="str">
        <f>OAM!S9</f>
        <v>x</v>
      </c>
      <c r="T9" s="10" t="str">
        <f>OAM!T9</f>
        <v>x</v>
      </c>
      <c r="U9" s="10" t="str">
        <f>OAM!U9</f>
        <v>x</v>
      </c>
      <c r="V9" s="10" t="str">
        <f>OAM!V9</f>
        <v>x</v>
      </c>
      <c r="W9" s="10" t="str">
        <f>OAM!W9</f>
        <v>x</v>
      </c>
      <c r="X9" s="135"/>
      <c r="Y9" s="137"/>
      <c r="Z9" s="137"/>
      <c r="AA9" s="137"/>
      <c r="AB9" s="138"/>
      <c r="AC9" s="137"/>
    </row>
    <row r="10" spans="1:29" x14ac:dyDescent="0.3">
      <c r="B10" s="135"/>
      <c r="C10" s="135"/>
      <c r="D10" s="6" t="str">
        <f>OAM!D11</f>
        <v>attribute_id</v>
      </c>
      <c r="E10" s="6" t="str">
        <f>OAM!E11</f>
        <v>A1</v>
      </c>
      <c r="F10" s="6" t="str">
        <f>OAM!F11</f>
        <v>A2</v>
      </c>
      <c r="G10" s="6" t="str">
        <f>OAM!G11</f>
        <v>A3</v>
      </c>
      <c r="H10" s="6" t="str">
        <f>OAM!H11</f>
        <v>A4</v>
      </c>
      <c r="I10" s="6" t="str">
        <f>OAM!I11</f>
        <v>A5</v>
      </c>
      <c r="J10" s="6" t="str">
        <f>OAM!J11</f>
        <v>A6</v>
      </c>
      <c r="K10" s="6" t="str">
        <f>OAM!K11</f>
        <v>A7</v>
      </c>
      <c r="L10" s="6" t="str">
        <f>OAM!L11</f>
        <v>A8</v>
      </c>
      <c r="M10" s="6" t="str">
        <f>OAM!M11</f>
        <v>A9</v>
      </c>
      <c r="N10" s="6" t="str">
        <f>OAM!N11</f>
        <v>A10</v>
      </c>
      <c r="O10" s="6" t="str">
        <f>OAM!O11</f>
        <v>A11</v>
      </c>
      <c r="P10" s="6" t="str">
        <f>OAM!P11</f>
        <v>A12</v>
      </c>
      <c r="Q10" s="6" t="str">
        <f>OAM!Q11</f>
        <v>A13</v>
      </c>
      <c r="R10" s="6" t="str">
        <f>OAM!R11</f>
        <v>A14</v>
      </c>
      <c r="S10" s="6" t="str">
        <f>OAM!S11</f>
        <v>A15</v>
      </c>
      <c r="T10" s="10" t="str">
        <f>OAM!T11</f>
        <v>A16</v>
      </c>
      <c r="U10" s="10" t="str">
        <f>OAM!U11</f>
        <v>A17</v>
      </c>
      <c r="V10" s="10" t="str">
        <f>OAM!V11</f>
        <v>A18</v>
      </c>
      <c r="W10" s="10" t="str">
        <f>OAM!W11</f>
        <v>A19</v>
      </c>
      <c r="X10" s="135"/>
      <c r="Y10" s="137"/>
      <c r="Z10" s="137"/>
      <c r="AA10" s="137"/>
      <c r="AB10" s="138"/>
      <c r="AC10" s="137"/>
    </row>
    <row r="11" spans="1:29" ht="28.8" customHeight="1" x14ac:dyDescent="0.3">
      <c r="B11" s="136"/>
      <c r="C11" s="136"/>
      <c r="D11" s="6" t="str">
        <f>OAM!D12</f>
        <v>username/attribute_name</v>
      </c>
      <c r="E11" s="6" t="str">
        <f>OAM!E12</f>
        <v>totalPosts</v>
      </c>
      <c r="F11" s="6" t="str">
        <f>OAM!F12</f>
        <v>activeDays</v>
      </c>
      <c r="G11" s="6" t="str">
        <f>OAM!G12</f>
        <v>total_replies_to_prof</v>
      </c>
      <c r="H11" s="6" t="str">
        <f>OAM!H12</f>
        <v>total_characters</v>
      </c>
      <c r="I11" s="6" t="str">
        <f>OAM!I12</f>
        <v>total_words</v>
      </c>
      <c r="J11" s="6" t="str">
        <f>OAM!J12</f>
        <v>avg_words</v>
      </c>
      <c r="K11" s="6" t="str">
        <f>OAM!K12</f>
        <v>unique_interactions</v>
      </c>
      <c r="L11" s="6" t="str">
        <f>OAM!L12</f>
        <v>unique_discussions</v>
      </c>
      <c r="M11" s="6" t="str">
        <f>OAM!M12</f>
        <v>engagement_rate</v>
      </c>
      <c r="N11" s="6" t="str">
        <f>OAM!N12</f>
        <v>normanlized_score(sum of reply - avarage time to reply)</v>
      </c>
      <c r="O11" s="6" t="str">
        <f>OAM!O12</f>
        <v>deadline_exceeded_posts(Quasi exam I)</v>
      </c>
      <c r="P11" s="6" t="str">
        <f>OAM!P12</f>
        <v>deadline_exceeded_posts(Quasi exam II)</v>
      </c>
      <c r="Q11" s="6" t="str">
        <f>OAM!Q12</f>
        <v>deadline_exceeded(Quasi exam III)</v>
      </c>
      <c r="R11" s="6" t="str">
        <f>OAM!R12</f>
        <v>Pattern_followed(quasi exam i)</v>
      </c>
      <c r="S11" s="6" t="str">
        <f>OAM!S12</f>
        <v>avg_AI_involvedMsg_score(1-10 SCALED)</v>
      </c>
      <c r="T11" s="10" t="str">
        <f>OAM!T12</f>
        <v>consistency_score</v>
      </c>
      <c r="U11" s="10" t="str">
        <f>OAM!U12</f>
        <v>topic_relevance_score</v>
      </c>
      <c r="V11" s="10" t="str">
        <f>OAM!V12</f>
        <v>citation_count</v>
      </c>
      <c r="W11" s="10" t="str">
        <f>OAM!W12</f>
        <v>max_streak</v>
      </c>
      <c r="X11" s="136"/>
      <c r="Y11" s="137"/>
      <c r="Z11" s="137"/>
      <c r="AA11" s="137"/>
      <c r="AB11" s="138"/>
      <c r="AC11" s="137"/>
    </row>
    <row r="12" spans="1:29" x14ac:dyDescent="0.3">
      <c r="A12">
        <f>AA12</f>
        <v>3</v>
      </c>
      <c r="B12" s="6">
        <f>OAM!B13</f>
        <v>1</v>
      </c>
      <c r="C12" s="6">
        <f>OAM!C13</f>
        <v>1</v>
      </c>
      <c r="D12" s="6" t="str">
        <f>OAM!D13</f>
        <v>student_1</v>
      </c>
      <c r="E12" s="33">
        <f>RANK(OAM!E13,OAM!E$13:E$36,OAM!E$8)</f>
        <v>11</v>
      </c>
      <c r="F12" s="33">
        <f>RANK(OAM!F13,OAM!F$13:F$36,OAM!F$8)</f>
        <v>18</v>
      </c>
      <c r="G12" s="33">
        <f>RANK(OAM!G13,OAM!G$13:G$36,OAM!G$8)</f>
        <v>24</v>
      </c>
      <c r="H12" s="33">
        <f>RANK(OAM!H13,OAM!H$13:H$36,OAM!H$8)</f>
        <v>4</v>
      </c>
      <c r="I12" s="33">
        <f>RANK(OAM!I13,OAM!I$13:I$36,OAM!I$8)</f>
        <v>4</v>
      </c>
      <c r="J12" s="33">
        <f>RANK(OAM!J13,OAM!J$13:J$36,OAM!J$8)</f>
        <v>7</v>
      </c>
      <c r="K12" s="33">
        <f>RANK(OAM!K13,OAM!K$13:K$36,OAM!K$8)</f>
        <v>1</v>
      </c>
      <c r="L12" s="33">
        <f>RANK(OAM!L13,OAM!L$13:L$36,OAM!L$8)</f>
        <v>7</v>
      </c>
      <c r="M12" s="33">
        <f>RANK(OAM!M13,OAM!M$13:M$36,OAM!M$8)</f>
        <v>24</v>
      </c>
      <c r="N12" s="33">
        <f>RANK(OAM!N13,OAM!N$13:N$36,OAM!N$8)</f>
        <v>24</v>
      </c>
      <c r="O12" s="33">
        <f>RANK(OAM!O13,OAM!O$13:O$36,OAM!O$8)</f>
        <v>1</v>
      </c>
      <c r="P12" s="33">
        <f>RANK(OAM!P13,OAM!P$13:P$36,OAM!P$8)</f>
        <v>1</v>
      </c>
      <c r="Q12" s="33">
        <f>RANK(OAM!Q13,OAM!Q$13:Q$36,OAM!Q$8)</f>
        <v>1</v>
      </c>
      <c r="R12" s="33">
        <f>RANK(OAM!R13,OAM!R$13:R$36,OAM!R$8)</f>
        <v>13</v>
      </c>
      <c r="S12" s="33">
        <f>RANK(OAM!S13,OAM!S$13:S$36,OAM!S$8)</f>
        <v>18</v>
      </c>
      <c r="T12" s="33">
        <f>RANK(OAM!T13,OAM!T$13:T$36,OAM!T$8)</f>
        <v>20</v>
      </c>
      <c r="U12" s="33">
        <f>RANK(OAM!U13,OAM!U$13:U$36,OAM!U$8)</f>
        <v>24</v>
      </c>
      <c r="V12" s="33">
        <f>RANK(OAM!V13,OAM!V$13:V$36,OAM!V$8)</f>
        <v>12</v>
      </c>
      <c r="W12" s="33">
        <f>RANK(OAM!W13,OAM!W$13:W$36,OAM!W$8)</f>
        <v>4</v>
      </c>
      <c r="X12" s="33">
        <f>OAM!X13</f>
        <v>1000</v>
      </c>
      <c r="Y12" s="6">
        <f>'Model#1'!U86</f>
        <v>1000</v>
      </c>
      <c r="Z12" s="6">
        <f>IF('Model#1'!X86*'Model#1'!BQ86&lt;=0,1,0)</f>
        <v>1</v>
      </c>
      <c r="AA12" s="6">
        <f>RANK(Y12,Y12:Y35,0)</f>
        <v>3</v>
      </c>
      <c r="AB12" s="6">
        <v>9</v>
      </c>
      <c r="AC12" s="6">
        <f>SUM(E12:W12)</f>
        <v>218</v>
      </c>
    </row>
    <row r="13" spans="1:29" x14ac:dyDescent="0.3">
      <c r="A13">
        <f t="shared" ref="A13:A35" si="0">AA13</f>
        <v>3</v>
      </c>
      <c r="B13" s="6">
        <f>OAM!B14</f>
        <v>2</v>
      </c>
      <c r="C13" s="6">
        <f>OAM!C14</f>
        <v>2</v>
      </c>
      <c r="D13" s="6" t="str">
        <f>OAM!D14</f>
        <v>student_2</v>
      </c>
      <c r="E13" s="33">
        <f>RANK(OAM!E14,OAM!E$13:E$36,OAM!E$8)</f>
        <v>11</v>
      </c>
      <c r="F13" s="33">
        <f>RANK(OAM!F14,OAM!F$13:F$36,OAM!F$8)</f>
        <v>11</v>
      </c>
      <c r="G13" s="33">
        <f>RANK(OAM!G14,OAM!G$13:G$36,OAM!G$8)</f>
        <v>10</v>
      </c>
      <c r="H13" s="33">
        <f>RANK(OAM!H14,OAM!H$13:H$36,OAM!H$8)</f>
        <v>10</v>
      </c>
      <c r="I13" s="33">
        <f>RANK(OAM!I14,OAM!I$13:I$36,OAM!I$8)</f>
        <v>10</v>
      </c>
      <c r="J13" s="33">
        <f>RANK(OAM!J14,OAM!J$13:J$36,OAM!J$8)</f>
        <v>8</v>
      </c>
      <c r="K13" s="33">
        <f>RANK(OAM!K14,OAM!K$13:K$36,OAM!K$8)</f>
        <v>10</v>
      </c>
      <c r="L13" s="33">
        <f>RANK(OAM!L14,OAM!L$13:L$36,OAM!L$8)</f>
        <v>14</v>
      </c>
      <c r="M13" s="33">
        <f>RANK(OAM!M14,OAM!M$13:M$36,OAM!M$8)</f>
        <v>10</v>
      </c>
      <c r="N13" s="33">
        <f>RANK(OAM!N14,OAM!N$13:N$36,OAM!N$8)</f>
        <v>12</v>
      </c>
      <c r="O13" s="33">
        <f>RANK(OAM!O14,OAM!O$13:O$36,OAM!O$8)</f>
        <v>12</v>
      </c>
      <c r="P13" s="33">
        <f>RANK(OAM!P14,OAM!P$13:P$36,OAM!P$8)</f>
        <v>20</v>
      </c>
      <c r="Q13" s="33">
        <f>RANK(OAM!Q14,OAM!Q$13:Q$36,OAM!Q$8)</f>
        <v>1</v>
      </c>
      <c r="R13" s="33">
        <f>RANK(OAM!R14,OAM!R$13:R$36,OAM!R$8)</f>
        <v>9</v>
      </c>
      <c r="S13" s="33">
        <f>RANK(OAM!S14,OAM!S$13:S$36,OAM!S$8)</f>
        <v>17</v>
      </c>
      <c r="T13" s="33">
        <f>RANK(OAM!T14,OAM!T$13:T$36,OAM!T$8)</f>
        <v>5</v>
      </c>
      <c r="U13" s="33">
        <f>RANK(OAM!U14,OAM!U$13:U$36,OAM!U$8)</f>
        <v>14</v>
      </c>
      <c r="V13" s="33">
        <f>RANK(OAM!V14,OAM!V$13:V$36,OAM!V$8)</f>
        <v>12</v>
      </c>
      <c r="W13" s="33">
        <f>RANK(OAM!W14,OAM!W$13:W$36,OAM!W$8)</f>
        <v>13</v>
      </c>
      <c r="X13" s="33">
        <f>OAM!X14</f>
        <v>1000</v>
      </c>
      <c r="Y13" s="6">
        <f>'Model#1'!U87</f>
        <v>1000</v>
      </c>
      <c r="Z13" s="6">
        <f>IF('Model#1'!X87*'Model#1'!BQ87&lt;=0,1,0)</f>
        <v>1</v>
      </c>
      <c r="AA13" s="6">
        <f t="shared" ref="AA13:AA35" si="1">RANK(Y13,Y13:Y36,0)</f>
        <v>3</v>
      </c>
      <c r="AB13" s="6">
        <v>5</v>
      </c>
      <c r="AC13" s="6">
        <f t="shared" ref="AC13:AC34" si="2">SUM(E13:W13)</f>
        <v>209</v>
      </c>
    </row>
    <row r="14" spans="1:29" x14ac:dyDescent="0.3">
      <c r="A14">
        <f t="shared" si="0"/>
        <v>3</v>
      </c>
      <c r="B14" s="6">
        <f>OAM!B15</f>
        <v>3</v>
      </c>
      <c r="C14" s="6">
        <f>OAM!C15</f>
        <v>3</v>
      </c>
      <c r="D14" s="6" t="str">
        <f>OAM!D15</f>
        <v>student_3</v>
      </c>
      <c r="E14" s="33">
        <f>RANK(OAM!E15,OAM!E$13:E$36,OAM!E$8)</f>
        <v>18</v>
      </c>
      <c r="F14" s="33">
        <f>RANK(OAM!F15,OAM!F$13:F$36,OAM!F$8)</f>
        <v>18</v>
      </c>
      <c r="G14" s="33">
        <f>RANK(OAM!G15,OAM!G$13:G$36,OAM!G$8)</f>
        <v>16</v>
      </c>
      <c r="H14" s="33">
        <f>RANK(OAM!H15,OAM!H$13:H$36,OAM!H$8)</f>
        <v>19</v>
      </c>
      <c r="I14" s="33">
        <f>RANK(OAM!I15,OAM!I$13:I$36,OAM!I$8)</f>
        <v>18</v>
      </c>
      <c r="J14" s="33">
        <f>RANK(OAM!J15,OAM!J$13:J$36,OAM!J$8)</f>
        <v>20</v>
      </c>
      <c r="K14" s="33">
        <f>RANK(OAM!K15,OAM!K$13:K$36,OAM!K$8)</f>
        <v>10</v>
      </c>
      <c r="L14" s="33">
        <f>RANK(OAM!L15,OAM!L$13:L$36,OAM!L$8)</f>
        <v>19</v>
      </c>
      <c r="M14" s="33">
        <f>RANK(OAM!M15,OAM!M$13:M$36,OAM!M$8)</f>
        <v>16</v>
      </c>
      <c r="N14" s="33">
        <f>RANK(OAM!N15,OAM!N$13:N$36,OAM!N$8)</f>
        <v>19</v>
      </c>
      <c r="O14" s="33">
        <f>RANK(OAM!O15,OAM!O$13:O$36,OAM!O$8)</f>
        <v>6</v>
      </c>
      <c r="P14" s="33">
        <f>RANK(OAM!P15,OAM!P$13:P$36,OAM!P$8)</f>
        <v>6</v>
      </c>
      <c r="Q14" s="33">
        <f>RANK(OAM!Q15,OAM!Q$13:Q$36,OAM!Q$8)</f>
        <v>1</v>
      </c>
      <c r="R14" s="33">
        <f>RANK(OAM!R15,OAM!R$13:R$36,OAM!R$8)</f>
        <v>1</v>
      </c>
      <c r="S14" s="33">
        <f>RANK(OAM!S15,OAM!S$13:S$36,OAM!S$8)</f>
        <v>4</v>
      </c>
      <c r="T14" s="33">
        <f>RANK(OAM!T15,OAM!T$13:T$36,OAM!T$8)</f>
        <v>10</v>
      </c>
      <c r="U14" s="33">
        <f>RANK(OAM!U15,OAM!U$13:U$36,OAM!U$8)</f>
        <v>15</v>
      </c>
      <c r="V14" s="33">
        <f>RANK(OAM!V15,OAM!V$13:V$36,OAM!V$8)</f>
        <v>12</v>
      </c>
      <c r="W14" s="33">
        <f>RANK(OAM!W15,OAM!W$13:W$36,OAM!W$8)</f>
        <v>13</v>
      </c>
      <c r="X14" s="33">
        <f>OAM!X15</f>
        <v>1000</v>
      </c>
      <c r="Y14" s="6">
        <f>'Model#1'!U88</f>
        <v>1000</v>
      </c>
      <c r="Z14" s="6">
        <f>IF('Model#1'!X88*'Model#1'!BQ88&lt;=0,1,0)</f>
        <v>1</v>
      </c>
      <c r="AA14" s="6">
        <f t="shared" si="1"/>
        <v>3</v>
      </c>
      <c r="AB14" s="6">
        <v>10</v>
      </c>
      <c r="AC14" s="6">
        <f t="shared" si="2"/>
        <v>241</v>
      </c>
    </row>
    <row r="15" spans="1:29" x14ac:dyDescent="0.3">
      <c r="A15">
        <f t="shared" si="0"/>
        <v>3</v>
      </c>
      <c r="B15" s="6">
        <f>OAM!B16</f>
        <v>4</v>
      </c>
      <c r="C15" s="6">
        <f>OAM!C16</f>
        <v>4</v>
      </c>
      <c r="D15" s="6" t="str">
        <f>OAM!D16</f>
        <v>student_4</v>
      </c>
      <c r="E15" s="33">
        <f>RANK(OAM!E16,OAM!E$13:E$36,OAM!E$8)</f>
        <v>3</v>
      </c>
      <c r="F15" s="33">
        <f>RANK(OAM!F16,OAM!F$13:F$36,OAM!F$8)</f>
        <v>3</v>
      </c>
      <c r="G15" s="33">
        <f>RANK(OAM!G16,OAM!G$13:G$36,OAM!G$8)</f>
        <v>2</v>
      </c>
      <c r="H15" s="33">
        <f>RANK(OAM!H16,OAM!H$13:H$36,OAM!H$8)</f>
        <v>1</v>
      </c>
      <c r="I15" s="33">
        <f>RANK(OAM!I16,OAM!I$13:I$36,OAM!I$8)</f>
        <v>1</v>
      </c>
      <c r="J15" s="33">
        <f>RANK(OAM!J16,OAM!J$13:J$36,OAM!J$8)</f>
        <v>3</v>
      </c>
      <c r="K15" s="33">
        <f>RANK(OAM!K16,OAM!K$13:K$36,OAM!K$8)</f>
        <v>10</v>
      </c>
      <c r="L15" s="33">
        <f>RANK(OAM!L16,OAM!L$13:L$36,OAM!L$8)</f>
        <v>7</v>
      </c>
      <c r="M15" s="33">
        <f>RANK(OAM!M16,OAM!M$13:M$36,OAM!M$8)</f>
        <v>2</v>
      </c>
      <c r="N15" s="33">
        <f>RANK(OAM!N16,OAM!N$13:N$36,OAM!N$8)</f>
        <v>2</v>
      </c>
      <c r="O15" s="33">
        <f>RANK(OAM!O16,OAM!O$13:O$36,OAM!O$8)</f>
        <v>20</v>
      </c>
      <c r="P15" s="33">
        <f>RANK(OAM!P16,OAM!P$13:P$36,OAM!P$8)</f>
        <v>20</v>
      </c>
      <c r="Q15" s="33">
        <f>RANK(OAM!Q16,OAM!Q$13:Q$36,OAM!Q$8)</f>
        <v>1</v>
      </c>
      <c r="R15" s="33">
        <f>RANK(OAM!R16,OAM!R$13:R$36,OAM!R$8)</f>
        <v>1</v>
      </c>
      <c r="S15" s="33">
        <f>RANK(OAM!S16,OAM!S$13:S$36,OAM!S$8)</f>
        <v>22</v>
      </c>
      <c r="T15" s="33">
        <f>RANK(OAM!T16,OAM!T$13:T$36,OAM!T$8)</f>
        <v>12</v>
      </c>
      <c r="U15" s="33">
        <f>RANK(OAM!U16,OAM!U$13:U$36,OAM!U$8)</f>
        <v>5</v>
      </c>
      <c r="V15" s="33">
        <f>RANK(OAM!V16,OAM!V$13:V$36,OAM!V$8)</f>
        <v>2</v>
      </c>
      <c r="W15" s="33">
        <f>RANK(OAM!W16,OAM!W$13:W$36,OAM!W$8)</f>
        <v>2</v>
      </c>
      <c r="X15" s="33">
        <f>OAM!X16</f>
        <v>1000</v>
      </c>
      <c r="Y15" s="6">
        <f>'Model#1'!U89</f>
        <v>1000</v>
      </c>
      <c r="Z15" s="6">
        <f>IF('Model#1'!X89*'Model#1'!BQ89&lt;=0,1,0)</f>
        <v>1</v>
      </c>
      <c r="AA15" s="6">
        <f t="shared" si="1"/>
        <v>3</v>
      </c>
      <c r="AB15" s="6">
        <v>11</v>
      </c>
      <c r="AC15" s="6">
        <f t="shared" si="2"/>
        <v>119</v>
      </c>
    </row>
    <row r="16" spans="1:29" x14ac:dyDescent="0.3">
      <c r="A16">
        <f t="shared" si="0"/>
        <v>1</v>
      </c>
      <c r="B16" s="6">
        <f>OAM!B17</f>
        <v>5</v>
      </c>
      <c r="C16" s="6">
        <f>OAM!C17</f>
        <v>5</v>
      </c>
      <c r="D16" s="6" t="str">
        <f>OAM!D17</f>
        <v>student_5</v>
      </c>
      <c r="E16" s="33">
        <f>RANK(OAM!E17,OAM!E$13:E$36,OAM!E$8)</f>
        <v>19</v>
      </c>
      <c r="F16" s="33">
        <f>RANK(OAM!F17,OAM!F$13:F$36,OAM!F$8)</f>
        <v>14</v>
      </c>
      <c r="G16" s="33">
        <f>RANK(OAM!G17,OAM!G$13:G$36,OAM!G$8)</f>
        <v>18</v>
      </c>
      <c r="H16" s="33">
        <f>RANK(OAM!H17,OAM!H$13:H$36,OAM!H$8)</f>
        <v>14</v>
      </c>
      <c r="I16" s="33">
        <f>RANK(OAM!I17,OAM!I$13:I$36,OAM!I$8)</f>
        <v>14</v>
      </c>
      <c r="J16" s="33">
        <f>RANK(OAM!J17,OAM!J$13:J$36,OAM!J$8)</f>
        <v>12</v>
      </c>
      <c r="K16" s="33">
        <f>RANK(OAM!K17,OAM!K$13:K$36,OAM!K$8)</f>
        <v>22</v>
      </c>
      <c r="L16" s="33">
        <f>RANK(OAM!L17,OAM!L$13:L$36,OAM!L$8)</f>
        <v>14</v>
      </c>
      <c r="M16" s="33">
        <f>RANK(OAM!M17,OAM!M$13:M$36,OAM!M$8)</f>
        <v>18</v>
      </c>
      <c r="N16" s="33">
        <f>RANK(OAM!N17,OAM!N$13:N$36,OAM!N$8)</f>
        <v>16</v>
      </c>
      <c r="O16" s="33">
        <f>RANK(OAM!O17,OAM!O$13:O$36,OAM!O$8)</f>
        <v>7</v>
      </c>
      <c r="P16" s="33">
        <f>RANK(OAM!P17,OAM!P$13:P$36,OAM!P$8)</f>
        <v>6</v>
      </c>
      <c r="Q16" s="33">
        <f>RANK(OAM!Q17,OAM!Q$13:Q$36,OAM!Q$8)</f>
        <v>1</v>
      </c>
      <c r="R16" s="33">
        <f>RANK(OAM!R17,OAM!R$13:R$36,OAM!R$8)</f>
        <v>13</v>
      </c>
      <c r="S16" s="33">
        <f>RANK(OAM!S17,OAM!S$13:S$36,OAM!S$8)</f>
        <v>14</v>
      </c>
      <c r="T16" s="33">
        <f>RANK(OAM!T17,OAM!T$13:T$36,OAM!T$8)</f>
        <v>5</v>
      </c>
      <c r="U16" s="33">
        <f>RANK(OAM!U17,OAM!U$13:U$36,OAM!U$8)</f>
        <v>17</v>
      </c>
      <c r="V16" s="33">
        <f>RANK(OAM!V17,OAM!V$13:V$36,OAM!V$8)</f>
        <v>3</v>
      </c>
      <c r="W16" s="33">
        <f>RANK(OAM!W17,OAM!W$13:W$36,OAM!W$8)</f>
        <v>13</v>
      </c>
      <c r="X16" s="33">
        <f>OAM!X17</f>
        <v>1000</v>
      </c>
      <c r="Y16" s="6">
        <f>'Model#1'!U90</f>
        <v>1001</v>
      </c>
      <c r="Z16" s="6">
        <f>IF('Model#1'!X90*'Model#1'!BQ90&lt;=0,1,0)</f>
        <v>1</v>
      </c>
      <c r="AA16" s="6">
        <f t="shared" si="1"/>
        <v>1</v>
      </c>
      <c r="AB16" s="6">
        <v>21</v>
      </c>
      <c r="AC16" s="6">
        <f t="shared" si="2"/>
        <v>240</v>
      </c>
    </row>
    <row r="17" spans="1:29" x14ac:dyDescent="0.3">
      <c r="A17">
        <f t="shared" si="0"/>
        <v>2</v>
      </c>
      <c r="B17" s="6">
        <f>OAM!B18</f>
        <v>6</v>
      </c>
      <c r="C17" s="6">
        <f>OAM!C18</f>
        <v>6</v>
      </c>
      <c r="D17" s="6" t="str">
        <f>OAM!D18</f>
        <v>student_6</v>
      </c>
      <c r="E17" s="33">
        <f>RANK(OAM!E18,OAM!E$13:E$36,OAM!E$8)</f>
        <v>1</v>
      </c>
      <c r="F17" s="33">
        <f>RANK(OAM!F18,OAM!F$13:F$36,OAM!F$8)</f>
        <v>2</v>
      </c>
      <c r="G17" s="33">
        <f>RANK(OAM!G18,OAM!G$13:G$36,OAM!G$8)</f>
        <v>1</v>
      </c>
      <c r="H17" s="33">
        <f>RANK(OAM!H18,OAM!H$13:H$36,OAM!H$8)</f>
        <v>2</v>
      </c>
      <c r="I17" s="33">
        <f>RANK(OAM!I18,OAM!I$13:I$36,OAM!I$8)</f>
        <v>2</v>
      </c>
      <c r="J17" s="33">
        <f>RANK(OAM!J18,OAM!J$13:J$36,OAM!J$8)</f>
        <v>10</v>
      </c>
      <c r="K17" s="33">
        <f>RANK(OAM!K18,OAM!K$13:K$36,OAM!K$8)</f>
        <v>3</v>
      </c>
      <c r="L17" s="33">
        <f>RANK(OAM!L18,OAM!L$13:L$36,OAM!L$8)</f>
        <v>1</v>
      </c>
      <c r="M17" s="33">
        <f>RANK(OAM!M18,OAM!M$13:M$36,OAM!M$8)</f>
        <v>1</v>
      </c>
      <c r="N17" s="33">
        <f>RANK(OAM!N18,OAM!N$13:N$36,OAM!N$8)</f>
        <v>1</v>
      </c>
      <c r="O17" s="33">
        <f>RANK(OAM!O18,OAM!O$13:O$36,OAM!O$8)</f>
        <v>12</v>
      </c>
      <c r="P17" s="33">
        <f>RANK(OAM!P18,OAM!P$13:P$36,OAM!P$8)</f>
        <v>14</v>
      </c>
      <c r="Q17" s="33">
        <f>RANK(OAM!Q18,OAM!Q$13:Q$36,OAM!Q$8)</f>
        <v>1</v>
      </c>
      <c r="R17" s="33">
        <f>RANK(OAM!R18,OAM!R$13:R$36,OAM!R$8)</f>
        <v>1</v>
      </c>
      <c r="S17" s="33">
        <f>RANK(OAM!S18,OAM!S$13:S$36,OAM!S$8)</f>
        <v>15</v>
      </c>
      <c r="T17" s="33">
        <f>RANK(OAM!T18,OAM!T$13:T$36,OAM!T$8)</f>
        <v>18</v>
      </c>
      <c r="U17" s="33">
        <f>RANK(OAM!U18,OAM!U$13:U$36,OAM!U$8)</f>
        <v>12</v>
      </c>
      <c r="V17" s="33">
        <f>RANK(OAM!V18,OAM!V$13:V$36,OAM!V$8)</f>
        <v>8</v>
      </c>
      <c r="W17" s="33">
        <f>RANK(OAM!W18,OAM!W$13:W$36,OAM!W$8)</f>
        <v>4</v>
      </c>
      <c r="X17" s="33">
        <f>OAM!X18</f>
        <v>1000</v>
      </c>
      <c r="Y17" s="6">
        <f>'Model#1'!U91</f>
        <v>1000</v>
      </c>
      <c r="Z17" s="6">
        <f>IF('Model#1'!X91*'Model#1'!BQ91&lt;=0,1,0)</f>
        <v>1</v>
      </c>
      <c r="AA17" s="6">
        <f t="shared" si="1"/>
        <v>2</v>
      </c>
      <c r="AB17" s="6">
        <v>16</v>
      </c>
      <c r="AC17" s="6">
        <f t="shared" si="2"/>
        <v>109</v>
      </c>
    </row>
    <row r="18" spans="1:29" x14ac:dyDescent="0.3">
      <c r="A18">
        <f t="shared" si="0"/>
        <v>2</v>
      </c>
      <c r="B18" s="6">
        <f>OAM!B19</f>
        <v>7</v>
      </c>
      <c r="C18" s="6">
        <f>OAM!C19</f>
        <v>7</v>
      </c>
      <c r="D18" s="6" t="str">
        <f>OAM!D19</f>
        <v>student_7</v>
      </c>
      <c r="E18" s="33">
        <f>RANK(OAM!E19,OAM!E$13:E$36,OAM!E$8)</f>
        <v>14</v>
      </c>
      <c r="F18" s="33">
        <f>RANK(OAM!F19,OAM!F$13:F$36,OAM!F$8)</f>
        <v>6</v>
      </c>
      <c r="G18" s="33">
        <f>RANK(OAM!G19,OAM!G$13:G$36,OAM!G$8)</f>
        <v>11</v>
      </c>
      <c r="H18" s="33">
        <f>RANK(OAM!H19,OAM!H$13:H$36,OAM!H$8)</f>
        <v>13</v>
      </c>
      <c r="I18" s="33">
        <f>RANK(OAM!I19,OAM!I$13:I$36,OAM!I$8)</f>
        <v>13</v>
      </c>
      <c r="J18" s="33">
        <f>RANK(OAM!J19,OAM!J$13:J$36,OAM!J$8)</f>
        <v>13</v>
      </c>
      <c r="K18" s="33">
        <f>RANK(OAM!K19,OAM!K$13:K$36,OAM!K$8)</f>
        <v>22</v>
      </c>
      <c r="L18" s="33">
        <f>RANK(OAM!L19,OAM!L$13:L$36,OAM!L$8)</f>
        <v>7</v>
      </c>
      <c r="M18" s="33">
        <f>RANK(OAM!M19,OAM!M$13:M$36,OAM!M$8)</f>
        <v>11</v>
      </c>
      <c r="N18" s="33">
        <f>RANK(OAM!N19,OAM!N$13:N$36,OAM!N$8)</f>
        <v>9</v>
      </c>
      <c r="O18" s="33">
        <f>RANK(OAM!O19,OAM!O$13:O$36,OAM!O$8)</f>
        <v>12</v>
      </c>
      <c r="P18" s="33">
        <f>RANK(OAM!P19,OAM!P$13:P$36,OAM!P$8)</f>
        <v>14</v>
      </c>
      <c r="Q18" s="33">
        <f>RANK(OAM!Q19,OAM!Q$13:Q$36,OAM!Q$8)</f>
        <v>1</v>
      </c>
      <c r="R18" s="33">
        <f>RANK(OAM!R19,OAM!R$13:R$36,OAM!R$8)</f>
        <v>9</v>
      </c>
      <c r="S18" s="33">
        <f>RANK(OAM!S19,OAM!S$13:S$36,OAM!S$8)</f>
        <v>10</v>
      </c>
      <c r="T18" s="33">
        <f>RANK(OAM!T19,OAM!T$13:T$36,OAM!T$8)</f>
        <v>10</v>
      </c>
      <c r="U18" s="33">
        <f>RANK(OAM!U19,OAM!U$13:U$36,OAM!U$8)</f>
        <v>13</v>
      </c>
      <c r="V18" s="33">
        <f>RANK(OAM!V19,OAM!V$13:V$36,OAM!V$8)</f>
        <v>12</v>
      </c>
      <c r="W18" s="33">
        <f>RANK(OAM!W19,OAM!W$13:W$36,OAM!W$8)</f>
        <v>4</v>
      </c>
      <c r="X18" s="33">
        <f>OAM!X19</f>
        <v>1000</v>
      </c>
      <c r="Y18" s="6">
        <f>'Model#1'!U92</f>
        <v>1000</v>
      </c>
      <c r="Z18" s="6">
        <f>IF('Model#1'!X92*'Model#1'!BQ92&lt;=0,1,0)</f>
        <v>1</v>
      </c>
      <c r="AA18" s="6">
        <f t="shared" si="1"/>
        <v>2</v>
      </c>
      <c r="AB18" s="6">
        <v>20</v>
      </c>
      <c r="AC18" s="6">
        <f t="shared" si="2"/>
        <v>204</v>
      </c>
    </row>
    <row r="19" spans="1:29" x14ac:dyDescent="0.3">
      <c r="A19">
        <f t="shared" si="0"/>
        <v>2</v>
      </c>
      <c r="B19" s="6">
        <f>OAM!B20</f>
        <v>8</v>
      </c>
      <c r="C19" s="6">
        <f>OAM!C20</f>
        <v>8</v>
      </c>
      <c r="D19" s="6" t="str">
        <f>OAM!D20</f>
        <v>student_8</v>
      </c>
      <c r="E19" s="33">
        <f>RANK(OAM!E20,OAM!E$13:E$36,OAM!E$8)</f>
        <v>7</v>
      </c>
      <c r="F19" s="33">
        <f>RANK(OAM!F20,OAM!F$13:F$36,OAM!F$8)</f>
        <v>11</v>
      </c>
      <c r="G19" s="33">
        <f>RANK(OAM!G20,OAM!G$13:G$36,OAM!G$8)</f>
        <v>6</v>
      </c>
      <c r="H19" s="33">
        <f>RANK(OAM!H20,OAM!H$13:H$36,OAM!H$8)</f>
        <v>8</v>
      </c>
      <c r="I19" s="33">
        <f>RANK(OAM!I20,OAM!I$13:I$36,OAM!I$8)</f>
        <v>8</v>
      </c>
      <c r="J19" s="33">
        <f>RANK(OAM!J20,OAM!J$13:J$36,OAM!J$8)</f>
        <v>4</v>
      </c>
      <c r="K19" s="33">
        <f>RANK(OAM!K20,OAM!K$13:K$36,OAM!K$8)</f>
        <v>10</v>
      </c>
      <c r="L19" s="33">
        <f>RANK(OAM!L20,OAM!L$13:L$36,OAM!L$8)</f>
        <v>14</v>
      </c>
      <c r="M19" s="33">
        <f>RANK(OAM!M20,OAM!M$13:M$36,OAM!M$8)</f>
        <v>6</v>
      </c>
      <c r="N19" s="33">
        <f>RANK(OAM!N20,OAM!N$13:N$36,OAM!N$8)</f>
        <v>8</v>
      </c>
      <c r="O19" s="33">
        <f>RANK(OAM!O20,OAM!O$13:O$36,OAM!O$8)</f>
        <v>12</v>
      </c>
      <c r="P19" s="33">
        <f>RANK(OAM!P20,OAM!P$13:P$36,OAM!P$8)</f>
        <v>14</v>
      </c>
      <c r="Q19" s="33">
        <f>RANK(OAM!Q20,OAM!Q$13:Q$36,OAM!Q$8)</f>
        <v>1</v>
      </c>
      <c r="R19" s="33">
        <f>RANK(OAM!R20,OAM!R$13:R$36,OAM!R$8)</f>
        <v>1</v>
      </c>
      <c r="S19" s="33">
        <f>RANK(OAM!S20,OAM!S$13:S$36,OAM!S$8)</f>
        <v>21</v>
      </c>
      <c r="T19" s="33">
        <f>RANK(OAM!T20,OAM!T$13:T$36,OAM!T$8)</f>
        <v>9</v>
      </c>
      <c r="U19" s="33">
        <f>RANK(OAM!U20,OAM!U$13:U$36,OAM!U$8)</f>
        <v>10</v>
      </c>
      <c r="V19" s="33">
        <f>RANK(OAM!V20,OAM!V$13:V$36,OAM!V$8)</f>
        <v>3</v>
      </c>
      <c r="W19" s="33">
        <f>RANK(OAM!W20,OAM!W$13:W$36,OAM!W$8)</f>
        <v>13</v>
      </c>
      <c r="X19" s="33">
        <f>OAM!X20</f>
        <v>1000</v>
      </c>
      <c r="Y19" s="6">
        <f>'Model#1'!U93</f>
        <v>1000</v>
      </c>
      <c r="Z19" s="6">
        <f>IF('Model#1'!X93*'Model#1'!BQ93&lt;=0,1,0)</f>
        <v>1</v>
      </c>
      <c r="AA19" s="6">
        <f t="shared" si="1"/>
        <v>2</v>
      </c>
      <c r="AB19" s="6">
        <v>23</v>
      </c>
      <c r="AC19" s="6">
        <f t="shared" si="2"/>
        <v>166</v>
      </c>
    </row>
    <row r="20" spans="1:29" x14ac:dyDescent="0.3">
      <c r="A20">
        <f t="shared" si="0"/>
        <v>2</v>
      </c>
      <c r="B20" s="6">
        <f>OAM!B21</f>
        <v>9</v>
      </c>
      <c r="C20" s="6">
        <f>OAM!C21</f>
        <v>9</v>
      </c>
      <c r="D20" s="6" t="str">
        <f>OAM!D21</f>
        <v>student_9</v>
      </c>
      <c r="E20" s="33">
        <f>RANK(OAM!E21,OAM!E$13:E$36,OAM!E$8)</f>
        <v>17</v>
      </c>
      <c r="F20" s="33">
        <f>RANK(OAM!F21,OAM!F$13:F$36,OAM!F$8)</f>
        <v>14</v>
      </c>
      <c r="G20" s="33">
        <f>RANK(OAM!G21,OAM!G$13:G$36,OAM!G$8)</f>
        <v>16</v>
      </c>
      <c r="H20" s="33">
        <f>RANK(OAM!H21,OAM!H$13:H$36,OAM!H$8)</f>
        <v>16</v>
      </c>
      <c r="I20" s="33">
        <f>RANK(OAM!I21,OAM!I$13:I$36,OAM!I$8)</f>
        <v>16</v>
      </c>
      <c r="J20" s="33">
        <f>RANK(OAM!J21,OAM!J$13:J$36,OAM!J$8)</f>
        <v>14</v>
      </c>
      <c r="K20" s="33">
        <f>RANK(OAM!K21,OAM!K$13:K$36,OAM!K$8)</f>
        <v>10</v>
      </c>
      <c r="L20" s="33">
        <f>RANK(OAM!L21,OAM!L$13:L$36,OAM!L$8)</f>
        <v>7</v>
      </c>
      <c r="M20" s="33">
        <f>RANK(OAM!M21,OAM!M$13:M$36,OAM!M$8)</f>
        <v>16</v>
      </c>
      <c r="N20" s="33">
        <f>RANK(OAM!N21,OAM!N$13:N$36,OAM!N$8)</f>
        <v>14</v>
      </c>
      <c r="O20" s="33">
        <f>RANK(OAM!O21,OAM!O$13:O$36,OAM!O$8)</f>
        <v>7</v>
      </c>
      <c r="P20" s="33">
        <f>RANK(OAM!P21,OAM!P$13:P$36,OAM!P$8)</f>
        <v>6</v>
      </c>
      <c r="Q20" s="33">
        <f>RANK(OAM!Q21,OAM!Q$13:Q$36,OAM!Q$8)</f>
        <v>1</v>
      </c>
      <c r="R20" s="33">
        <f>RANK(OAM!R21,OAM!R$13:R$36,OAM!R$8)</f>
        <v>9</v>
      </c>
      <c r="S20" s="33">
        <f>RANK(OAM!S21,OAM!S$13:S$36,OAM!S$8)</f>
        <v>13</v>
      </c>
      <c r="T20" s="33">
        <f>RANK(OAM!T21,OAM!T$13:T$36,OAM!T$8)</f>
        <v>14</v>
      </c>
      <c r="U20" s="33">
        <f>RANK(OAM!U21,OAM!U$13:U$36,OAM!U$8)</f>
        <v>3</v>
      </c>
      <c r="V20" s="33">
        <f>RANK(OAM!V21,OAM!V$13:V$36,OAM!V$8)</f>
        <v>12</v>
      </c>
      <c r="W20" s="33">
        <f>RANK(OAM!W21,OAM!W$13:W$36,OAM!W$8)</f>
        <v>13</v>
      </c>
      <c r="X20" s="33">
        <f>OAM!X21</f>
        <v>1000</v>
      </c>
      <c r="Y20" s="6">
        <f>'Model#1'!U94</f>
        <v>1000</v>
      </c>
      <c r="Z20" s="6">
        <f>IF('Model#1'!X94*'Model#1'!BQ94&lt;=0,1,0)</f>
        <v>1</v>
      </c>
      <c r="AA20" s="6">
        <f t="shared" si="1"/>
        <v>2</v>
      </c>
      <c r="AB20" s="6">
        <v>3</v>
      </c>
      <c r="AC20" s="6">
        <f t="shared" si="2"/>
        <v>218</v>
      </c>
    </row>
    <row r="21" spans="1:29" x14ac:dyDescent="0.3">
      <c r="A21">
        <f t="shared" si="0"/>
        <v>2</v>
      </c>
      <c r="B21" s="6">
        <f>OAM!B22</f>
        <v>10</v>
      </c>
      <c r="C21" s="6">
        <f>OAM!C22</f>
        <v>10</v>
      </c>
      <c r="D21" s="6" t="str">
        <f>OAM!D22</f>
        <v>student_10</v>
      </c>
      <c r="E21" s="33">
        <f>RANK(OAM!E22,OAM!E$13:E$36,OAM!E$8)</f>
        <v>8</v>
      </c>
      <c r="F21" s="33">
        <f>RANK(OAM!F22,OAM!F$13:F$36,OAM!F$8)</f>
        <v>11</v>
      </c>
      <c r="G21" s="33">
        <f>RANK(OAM!G22,OAM!G$13:G$36,OAM!G$8)</f>
        <v>13</v>
      </c>
      <c r="H21" s="33">
        <f>RANK(OAM!H22,OAM!H$13:H$36,OAM!H$8)</f>
        <v>18</v>
      </c>
      <c r="I21" s="33">
        <f>RANK(OAM!I22,OAM!I$13:I$36,OAM!I$8)</f>
        <v>18</v>
      </c>
      <c r="J21" s="33">
        <f>RANK(OAM!J22,OAM!J$13:J$36,OAM!J$8)</f>
        <v>22</v>
      </c>
      <c r="K21" s="33">
        <f>RANK(OAM!K22,OAM!K$13:K$36,OAM!K$8)</f>
        <v>3</v>
      </c>
      <c r="L21" s="33">
        <f>RANK(OAM!L22,OAM!L$13:L$36,OAM!L$8)</f>
        <v>3</v>
      </c>
      <c r="M21" s="33">
        <f>RANK(OAM!M22,OAM!M$13:M$36,OAM!M$8)</f>
        <v>13</v>
      </c>
      <c r="N21" s="33">
        <f>RANK(OAM!N22,OAM!N$13:N$36,OAM!N$8)</f>
        <v>13</v>
      </c>
      <c r="O21" s="33">
        <f>RANK(OAM!O22,OAM!O$13:O$36,OAM!O$8)</f>
        <v>10</v>
      </c>
      <c r="P21" s="33">
        <f>RANK(OAM!P22,OAM!P$13:P$36,OAM!P$8)</f>
        <v>10</v>
      </c>
      <c r="Q21" s="33">
        <f>RANK(OAM!Q22,OAM!Q$13:Q$36,OAM!Q$8)</f>
        <v>1</v>
      </c>
      <c r="R21" s="33">
        <f>RANK(OAM!R22,OAM!R$13:R$36,OAM!R$8)</f>
        <v>1</v>
      </c>
      <c r="S21" s="33">
        <f>RANK(OAM!S22,OAM!S$13:S$36,OAM!S$8)</f>
        <v>3</v>
      </c>
      <c r="T21" s="33">
        <f>RANK(OAM!T22,OAM!T$13:T$36,OAM!T$8)</f>
        <v>21</v>
      </c>
      <c r="U21" s="33">
        <f>RANK(OAM!U22,OAM!U$13:U$36,OAM!U$8)</f>
        <v>23</v>
      </c>
      <c r="V21" s="33">
        <f>RANK(OAM!V22,OAM!V$13:V$36,OAM!V$8)</f>
        <v>12</v>
      </c>
      <c r="W21" s="33">
        <f>RANK(OAM!W22,OAM!W$13:W$36,OAM!W$8)</f>
        <v>13</v>
      </c>
      <c r="X21" s="33">
        <f>OAM!X22</f>
        <v>1000</v>
      </c>
      <c r="Y21" s="6">
        <f>'Model#1'!U95</f>
        <v>1000</v>
      </c>
      <c r="Z21" s="6">
        <f>IF('Model#1'!X95*'Model#1'!BQ95&lt;=0,1,0)</f>
        <v>1</v>
      </c>
      <c r="AA21" s="6">
        <f t="shared" si="1"/>
        <v>2</v>
      </c>
      <c r="AB21" s="6">
        <v>15</v>
      </c>
      <c r="AC21" s="6">
        <f t="shared" si="2"/>
        <v>216</v>
      </c>
    </row>
    <row r="22" spans="1:29" x14ac:dyDescent="0.3">
      <c r="A22">
        <f t="shared" si="0"/>
        <v>2</v>
      </c>
      <c r="B22" s="6">
        <f>OAM!B23</f>
        <v>11</v>
      </c>
      <c r="C22" s="6">
        <f>OAM!C23</f>
        <v>11</v>
      </c>
      <c r="D22" s="6" t="str">
        <f>OAM!D23</f>
        <v>student_11</v>
      </c>
      <c r="E22" s="33">
        <f>RANK(OAM!E23,OAM!E$13:E$36,OAM!E$8)</f>
        <v>21</v>
      </c>
      <c r="F22" s="33">
        <f>RANK(OAM!F23,OAM!F$13:F$36,OAM!F$8)</f>
        <v>22</v>
      </c>
      <c r="G22" s="33">
        <f>RANK(OAM!G23,OAM!G$13:G$36,OAM!G$8)</f>
        <v>19</v>
      </c>
      <c r="H22" s="33">
        <f>RANK(OAM!H23,OAM!H$13:H$36,OAM!H$8)</f>
        <v>23</v>
      </c>
      <c r="I22" s="33">
        <f>RANK(OAM!I23,OAM!I$13:I$36,OAM!I$8)</f>
        <v>23</v>
      </c>
      <c r="J22" s="33">
        <f>RANK(OAM!J23,OAM!J$13:J$36,OAM!J$8)</f>
        <v>23</v>
      </c>
      <c r="K22" s="33">
        <f>RANK(OAM!K23,OAM!K$13:K$36,OAM!K$8)</f>
        <v>10</v>
      </c>
      <c r="L22" s="33">
        <f>RANK(OAM!L23,OAM!L$13:L$36,OAM!L$8)</f>
        <v>21</v>
      </c>
      <c r="M22" s="33">
        <f>RANK(OAM!M23,OAM!M$13:M$36,OAM!M$8)</f>
        <v>19</v>
      </c>
      <c r="N22" s="33">
        <f>RANK(OAM!N23,OAM!N$13:N$36,OAM!N$8)</f>
        <v>22</v>
      </c>
      <c r="O22" s="33">
        <f>RANK(OAM!O23,OAM!O$13:O$36,OAM!O$8)</f>
        <v>1</v>
      </c>
      <c r="P22" s="33">
        <f>RANK(OAM!P23,OAM!P$13:P$36,OAM!P$8)</f>
        <v>1</v>
      </c>
      <c r="Q22" s="33">
        <f>RANK(OAM!Q23,OAM!Q$13:Q$36,OAM!Q$8)</f>
        <v>1</v>
      </c>
      <c r="R22" s="33">
        <f>RANK(OAM!R23,OAM!R$13:R$36,OAM!R$8)</f>
        <v>13</v>
      </c>
      <c r="S22" s="33">
        <f>RANK(OAM!S23,OAM!S$13:S$36,OAM!S$8)</f>
        <v>2</v>
      </c>
      <c r="T22" s="33">
        <f>RANK(OAM!T23,OAM!T$13:T$36,OAM!T$8)</f>
        <v>15</v>
      </c>
      <c r="U22" s="33">
        <f>RANK(OAM!U23,OAM!U$13:U$36,OAM!U$8)</f>
        <v>11</v>
      </c>
      <c r="V22" s="33">
        <f>RANK(OAM!V23,OAM!V$13:V$36,OAM!V$8)</f>
        <v>8</v>
      </c>
      <c r="W22" s="33">
        <f>RANK(OAM!W23,OAM!W$13:W$36,OAM!W$8)</f>
        <v>4</v>
      </c>
      <c r="X22" s="33">
        <f>OAM!X23</f>
        <v>1000</v>
      </c>
      <c r="Y22" s="6">
        <f>'Model#1'!U96</f>
        <v>1000</v>
      </c>
      <c r="Z22" s="6">
        <f>IF('Model#1'!X96*'Model#1'!BQ96&lt;=0,1,0)</f>
        <v>1</v>
      </c>
      <c r="AA22" s="6">
        <f t="shared" si="1"/>
        <v>2</v>
      </c>
      <c r="AB22" s="6">
        <v>2</v>
      </c>
      <c r="AC22" s="6">
        <f t="shared" si="2"/>
        <v>259</v>
      </c>
    </row>
    <row r="23" spans="1:29" x14ac:dyDescent="0.3">
      <c r="A23">
        <f t="shared" si="0"/>
        <v>2</v>
      </c>
      <c r="B23" s="6">
        <f>OAM!B24</f>
        <v>12</v>
      </c>
      <c r="C23" s="6">
        <f>OAM!C24</f>
        <v>12</v>
      </c>
      <c r="D23" s="6" t="str">
        <f>OAM!D24</f>
        <v>student_12</v>
      </c>
      <c r="E23" s="33">
        <f>RANK(OAM!E24,OAM!E$13:E$36,OAM!E$8)</f>
        <v>14</v>
      </c>
      <c r="F23" s="33">
        <f>RANK(OAM!F24,OAM!F$13:F$36,OAM!F$8)</f>
        <v>5</v>
      </c>
      <c r="G23" s="33">
        <f>RANK(OAM!G24,OAM!G$13:G$36,OAM!G$8)</f>
        <v>14</v>
      </c>
      <c r="H23" s="33">
        <f>RANK(OAM!H24,OAM!H$13:H$36,OAM!H$8)</f>
        <v>15</v>
      </c>
      <c r="I23" s="33">
        <f>RANK(OAM!I24,OAM!I$13:I$36,OAM!I$8)</f>
        <v>15</v>
      </c>
      <c r="J23" s="33">
        <f>RANK(OAM!J24,OAM!J$13:J$36,OAM!J$8)</f>
        <v>15</v>
      </c>
      <c r="K23" s="33">
        <f>RANK(OAM!K24,OAM!K$13:K$36,OAM!K$8)</f>
        <v>5</v>
      </c>
      <c r="L23" s="33">
        <f>RANK(OAM!L24,OAM!L$13:L$36,OAM!L$8)</f>
        <v>7</v>
      </c>
      <c r="M23" s="33">
        <f>RANK(OAM!M24,OAM!M$13:M$36,OAM!M$8)</f>
        <v>14</v>
      </c>
      <c r="N23" s="33">
        <f>RANK(OAM!N24,OAM!N$13:N$36,OAM!N$8)</f>
        <v>15</v>
      </c>
      <c r="O23" s="33">
        <f>RANK(OAM!O24,OAM!O$13:O$36,OAM!O$8)</f>
        <v>24</v>
      </c>
      <c r="P23" s="33">
        <f>RANK(OAM!P24,OAM!P$13:P$36,OAM!P$8)</f>
        <v>13</v>
      </c>
      <c r="Q23" s="33">
        <f>RANK(OAM!Q24,OAM!Q$13:Q$36,OAM!Q$8)</f>
        <v>1</v>
      </c>
      <c r="R23" s="33">
        <f>RANK(OAM!R24,OAM!R$13:R$36,OAM!R$8)</f>
        <v>13</v>
      </c>
      <c r="S23" s="33">
        <f>RANK(OAM!S24,OAM!S$13:S$36,OAM!S$8)</f>
        <v>11</v>
      </c>
      <c r="T23" s="33">
        <f>RANK(OAM!T24,OAM!T$13:T$36,OAM!T$8)</f>
        <v>17</v>
      </c>
      <c r="U23" s="33">
        <f>RANK(OAM!U24,OAM!U$13:U$36,OAM!U$8)</f>
        <v>18</v>
      </c>
      <c r="V23" s="33">
        <f>RANK(OAM!V24,OAM!V$13:V$36,OAM!V$8)</f>
        <v>8</v>
      </c>
      <c r="W23" s="33">
        <f>RANK(OAM!W24,OAM!W$13:W$36,OAM!W$8)</f>
        <v>1</v>
      </c>
      <c r="X23" s="33">
        <f>OAM!X24</f>
        <v>1000</v>
      </c>
      <c r="Y23" s="6">
        <f>'Model#1'!U97</f>
        <v>1000</v>
      </c>
      <c r="Z23" s="6">
        <f>IF('Model#1'!X97*'Model#1'!BQ97&lt;=0,1,0)</f>
        <v>1</v>
      </c>
      <c r="AA23" s="6">
        <f t="shared" si="1"/>
        <v>2</v>
      </c>
      <c r="AB23" s="6">
        <v>7</v>
      </c>
      <c r="AC23" s="6">
        <f t="shared" si="2"/>
        <v>225</v>
      </c>
    </row>
    <row r="24" spans="1:29" x14ac:dyDescent="0.3">
      <c r="A24">
        <f t="shared" si="0"/>
        <v>2</v>
      </c>
      <c r="B24" s="6">
        <f>OAM!B25</f>
        <v>13</v>
      </c>
      <c r="C24" s="6">
        <f>OAM!C25</f>
        <v>13</v>
      </c>
      <c r="D24" s="6" t="str">
        <f>OAM!D25</f>
        <v>student_13</v>
      </c>
      <c r="E24" s="33">
        <f>RANK(OAM!E25,OAM!E$13:E$36,OAM!E$8)</f>
        <v>23</v>
      </c>
      <c r="F24" s="33">
        <f>RANK(OAM!F25,OAM!F$13:F$36,OAM!F$8)</f>
        <v>22</v>
      </c>
      <c r="G24" s="33">
        <f>RANK(OAM!G25,OAM!G$13:G$36,OAM!G$8)</f>
        <v>19</v>
      </c>
      <c r="H24" s="33">
        <f>RANK(OAM!H25,OAM!H$13:H$36,OAM!H$8)</f>
        <v>20</v>
      </c>
      <c r="I24" s="33">
        <f>RANK(OAM!I25,OAM!I$13:I$36,OAM!I$8)</f>
        <v>20</v>
      </c>
      <c r="J24" s="33">
        <f>RANK(OAM!J25,OAM!J$13:J$36,OAM!J$8)</f>
        <v>2</v>
      </c>
      <c r="K24" s="33">
        <f>RANK(OAM!K25,OAM!K$13:K$36,OAM!K$8)</f>
        <v>10</v>
      </c>
      <c r="L24" s="33">
        <f>RANK(OAM!L25,OAM!L$13:L$36,OAM!L$8)</f>
        <v>21</v>
      </c>
      <c r="M24" s="33">
        <f>RANK(OAM!M25,OAM!M$13:M$36,OAM!M$8)</f>
        <v>19</v>
      </c>
      <c r="N24" s="33">
        <f>RANK(OAM!N25,OAM!N$13:N$36,OAM!N$8)</f>
        <v>23</v>
      </c>
      <c r="O24" s="33">
        <f>RANK(OAM!O25,OAM!O$13:O$36,OAM!O$8)</f>
        <v>1</v>
      </c>
      <c r="P24" s="33">
        <f>RANK(OAM!P25,OAM!P$13:P$36,OAM!P$8)</f>
        <v>1</v>
      </c>
      <c r="Q24" s="33">
        <f>RANK(OAM!Q25,OAM!Q$13:Q$36,OAM!Q$8)</f>
        <v>1</v>
      </c>
      <c r="R24" s="33">
        <f>RANK(OAM!R25,OAM!R$13:R$36,OAM!R$8)</f>
        <v>13</v>
      </c>
      <c r="S24" s="33">
        <f>RANK(OAM!S25,OAM!S$13:S$36,OAM!S$8)</f>
        <v>23</v>
      </c>
      <c r="T24" s="33">
        <f>RANK(OAM!T25,OAM!T$13:T$36,OAM!T$8)</f>
        <v>21</v>
      </c>
      <c r="U24" s="33">
        <f>RANK(OAM!U25,OAM!U$13:U$36,OAM!U$8)</f>
        <v>7</v>
      </c>
      <c r="V24" s="33">
        <f>RANK(OAM!V25,OAM!V$13:V$36,OAM!V$8)</f>
        <v>12</v>
      </c>
      <c r="W24" s="33">
        <f>RANK(OAM!W25,OAM!W$13:W$36,OAM!W$8)</f>
        <v>13</v>
      </c>
      <c r="X24" s="33">
        <f>OAM!X25</f>
        <v>1000</v>
      </c>
      <c r="Y24" s="6">
        <f>'Model#1'!U98</f>
        <v>1000</v>
      </c>
      <c r="Z24" s="6">
        <f>IF('Model#1'!X98*'Model#1'!BQ98&lt;=0,1,0)</f>
        <v>1</v>
      </c>
      <c r="AA24" s="6">
        <f t="shared" si="1"/>
        <v>2</v>
      </c>
      <c r="AB24" s="6">
        <v>12</v>
      </c>
      <c r="AC24" s="6">
        <f t="shared" si="2"/>
        <v>271</v>
      </c>
    </row>
    <row r="25" spans="1:29" x14ac:dyDescent="0.3">
      <c r="A25">
        <f t="shared" si="0"/>
        <v>2</v>
      </c>
      <c r="B25" s="6">
        <f>OAM!B26</f>
        <v>14</v>
      </c>
      <c r="C25" s="6">
        <f>OAM!C26</f>
        <v>14</v>
      </c>
      <c r="D25" s="6" t="str">
        <f>OAM!D26</f>
        <v>student_14</v>
      </c>
      <c r="E25" s="33">
        <f>RANK(OAM!E26,OAM!E$13:E$36,OAM!E$8)</f>
        <v>21</v>
      </c>
      <c r="F25" s="33">
        <f>RANK(OAM!F26,OAM!F$13:F$36,OAM!F$8)</f>
        <v>18</v>
      </c>
      <c r="G25" s="33">
        <f>RANK(OAM!G26,OAM!G$13:G$36,OAM!G$8)</f>
        <v>19</v>
      </c>
      <c r="H25" s="33">
        <f>RANK(OAM!H26,OAM!H$13:H$36,OAM!H$8)</f>
        <v>21</v>
      </c>
      <c r="I25" s="33">
        <f>RANK(OAM!I26,OAM!I$13:I$36,OAM!I$8)</f>
        <v>21</v>
      </c>
      <c r="J25" s="33">
        <f>RANK(OAM!J26,OAM!J$13:J$36,OAM!J$8)</f>
        <v>19</v>
      </c>
      <c r="K25" s="33">
        <f>RANK(OAM!K26,OAM!K$13:K$36,OAM!K$8)</f>
        <v>10</v>
      </c>
      <c r="L25" s="33">
        <f>RANK(OAM!L26,OAM!L$13:L$36,OAM!L$8)</f>
        <v>20</v>
      </c>
      <c r="M25" s="33">
        <f>RANK(OAM!M26,OAM!M$13:M$36,OAM!M$8)</f>
        <v>19</v>
      </c>
      <c r="N25" s="33">
        <f>RANK(OAM!N26,OAM!N$13:N$36,OAM!N$8)</f>
        <v>20</v>
      </c>
      <c r="O25" s="33">
        <f>RANK(OAM!O26,OAM!O$13:O$36,OAM!O$8)</f>
        <v>7</v>
      </c>
      <c r="P25" s="33">
        <f>RANK(OAM!P26,OAM!P$13:P$36,OAM!P$8)</f>
        <v>6</v>
      </c>
      <c r="Q25" s="33">
        <f>RANK(OAM!Q26,OAM!Q$13:Q$36,OAM!Q$8)</f>
        <v>1</v>
      </c>
      <c r="R25" s="33">
        <f>RANK(OAM!R26,OAM!R$13:R$36,OAM!R$8)</f>
        <v>13</v>
      </c>
      <c r="S25" s="33">
        <f>RANK(OAM!S26,OAM!S$13:S$36,OAM!S$8)</f>
        <v>9</v>
      </c>
      <c r="T25" s="33">
        <f>RANK(OAM!T26,OAM!T$13:T$36,OAM!T$8)</f>
        <v>21</v>
      </c>
      <c r="U25" s="33">
        <f>RANK(OAM!U26,OAM!U$13:U$36,OAM!U$8)</f>
        <v>22</v>
      </c>
      <c r="V25" s="33">
        <f>RANK(OAM!V26,OAM!V$13:V$36,OAM!V$8)</f>
        <v>12</v>
      </c>
      <c r="W25" s="33">
        <f>RANK(OAM!W26,OAM!W$13:W$36,OAM!W$8)</f>
        <v>13</v>
      </c>
      <c r="X25" s="33">
        <f>OAM!X26</f>
        <v>1000</v>
      </c>
      <c r="Y25" s="6">
        <f>'Model#1'!U99</f>
        <v>1000</v>
      </c>
      <c r="Z25" s="6">
        <f>IF('Model#1'!X99*'Model#1'!BQ99&lt;=0,1,0)</f>
        <v>1</v>
      </c>
      <c r="AA25" s="6">
        <f t="shared" si="1"/>
        <v>2</v>
      </c>
      <c r="AB25" s="6">
        <v>24</v>
      </c>
      <c r="AC25" s="6">
        <f t="shared" si="2"/>
        <v>292</v>
      </c>
    </row>
    <row r="26" spans="1:29" x14ac:dyDescent="0.3">
      <c r="A26">
        <f t="shared" si="0"/>
        <v>2</v>
      </c>
      <c r="B26" s="6">
        <f>OAM!B27</f>
        <v>15</v>
      </c>
      <c r="C26" s="6">
        <f>OAM!C27</f>
        <v>15</v>
      </c>
      <c r="D26" s="6" t="str">
        <f>OAM!D27</f>
        <v>student_15</v>
      </c>
      <c r="E26" s="33">
        <f>RANK(OAM!E27,OAM!E$13:E$36,OAM!E$8)</f>
        <v>2</v>
      </c>
      <c r="F26" s="33">
        <f>RANK(OAM!F27,OAM!F$13:F$36,OAM!F$8)</f>
        <v>1</v>
      </c>
      <c r="G26" s="33">
        <f>RANK(OAM!G27,OAM!G$13:G$36,OAM!G$8)</f>
        <v>6</v>
      </c>
      <c r="H26" s="33">
        <f>RANK(OAM!H27,OAM!H$13:H$36,OAM!H$8)</f>
        <v>11</v>
      </c>
      <c r="I26" s="33">
        <f>RANK(OAM!I27,OAM!I$13:I$36,OAM!I$8)</f>
        <v>11</v>
      </c>
      <c r="J26" s="33">
        <f>RANK(OAM!J27,OAM!J$13:J$36,OAM!J$8)</f>
        <v>16</v>
      </c>
      <c r="K26" s="33">
        <f>RANK(OAM!K27,OAM!K$13:K$36,OAM!K$8)</f>
        <v>1</v>
      </c>
      <c r="L26" s="33">
        <f>RANK(OAM!L27,OAM!L$13:L$36,OAM!L$8)</f>
        <v>1</v>
      </c>
      <c r="M26" s="33">
        <f>RANK(OAM!M27,OAM!M$13:M$36,OAM!M$8)</f>
        <v>6</v>
      </c>
      <c r="N26" s="33">
        <f>RANK(OAM!N27,OAM!N$13:N$36,OAM!N$8)</f>
        <v>4</v>
      </c>
      <c r="O26" s="33">
        <f>RANK(OAM!O27,OAM!O$13:O$36,OAM!O$8)</f>
        <v>12</v>
      </c>
      <c r="P26" s="33">
        <f>RANK(OAM!P27,OAM!P$13:P$36,OAM!P$8)</f>
        <v>10</v>
      </c>
      <c r="Q26" s="33">
        <f>RANK(OAM!Q27,OAM!Q$13:Q$36,OAM!Q$8)</f>
        <v>1</v>
      </c>
      <c r="R26" s="33">
        <f>RANK(OAM!R27,OAM!R$13:R$36,OAM!R$8)</f>
        <v>13</v>
      </c>
      <c r="S26" s="33">
        <f>RANK(OAM!S27,OAM!S$13:S$36,OAM!S$8)</f>
        <v>8</v>
      </c>
      <c r="T26" s="33">
        <f>RANK(OAM!T27,OAM!T$13:T$36,OAM!T$8)</f>
        <v>16</v>
      </c>
      <c r="U26" s="33">
        <f>RANK(OAM!U27,OAM!U$13:U$36,OAM!U$8)</f>
        <v>4</v>
      </c>
      <c r="V26" s="33">
        <f>RANK(OAM!V27,OAM!V$13:V$36,OAM!V$8)</f>
        <v>12</v>
      </c>
      <c r="W26" s="33">
        <f>RANK(OAM!W27,OAM!W$13:W$36,OAM!W$8)</f>
        <v>2</v>
      </c>
      <c r="X26" s="33">
        <f>OAM!X27</f>
        <v>1000</v>
      </c>
      <c r="Y26" s="6">
        <f>'Model#1'!U100</f>
        <v>1000</v>
      </c>
      <c r="Z26" s="6">
        <f>IF('Model#1'!X100*'Model#1'!BQ100&lt;=0,1,0)</f>
        <v>1</v>
      </c>
      <c r="AA26" s="6">
        <f t="shared" si="1"/>
        <v>2</v>
      </c>
      <c r="AB26" s="6">
        <v>22</v>
      </c>
      <c r="AC26" s="6">
        <f t="shared" si="2"/>
        <v>137</v>
      </c>
    </row>
    <row r="27" spans="1:29" x14ac:dyDescent="0.3">
      <c r="A27">
        <f t="shared" si="0"/>
        <v>2</v>
      </c>
      <c r="B27" s="6">
        <f>OAM!B28</f>
        <v>16</v>
      </c>
      <c r="C27" s="6">
        <f>OAM!C28</f>
        <v>16</v>
      </c>
      <c r="D27" s="6" t="str">
        <f>OAM!D28</f>
        <v>student_16</v>
      </c>
      <c r="E27" s="33">
        <f>RANK(OAM!E28,OAM!E$13:E$36,OAM!E$8)</f>
        <v>8</v>
      </c>
      <c r="F27" s="33">
        <f>RANK(OAM!F28,OAM!F$13:F$36,OAM!F$8)</f>
        <v>6</v>
      </c>
      <c r="G27" s="33">
        <f>RANK(OAM!G28,OAM!G$13:G$36,OAM!G$8)</f>
        <v>8</v>
      </c>
      <c r="H27" s="33">
        <f>RANK(OAM!H28,OAM!H$13:H$36,OAM!H$8)</f>
        <v>5</v>
      </c>
      <c r="I27" s="33">
        <f>RANK(OAM!I28,OAM!I$13:I$36,OAM!I$8)</f>
        <v>5</v>
      </c>
      <c r="J27" s="33">
        <f>RANK(OAM!J28,OAM!J$13:J$36,OAM!J$8)</f>
        <v>5</v>
      </c>
      <c r="K27" s="33">
        <f>RANK(OAM!K28,OAM!K$13:K$36,OAM!K$8)</f>
        <v>5</v>
      </c>
      <c r="L27" s="33">
        <f>RANK(OAM!L28,OAM!L$13:L$36,OAM!L$8)</f>
        <v>4</v>
      </c>
      <c r="M27" s="33">
        <f>RANK(OAM!M28,OAM!M$13:M$36,OAM!M$8)</f>
        <v>8</v>
      </c>
      <c r="N27" s="33">
        <f>RANK(OAM!N28,OAM!N$13:N$36,OAM!N$8)</f>
        <v>7</v>
      </c>
      <c r="O27" s="33">
        <f>RANK(OAM!O28,OAM!O$13:O$36,OAM!O$8)</f>
        <v>20</v>
      </c>
      <c r="P27" s="33">
        <f>RANK(OAM!P28,OAM!P$13:P$36,OAM!P$8)</f>
        <v>20</v>
      </c>
      <c r="Q27" s="33">
        <f>RANK(OAM!Q28,OAM!Q$13:Q$36,OAM!Q$8)</f>
        <v>23</v>
      </c>
      <c r="R27" s="33">
        <f>RANK(OAM!R28,OAM!R$13:R$36,OAM!R$8)</f>
        <v>13</v>
      </c>
      <c r="S27" s="33">
        <f>RANK(OAM!S28,OAM!S$13:S$36,OAM!S$8)</f>
        <v>20</v>
      </c>
      <c r="T27" s="33">
        <f>RANK(OAM!T28,OAM!T$13:T$36,OAM!T$8)</f>
        <v>4</v>
      </c>
      <c r="U27" s="33">
        <f>RANK(OAM!U28,OAM!U$13:U$36,OAM!U$8)</f>
        <v>2</v>
      </c>
      <c r="V27" s="33">
        <f>RANK(OAM!V28,OAM!V$13:V$36,OAM!V$8)</f>
        <v>3</v>
      </c>
      <c r="W27" s="33">
        <f>RANK(OAM!W28,OAM!W$13:W$36,OAM!W$8)</f>
        <v>4</v>
      </c>
      <c r="X27" s="33">
        <f>OAM!X28</f>
        <v>1000</v>
      </c>
      <c r="Y27" s="6">
        <f>'Model#1'!U101</f>
        <v>1000</v>
      </c>
      <c r="Z27" s="6">
        <f>IF('Model#1'!X101*'Model#1'!BQ101&lt;=0,1,0)</f>
        <v>1</v>
      </c>
      <c r="AA27" s="6">
        <f t="shared" si="1"/>
        <v>2</v>
      </c>
      <c r="AB27" s="6">
        <v>18</v>
      </c>
      <c r="AC27" s="6">
        <f t="shared" si="2"/>
        <v>170</v>
      </c>
    </row>
    <row r="28" spans="1:29" x14ac:dyDescent="0.3">
      <c r="A28">
        <f t="shared" si="0"/>
        <v>2</v>
      </c>
      <c r="B28" s="6">
        <f>OAM!B29</f>
        <v>17</v>
      </c>
      <c r="C28" s="6">
        <f>OAM!C29</f>
        <v>17</v>
      </c>
      <c r="D28" s="6" t="str">
        <f>OAM!D29</f>
        <v>student_17</v>
      </c>
      <c r="E28" s="33">
        <f>RANK(OAM!E29,OAM!E$13:E$36,OAM!E$8)</f>
        <v>4</v>
      </c>
      <c r="F28" s="33">
        <f>RANK(OAM!F29,OAM!F$13:F$36,OAM!F$8)</f>
        <v>3</v>
      </c>
      <c r="G28" s="33">
        <f>RANK(OAM!G29,OAM!G$13:G$36,OAM!G$8)</f>
        <v>3</v>
      </c>
      <c r="H28" s="33">
        <f>RANK(OAM!H29,OAM!H$13:H$36,OAM!H$8)</f>
        <v>9</v>
      </c>
      <c r="I28" s="33">
        <f>RANK(OAM!I29,OAM!I$13:I$36,OAM!I$8)</f>
        <v>7</v>
      </c>
      <c r="J28" s="33">
        <f>RANK(OAM!J29,OAM!J$13:J$36,OAM!J$8)</f>
        <v>11</v>
      </c>
      <c r="K28" s="33">
        <f>RANK(OAM!K29,OAM!K$13:K$36,OAM!K$8)</f>
        <v>5</v>
      </c>
      <c r="L28" s="33">
        <f>RANK(OAM!L29,OAM!L$13:L$36,OAM!L$8)</f>
        <v>7</v>
      </c>
      <c r="M28" s="33">
        <f>RANK(OAM!M29,OAM!M$13:M$36,OAM!M$8)</f>
        <v>3</v>
      </c>
      <c r="N28" s="33">
        <f>RANK(OAM!N29,OAM!N$13:N$36,OAM!N$8)</f>
        <v>3</v>
      </c>
      <c r="O28" s="33">
        <f>RANK(OAM!O29,OAM!O$13:O$36,OAM!O$8)</f>
        <v>12</v>
      </c>
      <c r="P28" s="33">
        <f>RANK(OAM!P29,OAM!P$13:P$36,OAM!P$8)</f>
        <v>14</v>
      </c>
      <c r="Q28" s="33">
        <f>RANK(OAM!Q29,OAM!Q$13:Q$36,OAM!Q$8)</f>
        <v>23</v>
      </c>
      <c r="R28" s="33">
        <f>RANK(OAM!R29,OAM!R$13:R$36,OAM!R$8)</f>
        <v>13</v>
      </c>
      <c r="S28" s="33">
        <f>RANK(OAM!S29,OAM!S$13:S$36,OAM!S$8)</f>
        <v>12</v>
      </c>
      <c r="T28" s="33">
        <f>RANK(OAM!T29,OAM!T$13:T$36,OAM!T$8)</f>
        <v>13</v>
      </c>
      <c r="U28" s="33">
        <f>RANK(OAM!U29,OAM!U$13:U$36,OAM!U$8)</f>
        <v>8</v>
      </c>
      <c r="V28" s="33">
        <f>RANK(OAM!V29,OAM!V$13:V$36,OAM!V$8)</f>
        <v>8</v>
      </c>
      <c r="W28" s="33">
        <f>RANK(OAM!W29,OAM!W$13:W$36,OAM!W$8)</f>
        <v>4</v>
      </c>
      <c r="X28" s="33">
        <f>OAM!X29</f>
        <v>1000</v>
      </c>
      <c r="Y28" s="6">
        <f>'Model#1'!U102</f>
        <v>1000</v>
      </c>
      <c r="Z28" s="6">
        <f>IF('Model#1'!X102*'Model#1'!BQ102&lt;=0,1,0)</f>
        <v>1</v>
      </c>
      <c r="AA28" s="6">
        <f t="shared" si="1"/>
        <v>2</v>
      </c>
      <c r="AB28" s="6">
        <v>4</v>
      </c>
      <c r="AC28" s="6">
        <f t="shared" si="2"/>
        <v>162</v>
      </c>
    </row>
    <row r="29" spans="1:29" x14ac:dyDescent="0.3">
      <c r="A29">
        <f t="shared" si="0"/>
        <v>2</v>
      </c>
      <c r="B29" s="6">
        <f>OAM!B30</f>
        <v>18</v>
      </c>
      <c r="C29" s="6">
        <f>OAM!C30</f>
        <v>18</v>
      </c>
      <c r="D29" s="6" t="str">
        <f>OAM!D30</f>
        <v>student_18</v>
      </c>
      <c r="E29" s="33">
        <f>RANK(OAM!E30,OAM!E$13:E$36,OAM!E$8)</f>
        <v>16</v>
      </c>
      <c r="F29" s="33">
        <f>RANK(OAM!F30,OAM!F$13:F$36,OAM!F$8)</f>
        <v>14</v>
      </c>
      <c r="G29" s="33">
        <f>RANK(OAM!G30,OAM!G$13:G$36,OAM!G$8)</f>
        <v>14</v>
      </c>
      <c r="H29" s="33">
        <f>RANK(OAM!H30,OAM!H$13:H$36,OAM!H$8)</f>
        <v>17</v>
      </c>
      <c r="I29" s="33">
        <f>RANK(OAM!I30,OAM!I$13:I$36,OAM!I$8)</f>
        <v>17</v>
      </c>
      <c r="J29" s="33">
        <f>RANK(OAM!J30,OAM!J$13:J$36,OAM!J$8)</f>
        <v>21</v>
      </c>
      <c r="K29" s="33">
        <f>RANK(OAM!K30,OAM!K$13:K$36,OAM!K$8)</f>
        <v>10</v>
      </c>
      <c r="L29" s="33">
        <f>RANK(OAM!L30,OAM!L$13:L$36,OAM!L$8)</f>
        <v>14</v>
      </c>
      <c r="M29" s="33">
        <f>RANK(OAM!M30,OAM!M$13:M$36,OAM!M$8)</f>
        <v>14</v>
      </c>
      <c r="N29" s="33">
        <f>RANK(OAM!N30,OAM!N$13:N$36,OAM!N$8)</f>
        <v>18</v>
      </c>
      <c r="O29" s="33">
        <f>RANK(OAM!O30,OAM!O$13:O$36,OAM!O$8)</f>
        <v>11</v>
      </c>
      <c r="P29" s="33">
        <f>RANK(OAM!P30,OAM!P$13:P$36,OAM!P$8)</f>
        <v>10</v>
      </c>
      <c r="Q29" s="33">
        <f>RANK(OAM!Q30,OAM!Q$13:Q$36,OAM!Q$8)</f>
        <v>1</v>
      </c>
      <c r="R29" s="33">
        <f>RANK(OAM!R30,OAM!R$13:R$36,OAM!R$8)</f>
        <v>13</v>
      </c>
      <c r="S29" s="33">
        <f>RANK(OAM!S30,OAM!S$13:S$36,OAM!S$8)</f>
        <v>5</v>
      </c>
      <c r="T29" s="33">
        <f>RANK(OAM!T30,OAM!T$13:T$36,OAM!T$8)</f>
        <v>19</v>
      </c>
      <c r="U29" s="33">
        <f>RANK(OAM!U30,OAM!U$13:U$36,OAM!U$8)</f>
        <v>19</v>
      </c>
      <c r="V29" s="33">
        <f>RANK(OAM!V30,OAM!V$13:V$36,OAM!V$8)</f>
        <v>3</v>
      </c>
      <c r="W29" s="33">
        <f>RANK(OAM!W30,OAM!W$13:W$36,OAM!W$8)</f>
        <v>4</v>
      </c>
      <c r="X29" s="33">
        <f>OAM!X30</f>
        <v>1000</v>
      </c>
      <c r="Y29" s="6">
        <f>'Model#1'!U103</f>
        <v>1000</v>
      </c>
      <c r="Z29" s="6">
        <f>IF('Model#1'!X103*'Model#1'!BQ103&lt;=0,1,0)</f>
        <v>1</v>
      </c>
      <c r="AA29" s="6">
        <f t="shared" si="1"/>
        <v>2</v>
      </c>
      <c r="AB29" s="6">
        <v>13</v>
      </c>
      <c r="AC29" s="6">
        <f t="shared" si="2"/>
        <v>240</v>
      </c>
    </row>
    <row r="30" spans="1:29" x14ac:dyDescent="0.3">
      <c r="A30">
        <f t="shared" si="0"/>
        <v>2</v>
      </c>
      <c r="B30" s="6">
        <f>OAM!B31</f>
        <v>19</v>
      </c>
      <c r="C30" s="6">
        <f>OAM!C31</f>
        <v>19</v>
      </c>
      <c r="D30" s="6" t="str">
        <f>OAM!D31</f>
        <v>student_19</v>
      </c>
      <c r="E30" s="33">
        <f>RANK(OAM!E31,OAM!E$13:E$36,OAM!E$8)</f>
        <v>11</v>
      </c>
      <c r="F30" s="33">
        <f>RANK(OAM!F31,OAM!F$13:F$36,OAM!F$8)</f>
        <v>6</v>
      </c>
      <c r="G30" s="33">
        <f>RANK(OAM!G31,OAM!G$13:G$36,OAM!G$8)</f>
        <v>11</v>
      </c>
      <c r="H30" s="33">
        <f>RANK(OAM!H31,OAM!H$13:H$36,OAM!H$8)</f>
        <v>7</v>
      </c>
      <c r="I30" s="33">
        <f>RANK(OAM!I31,OAM!I$13:I$36,OAM!I$8)</f>
        <v>9</v>
      </c>
      <c r="J30" s="33">
        <f>RANK(OAM!J31,OAM!J$13:J$36,OAM!J$8)</f>
        <v>1</v>
      </c>
      <c r="K30" s="33">
        <f>RANK(OAM!K31,OAM!K$13:K$36,OAM!K$8)</f>
        <v>5</v>
      </c>
      <c r="L30" s="33">
        <f>RANK(OAM!L31,OAM!L$13:L$36,OAM!L$8)</f>
        <v>4</v>
      </c>
      <c r="M30" s="33">
        <f>RANK(OAM!M31,OAM!M$13:M$36,OAM!M$8)</f>
        <v>11</v>
      </c>
      <c r="N30" s="33">
        <f>RANK(OAM!N31,OAM!N$13:N$36,OAM!N$8)</f>
        <v>11</v>
      </c>
      <c r="O30" s="33">
        <f>RANK(OAM!O31,OAM!O$13:O$36,OAM!O$8)</f>
        <v>12</v>
      </c>
      <c r="P30" s="33">
        <f>RANK(OAM!P31,OAM!P$13:P$36,OAM!P$8)</f>
        <v>14</v>
      </c>
      <c r="Q30" s="33">
        <f>RANK(OAM!Q31,OAM!Q$13:Q$36,OAM!Q$8)</f>
        <v>1</v>
      </c>
      <c r="R30" s="33">
        <f>RANK(OAM!R31,OAM!R$13:R$36,OAM!R$8)</f>
        <v>1</v>
      </c>
      <c r="S30" s="33">
        <f>RANK(OAM!S31,OAM!S$13:S$36,OAM!S$8)</f>
        <v>24</v>
      </c>
      <c r="T30" s="33">
        <f>RANK(OAM!T31,OAM!T$13:T$36,OAM!T$8)</f>
        <v>5</v>
      </c>
      <c r="U30" s="33">
        <f>RANK(OAM!U31,OAM!U$13:U$36,OAM!U$8)</f>
        <v>6</v>
      </c>
      <c r="V30" s="33">
        <f>RANK(OAM!V31,OAM!V$13:V$36,OAM!V$8)</f>
        <v>12</v>
      </c>
      <c r="W30" s="33">
        <f>RANK(OAM!W31,OAM!W$13:W$36,OAM!W$8)</f>
        <v>13</v>
      </c>
      <c r="X30" s="33">
        <f>OAM!X31</f>
        <v>1000</v>
      </c>
      <c r="Y30" s="6">
        <f>'Model#1'!U104</f>
        <v>1000</v>
      </c>
      <c r="Z30" s="6">
        <f>IF('Model#1'!X104*'Model#1'!BQ104&lt;=0,1,0)</f>
        <v>1</v>
      </c>
      <c r="AA30" s="6">
        <f t="shared" si="1"/>
        <v>2</v>
      </c>
      <c r="AB30" s="6">
        <v>19</v>
      </c>
      <c r="AC30" s="6">
        <f t="shared" si="2"/>
        <v>164</v>
      </c>
    </row>
    <row r="31" spans="1:29" x14ac:dyDescent="0.3">
      <c r="A31">
        <f t="shared" si="0"/>
        <v>1</v>
      </c>
      <c r="B31" s="6">
        <f>OAM!B32</f>
        <v>20</v>
      </c>
      <c r="C31" s="6">
        <f>OAM!C32</f>
        <v>20</v>
      </c>
      <c r="D31" s="6" t="str">
        <f>OAM!D32</f>
        <v>student_20</v>
      </c>
      <c r="E31" s="33">
        <f>RANK(OAM!E32,OAM!E$13:E$36,OAM!E$8)</f>
        <v>5</v>
      </c>
      <c r="F31" s="33">
        <f>RANK(OAM!F32,OAM!F$13:F$36,OAM!F$8)</f>
        <v>6</v>
      </c>
      <c r="G31" s="33">
        <f>RANK(OAM!G32,OAM!G$13:G$36,OAM!G$8)</f>
        <v>3</v>
      </c>
      <c r="H31" s="33">
        <f>RANK(OAM!H32,OAM!H$13:H$36,OAM!H$8)</f>
        <v>6</v>
      </c>
      <c r="I31" s="33">
        <f>RANK(OAM!I32,OAM!I$13:I$36,OAM!I$8)</f>
        <v>6</v>
      </c>
      <c r="J31" s="33">
        <f>RANK(OAM!J32,OAM!J$13:J$36,OAM!J$8)</f>
        <v>9</v>
      </c>
      <c r="K31" s="33">
        <f>RANK(OAM!K32,OAM!K$13:K$36,OAM!K$8)</f>
        <v>10</v>
      </c>
      <c r="L31" s="33">
        <f>RANK(OAM!L32,OAM!L$13:L$36,OAM!L$8)</f>
        <v>7</v>
      </c>
      <c r="M31" s="33">
        <f>RANK(OAM!M32,OAM!M$13:M$36,OAM!M$8)</f>
        <v>3</v>
      </c>
      <c r="N31" s="33">
        <f>RANK(OAM!N32,OAM!N$13:N$36,OAM!N$8)</f>
        <v>5</v>
      </c>
      <c r="O31" s="33">
        <f>RANK(OAM!O32,OAM!O$13:O$36,OAM!O$8)</f>
        <v>22</v>
      </c>
      <c r="P31" s="33">
        <f>RANK(OAM!P32,OAM!P$13:P$36,OAM!P$8)</f>
        <v>20</v>
      </c>
      <c r="Q31" s="33">
        <f>RANK(OAM!Q32,OAM!Q$13:Q$36,OAM!Q$8)</f>
        <v>1</v>
      </c>
      <c r="R31" s="33">
        <f>RANK(OAM!R32,OAM!R$13:R$36,OAM!R$8)</f>
        <v>1</v>
      </c>
      <c r="S31" s="33">
        <f>RANK(OAM!S32,OAM!S$13:S$36,OAM!S$8)</f>
        <v>16</v>
      </c>
      <c r="T31" s="33">
        <f>RANK(OAM!T32,OAM!T$13:T$36,OAM!T$8)</f>
        <v>1</v>
      </c>
      <c r="U31" s="33">
        <f>RANK(OAM!U32,OAM!U$13:U$36,OAM!U$8)</f>
        <v>16</v>
      </c>
      <c r="V31" s="33">
        <f>RANK(OAM!V32,OAM!V$13:V$36,OAM!V$8)</f>
        <v>1</v>
      </c>
      <c r="W31" s="33">
        <f>RANK(OAM!W32,OAM!W$13:W$36,OAM!W$8)</f>
        <v>4</v>
      </c>
      <c r="X31" s="33">
        <f>OAM!X32</f>
        <v>1000</v>
      </c>
      <c r="Y31" s="6">
        <f>'Model#1'!U105</f>
        <v>1001</v>
      </c>
      <c r="Z31" s="6">
        <f>IF('Model#1'!X105*'Model#1'!BQ105&lt;=0,1,0)</f>
        <v>1</v>
      </c>
      <c r="AA31" s="6">
        <f t="shared" si="1"/>
        <v>1</v>
      </c>
      <c r="AB31" s="6">
        <v>17</v>
      </c>
      <c r="AC31" s="6">
        <f t="shared" si="2"/>
        <v>142</v>
      </c>
    </row>
    <row r="32" spans="1:29" x14ac:dyDescent="0.3">
      <c r="A32">
        <f t="shared" si="0"/>
        <v>1</v>
      </c>
      <c r="B32" s="6">
        <f>OAM!B33</f>
        <v>21</v>
      </c>
      <c r="C32" s="6">
        <f>OAM!C33</f>
        <v>21</v>
      </c>
      <c r="D32" s="6" t="str">
        <f>OAM!D33</f>
        <v>student_21</v>
      </c>
      <c r="E32" s="33">
        <f>RANK(OAM!E33,OAM!E$13:E$36,OAM!E$8)</f>
        <v>8</v>
      </c>
      <c r="F32" s="33">
        <f>RANK(OAM!F33,OAM!F$13:F$36,OAM!F$8)</f>
        <v>6</v>
      </c>
      <c r="G32" s="33">
        <f>RANK(OAM!G33,OAM!G$13:G$36,OAM!G$8)</f>
        <v>8</v>
      </c>
      <c r="H32" s="33">
        <f>RANK(OAM!H33,OAM!H$13:H$36,OAM!H$8)</f>
        <v>12</v>
      </c>
      <c r="I32" s="33">
        <f>RANK(OAM!I33,OAM!I$13:I$36,OAM!I$8)</f>
        <v>12</v>
      </c>
      <c r="J32" s="33">
        <f>RANK(OAM!J33,OAM!J$13:J$36,OAM!J$8)</f>
        <v>18</v>
      </c>
      <c r="K32" s="33">
        <f>RANK(OAM!K33,OAM!K$13:K$36,OAM!K$8)</f>
        <v>10</v>
      </c>
      <c r="L32" s="33">
        <f>RANK(OAM!L33,OAM!L$13:L$36,OAM!L$8)</f>
        <v>14</v>
      </c>
      <c r="M32" s="33">
        <f>RANK(OAM!M33,OAM!M$13:M$36,OAM!M$8)</f>
        <v>8</v>
      </c>
      <c r="N32" s="33">
        <f>RANK(OAM!N33,OAM!N$13:N$36,OAM!N$8)</f>
        <v>10</v>
      </c>
      <c r="O32" s="33">
        <f>RANK(OAM!O33,OAM!O$13:O$36,OAM!O$8)</f>
        <v>12</v>
      </c>
      <c r="P32" s="33">
        <f>RANK(OAM!P33,OAM!P$13:P$36,OAM!P$8)</f>
        <v>14</v>
      </c>
      <c r="Q32" s="33">
        <f>RANK(OAM!Q33,OAM!Q$13:Q$36,OAM!Q$8)</f>
        <v>1</v>
      </c>
      <c r="R32" s="33">
        <f>RANK(OAM!R33,OAM!R$13:R$36,OAM!R$8)</f>
        <v>1</v>
      </c>
      <c r="S32" s="33">
        <f>RANK(OAM!S33,OAM!S$13:S$36,OAM!S$8)</f>
        <v>6</v>
      </c>
      <c r="T32" s="33">
        <f>RANK(OAM!T33,OAM!T$13:T$36,OAM!T$8)</f>
        <v>5</v>
      </c>
      <c r="U32" s="33">
        <f>RANK(OAM!U33,OAM!U$13:U$36,OAM!U$8)</f>
        <v>20</v>
      </c>
      <c r="V32" s="33">
        <f>RANK(OAM!V33,OAM!V$13:V$36,OAM!V$8)</f>
        <v>7</v>
      </c>
      <c r="W32" s="33">
        <f>RANK(OAM!W33,OAM!W$13:W$36,OAM!W$8)</f>
        <v>4</v>
      </c>
      <c r="X32" s="33">
        <f>OAM!X33</f>
        <v>1000</v>
      </c>
      <c r="Y32" s="6">
        <f>'Model#1'!U106</f>
        <v>1000</v>
      </c>
      <c r="Z32" s="6">
        <f>IF('Model#1'!X106*'Model#1'!BQ106&lt;=0,1,0)</f>
        <v>1</v>
      </c>
      <c r="AA32" s="6">
        <f t="shared" si="1"/>
        <v>1</v>
      </c>
      <c r="AB32" s="6">
        <v>6</v>
      </c>
      <c r="AC32" s="6">
        <f t="shared" si="2"/>
        <v>176</v>
      </c>
    </row>
    <row r="33" spans="1:29" x14ac:dyDescent="0.3">
      <c r="A33">
        <f t="shared" si="0"/>
        <v>1</v>
      </c>
      <c r="B33" s="6">
        <f>OAM!B34</f>
        <v>22</v>
      </c>
      <c r="C33" s="6">
        <f>OAM!C34</f>
        <v>22</v>
      </c>
      <c r="D33" s="6" t="str">
        <f>OAM!D34</f>
        <v>student_22</v>
      </c>
      <c r="E33" s="33">
        <f>RANK(OAM!E34,OAM!E$13:E$36,OAM!E$8)</f>
        <v>5</v>
      </c>
      <c r="F33" s="33">
        <f>RANK(OAM!F34,OAM!F$13:F$36,OAM!F$8)</f>
        <v>14</v>
      </c>
      <c r="G33" s="33">
        <f>RANK(OAM!G34,OAM!G$13:G$36,OAM!G$8)</f>
        <v>3</v>
      </c>
      <c r="H33" s="33">
        <f>RANK(OAM!H34,OAM!H$13:H$36,OAM!H$8)</f>
        <v>3</v>
      </c>
      <c r="I33" s="33">
        <f>RANK(OAM!I34,OAM!I$13:I$36,OAM!I$8)</f>
        <v>3</v>
      </c>
      <c r="J33" s="33">
        <f>RANK(OAM!J34,OAM!J$13:J$36,OAM!J$8)</f>
        <v>6</v>
      </c>
      <c r="K33" s="33">
        <f>RANK(OAM!K34,OAM!K$13:K$36,OAM!K$8)</f>
        <v>10</v>
      </c>
      <c r="L33" s="33">
        <f>RANK(OAM!L34,OAM!L$13:L$36,OAM!L$8)</f>
        <v>4</v>
      </c>
      <c r="M33" s="33">
        <f>RANK(OAM!M34,OAM!M$13:M$36,OAM!M$8)</f>
        <v>3</v>
      </c>
      <c r="N33" s="33">
        <f>RANK(OAM!N34,OAM!N$13:N$36,OAM!N$8)</f>
        <v>6</v>
      </c>
      <c r="O33" s="33">
        <f>RANK(OAM!O34,OAM!O$13:O$36,OAM!O$8)</f>
        <v>22</v>
      </c>
      <c r="P33" s="33">
        <f>RANK(OAM!P34,OAM!P$13:P$36,OAM!P$8)</f>
        <v>24</v>
      </c>
      <c r="Q33" s="33">
        <f>RANK(OAM!Q34,OAM!Q$13:Q$36,OAM!Q$8)</f>
        <v>1</v>
      </c>
      <c r="R33" s="33">
        <f>RANK(OAM!R34,OAM!R$13:R$36,OAM!R$8)</f>
        <v>9</v>
      </c>
      <c r="S33" s="33">
        <f>RANK(OAM!S34,OAM!S$13:S$36,OAM!S$8)</f>
        <v>19</v>
      </c>
      <c r="T33" s="33">
        <f>RANK(OAM!T34,OAM!T$13:T$36,OAM!T$8)</f>
        <v>1</v>
      </c>
      <c r="U33" s="33">
        <f>RANK(OAM!U34,OAM!U$13:U$36,OAM!U$8)</f>
        <v>9</v>
      </c>
      <c r="V33" s="33">
        <f>RANK(OAM!V34,OAM!V$13:V$36,OAM!V$8)</f>
        <v>12</v>
      </c>
      <c r="W33" s="33">
        <f>RANK(OAM!W34,OAM!W$13:W$36,OAM!W$8)</f>
        <v>13</v>
      </c>
      <c r="X33" s="33">
        <f>OAM!X34</f>
        <v>1000</v>
      </c>
      <c r="Y33" s="6">
        <f>'Model#1'!U107</f>
        <v>1000</v>
      </c>
      <c r="Z33" s="6">
        <f>IF('Model#1'!X107*'Model#1'!BQ107&lt;=0,1,0)</f>
        <v>1</v>
      </c>
      <c r="AA33" s="6">
        <f t="shared" si="1"/>
        <v>1</v>
      </c>
      <c r="AB33" s="6">
        <v>8</v>
      </c>
      <c r="AC33" s="6">
        <f t="shared" si="2"/>
        <v>167</v>
      </c>
    </row>
    <row r="34" spans="1:29" x14ac:dyDescent="0.3">
      <c r="A34">
        <f t="shared" si="0"/>
        <v>1</v>
      </c>
      <c r="B34" s="6">
        <f>OAM!B35</f>
        <v>23</v>
      </c>
      <c r="C34" s="6">
        <f>OAM!C35</f>
        <v>23</v>
      </c>
      <c r="D34" s="6" t="str">
        <f>OAM!D35</f>
        <v>student_23</v>
      </c>
      <c r="E34" s="33">
        <f>RANK(OAM!E35,OAM!E$13:E$36,OAM!E$8)</f>
        <v>20</v>
      </c>
      <c r="F34" s="33">
        <f>RANK(OAM!F35,OAM!F$13:F$36,OAM!F$8)</f>
        <v>18</v>
      </c>
      <c r="G34" s="33">
        <f>RANK(OAM!G35,OAM!G$13:G$36,OAM!G$8)</f>
        <v>22</v>
      </c>
      <c r="H34" s="33">
        <f>RANK(OAM!H35,OAM!H$13:H$36,OAM!H$8)</f>
        <v>22</v>
      </c>
      <c r="I34" s="33">
        <f>RANK(OAM!I35,OAM!I$13:I$36,OAM!I$8)</f>
        <v>22</v>
      </c>
      <c r="J34" s="33">
        <f>RANK(OAM!J35,OAM!J$13:J$36,OAM!J$8)</f>
        <v>17</v>
      </c>
      <c r="K34" s="33">
        <f>RANK(OAM!K35,OAM!K$13:K$36,OAM!K$8)</f>
        <v>5</v>
      </c>
      <c r="L34" s="33">
        <f>RANK(OAM!L35,OAM!L$13:L$36,OAM!L$8)</f>
        <v>23</v>
      </c>
      <c r="M34" s="33">
        <f>RANK(OAM!M35,OAM!M$13:M$36,OAM!M$8)</f>
        <v>22</v>
      </c>
      <c r="N34" s="33">
        <f>RANK(OAM!N35,OAM!N$13:N$36,OAM!N$8)</f>
        <v>17</v>
      </c>
      <c r="O34" s="33">
        <f>RANK(OAM!O35,OAM!O$13:O$36,OAM!O$8)</f>
        <v>1</v>
      </c>
      <c r="P34" s="33">
        <f>RANK(OAM!P35,OAM!P$13:P$36,OAM!P$8)</f>
        <v>1</v>
      </c>
      <c r="Q34" s="33">
        <f>RANK(OAM!Q35,OAM!Q$13:Q$36,OAM!Q$8)</f>
        <v>1</v>
      </c>
      <c r="R34" s="33">
        <f>RANK(OAM!R35,OAM!R$13:R$36,OAM!R$8)</f>
        <v>13</v>
      </c>
      <c r="S34" s="33">
        <f>RANK(OAM!S35,OAM!S$13:S$36,OAM!S$8)</f>
        <v>7</v>
      </c>
      <c r="T34" s="33">
        <f>RANK(OAM!T35,OAM!T$13:T$36,OAM!T$8)</f>
        <v>1</v>
      </c>
      <c r="U34" s="33">
        <f>RANK(OAM!U35,OAM!U$13:U$36,OAM!U$8)</f>
        <v>21</v>
      </c>
      <c r="V34" s="33">
        <f>RANK(OAM!V35,OAM!V$13:V$36,OAM!V$8)</f>
        <v>12</v>
      </c>
      <c r="W34" s="33">
        <f>RANK(OAM!W35,OAM!W$13:W$36,OAM!W$8)</f>
        <v>13</v>
      </c>
      <c r="X34" s="33">
        <f>OAM!X35</f>
        <v>1000</v>
      </c>
      <c r="Y34" s="6">
        <f>'Model#1'!U108</f>
        <v>1000</v>
      </c>
      <c r="Z34" s="6">
        <f>IF('Model#1'!X108*'Model#1'!BQ108&lt;=0,1,0)</f>
        <v>1</v>
      </c>
      <c r="AA34" s="6">
        <f t="shared" si="1"/>
        <v>1</v>
      </c>
      <c r="AB34" s="6">
        <v>1</v>
      </c>
      <c r="AC34" s="6">
        <f t="shared" si="2"/>
        <v>258</v>
      </c>
    </row>
    <row r="35" spans="1:29" x14ac:dyDescent="0.3">
      <c r="A35">
        <f t="shared" si="0"/>
        <v>1</v>
      </c>
      <c r="B35" s="6">
        <f>OAM!B36</f>
        <v>24</v>
      </c>
      <c r="C35" s="6">
        <f>OAM!C36</f>
        <v>24</v>
      </c>
      <c r="D35" s="6" t="str">
        <f>OAM!D36</f>
        <v>student_24</v>
      </c>
      <c r="E35" s="33">
        <f>RANK(OAM!E36,OAM!E$13:E$36,OAM!E$8)</f>
        <v>24</v>
      </c>
      <c r="F35" s="33">
        <f>RANK(OAM!F36,OAM!F$13:F$36,OAM!F$8)</f>
        <v>22</v>
      </c>
      <c r="G35" s="33">
        <f>RANK(OAM!G36,OAM!G$13:G$36,OAM!G$8)</f>
        <v>22</v>
      </c>
      <c r="H35" s="33">
        <f>RANK(OAM!H36,OAM!H$13:H$36,OAM!H$8)</f>
        <v>24</v>
      </c>
      <c r="I35" s="33">
        <f>RANK(OAM!I36,OAM!I$13:I$36,OAM!I$8)</f>
        <v>24</v>
      </c>
      <c r="J35" s="33">
        <f>RANK(OAM!J36,OAM!J$13:J$36,OAM!J$8)</f>
        <v>24</v>
      </c>
      <c r="K35" s="33">
        <f>RANK(OAM!K36,OAM!K$13:K$36,OAM!K$8)</f>
        <v>22</v>
      </c>
      <c r="L35" s="33">
        <f>RANK(OAM!L36,OAM!L$13:L$36,OAM!L$8)</f>
        <v>23</v>
      </c>
      <c r="M35" s="33">
        <f>RANK(OAM!M36,OAM!M$13:M$36,OAM!M$8)</f>
        <v>22</v>
      </c>
      <c r="N35" s="33">
        <f>RANK(OAM!N36,OAM!N$13:N$36,OAM!N$8)</f>
        <v>21</v>
      </c>
      <c r="O35" s="33">
        <f>RANK(OAM!O36,OAM!O$13:O$36,OAM!O$8)</f>
        <v>1</v>
      </c>
      <c r="P35" s="33">
        <f>RANK(OAM!P36,OAM!P$13:P$36,OAM!P$8)</f>
        <v>1</v>
      </c>
      <c r="Q35" s="33">
        <f>RANK(OAM!Q36,OAM!Q$13:Q$36,OAM!Q$8)</f>
        <v>1</v>
      </c>
      <c r="R35" s="33">
        <f>RANK(OAM!R36,OAM!R$13:R$36,OAM!R$8)</f>
        <v>13</v>
      </c>
      <c r="S35" s="33">
        <f>RANK(OAM!S36,OAM!S$13:S$36,OAM!S$8)</f>
        <v>1</v>
      </c>
      <c r="T35" s="33">
        <f>RANK(OAM!T36,OAM!T$13:T$36,OAM!T$8)</f>
        <v>21</v>
      </c>
      <c r="U35" s="33">
        <f>RANK(OAM!U36,OAM!U$13:U$36,OAM!U$8)</f>
        <v>1</v>
      </c>
      <c r="V35" s="33">
        <f>RANK(OAM!V36,OAM!V$13:V$36,OAM!V$8)</f>
        <v>12</v>
      </c>
      <c r="W35" s="33">
        <f>RANK(OAM!W36,OAM!W$13:W$36,OAM!W$8)</f>
        <v>13</v>
      </c>
      <c r="X35" s="33">
        <f>OAM!X36</f>
        <v>1000</v>
      </c>
      <c r="Y35" s="6">
        <f>'Model#1'!U109</f>
        <v>1000</v>
      </c>
      <c r="Z35" s="6">
        <f>IF('Model#1'!X109*'Model#1'!BQ109&lt;=0,1,0)</f>
        <v>1</v>
      </c>
      <c r="AA35" s="6">
        <f t="shared" si="1"/>
        <v>1</v>
      </c>
      <c r="AB35" s="6">
        <v>14</v>
      </c>
      <c r="AC35" s="6">
        <f>SUM(E35:W35)</f>
        <v>292</v>
      </c>
    </row>
    <row r="36" spans="1:29" x14ac:dyDescent="0.3">
      <c r="AB36" s="60" t="s">
        <v>829</v>
      </c>
    </row>
  </sheetData>
  <mergeCells count="8">
    <mergeCell ref="C8:C11"/>
    <mergeCell ref="B8:B11"/>
    <mergeCell ref="AA8:AA11"/>
    <mergeCell ref="AC8:AC11"/>
    <mergeCell ref="Z8:Z11"/>
    <mergeCell ref="X8:X11"/>
    <mergeCell ref="Y8:Y11"/>
    <mergeCell ref="AB8:AB11"/>
  </mergeCells>
  <conditionalFormatting sqref="A12:A35">
    <cfRule type="colorScale" priority="2">
      <colorScale>
        <cfvo type="min"/>
        <cfvo type="percentile" val="50"/>
        <cfvo type="max"/>
        <color rgb="FF63BE7B"/>
        <color rgb="FFFFEB84"/>
        <color rgb="FFF8696B"/>
      </colorScale>
    </cfRule>
  </conditionalFormatting>
  <conditionalFormatting sqref="Y12:Y35">
    <cfRule type="colorScale" priority="6">
      <colorScale>
        <cfvo type="min"/>
        <cfvo type="percentile" val="50"/>
        <cfvo type="max"/>
        <color rgb="FFF8696B"/>
        <color rgb="FFFFEB84"/>
        <color rgb="FF63BE7B"/>
      </colorScale>
    </cfRule>
  </conditionalFormatting>
  <conditionalFormatting sqref="Z12:Z35">
    <cfRule type="colorScale" priority="5">
      <colorScale>
        <cfvo type="min"/>
        <cfvo type="percentile" val="50"/>
        <cfvo type="max"/>
        <color rgb="FFF8696B"/>
        <color rgb="FFFFEB84"/>
        <color rgb="FF63BE7B"/>
      </colorScale>
    </cfRule>
  </conditionalFormatting>
  <conditionalFormatting sqref="AA12:AA35">
    <cfRule type="colorScale" priority="4">
      <colorScale>
        <cfvo type="min"/>
        <cfvo type="percentile" val="50"/>
        <cfvo type="max"/>
        <color rgb="FF63BE7B"/>
        <color rgb="FFFFEB84"/>
        <color rgb="FFF8696B"/>
      </colorScale>
    </cfRule>
  </conditionalFormatting>
  <conditionalFormatting sqref="AB12:AB35">
    <cfRule type="colorScale" priority="1">
      <colorScale>
        <cfvo type="min"/>
        <cfvo type="percentile" val="50"/>
        <cfvo type="max"/>
        <color rgb="FF63BE7B"/>
        <color rgb="FFFFEB84"/>
        <color rgb="FFF8696B"/>
      </colorScale>
    </cfRule>
  </conditionalFormatting>
  <conditionalFormatting sqref="AC12:AC35">
    <cfRule type="colorScale" priority="3">
      <colorScale>
        <cfvo type="min"/>
        <cfvo type="percentile" val="50"/>
        <cfvo type="max"/>
        <color rgb="FFF8696B"/>
        <color rgb="FFFFEB84"/>
        <color rgb="FF63BE7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attributes</vt:lpstr>
      <vt:lpstr>Excluded_attribute_Def</vt:lpstr>
      <vt:lpstr>raw_data</vt:lpstr>
      <vt:lpstr>OtherStudent_Attributes_att_Raw</vt:lpstr>
      <vt:lpstr>OAM</vt:lpstr>
      <vt:lpstr>OAM#2</vt:lpstr>
      <vt:lpstr>Sheet1</vt:lpstr>
      <vt:lpstr>OAM_ALL_ATT</vt:lpstr>
      <vt:lpstr>Ranked_data</vt:lpstr>
      <vt:lpstr>OtherStudent_Attributes_Rank</vt:lpstr>
      <vt:lpstr>Rank_All</vt:lpstr>
      <vt:lpstr>Rank_Excluded_attriubtes</vt:lpstr>
      <vt:lpstr>Model#1</vt:lpstr>
      <vt:lpstr>Model#2</vt:lpstr>
      <vt:lpstr>Model_All</vt:lpstr>
      <vt:lpstr>Model_All_ExcludedAtt</vt:lpstr>
      <vt:lpstr>Diligence</vt:lpstr>
      <vt:lpstr>Understanding</vt:lpstr>
      <vt:lpstr>OAM with a lot of wrong input</vt:lpstr>
      <vt:lpstr>ranking</vt:lpstr>
      <vt:lpstr>Model_(random high values)</vt:lpstr>
      <vt:lpstr>Model_(high values on a person)</vt:lpstr>
      <vt:lpstr>Model_(constantly increasing)</vt:lpstr>
      <vt:lpstr>Correlation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Turtogtokh Shagai</dc:creator>
  <cp:lastModifiedBy>Turtogtokh Shagai</cp:lastModifiedBy>
  <dcterms:created xsi:type="dcterms:W3CDTF">2024-11-23T02:41:19Z</dcterms:created>
  <dcterms:modified xsi:type="dcterms:W3CDTF">2026-02-26T16:27:59Z</dcterms:modified>
</cp:coreProperties>
</file>