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rok\Desktop\"/>
    </mc:Choice>
  </mc:AlternateContent>
  <xr:revisionPtr revIDLastSave="0" documentId="13_ncr:1_{870746A9-93E5-4ED3-90A5-12B2F5331D76}" xr6:coauthVersionLast="47" xr6:coauthVersionMax="47" xr10:uidLastSave="{00000000-0000-0000-0000-000000000000}"/>
  <bookViews>
    <workbookView xWindow="1395" yWindow="3960" windowWidth="37005" windowHeight="16920" xr2:uid="{DD80F3F7-C475-4E55-8581-7F5D880D7B51}"/>
  </bookViews>
  <sheets>
    <sheet name="OAM-rangsor" sheetId="3" r:id="rId1"/>
  </sheets>
  <definedNames>
    <definedName name="ExternalData_1" localSheetId="0" hidden="1">'OAM-rangsor'!$A$1:$E$28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3" i="3" l="1"/>
  <c r="H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53" i="3"/>
  <c r="B30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54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23" i="3"/>
  <c r="K122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23" i="3"/>
  <c r="D122" i="3"/>
  <c r="H122" i="3" s="1"/>
  <c r="C122" i="3"/>
  <c r="G122" i="3" s="1"/>
  <c r="B122" i="3"/>
  <c r="L122" i="3" s="1"/>
  <c r="G93" i="3"/>
  <c r="G94" i="3"/>
  <c r="G101" i="3"/>
  <c r="G102" i="3"/>
  <c r="G103" i="3"/>
  <c r="G104" i="3"/>
  <c r="G105" i="3"/>
  <c r="G106" i="3"/>
  <c r="G107" i="3"/>
  <c r="G108" i="3"/>
  <c r="G109" i="3"/>
  <c r="G110" i="3"/>
  <c r="G117" i="3"/>
  <c r="G118" i="3"/>
  <c r="F92" i="3"/>
  <c r="F96" i="3"/>
  <c r="F112" i="3"/>
  <c r="C93" i="3"/>
  <c r="C94" i="3"/>
  <c r="C95" i="3"/>
  <c r="G95" i="3" s="1"/>
  <c r="C96" i="3"/>
  <c r="G96" i="3" s="1"/>
  <c r="C97" i="3"/>
  <c r="G97" i="3" s="1"/>
  <c r="C98" i="3"/>
  <c r="G98" i="3" s="1"/>
  <c r="C99" i="3"/>
  <c r="G99" i="3" s="1"/>
  <c r="C100" i="3"/>
  <c r="G100" i="3" s="1"/>
  <c r="C101" i="3"/>
  <c r="C102" i="3"/>
  <c r="C103" i="3"/>
  <c r="C104" i="3"/>
  <c r="C105" i="3"/>
  <c r="C106" i="3"/>
  <c r="C107" i="3"/>
  <c r="C108" i="3"/>
  <c r="C109" i="3"/>
  <c r="C110" i="3"/>
  <c r="C111" i="3"/>
  <c r="G111" i="3" s="1"/>
  <c r="C112" i="3"/>
  <c r="G112" i="3" s="1"/>
  <c r="C113" i="3"/>
  <c r="G113" i="3" s="1"/>
  <c r="C114" i="3"/>
  <c r="G114" i="3" s="1"/>
  <c r="C115" i="3"/>
  <c r="G115" i="3" s="1"/>
  <c r="C116" i="3"/>
  <c r="G116" i="3" s="1"/>
  <c r="C117" i="3"/>
  <c r="C118" i="3"/>
  <c r="C92" i="3"/>
  <c r="G92" i="3" s="1"/>
  <c r="C91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92" i="3"/>
  <c r="A92" i="3"/>
  <c r="A96" i="3"/>
  <c r="A103" i="3"/>
  <c r="F103" i="3" s="1"/>
  <c r="A104" i="3"/>
  <c r="F104" i="3" s="1"/>
  <c r="A112" i="3"/>
  <c r="A91" i="3"/>
  <c r="F91" i="3" s="1"/>
  <c r="B91" i="3"/>
  <c r="G63" i="3"/>
  <c r="G67" i="3"/>
  <c r="G74" i="3"/>
  <c r="G75" i="3"/>
  <c r="G83" i="3"/>
  <c r="G62" i="3"/>
  <c r="D62" i="3"/>
  <c r="J62" i="3" s="1"/>
  <c r="C62" i="3"/>
  <c r="I62" i="3" s="1"/>
  <c r="B62" i="3"/>
  <c r="H62" i="3" s="1"/>
  <c r="A64" i="3"/>
  <c r="A93" i="3" s="1"/>
  <c r="F93" i="3" s="1"/>
  <c r="A65" i="3"/>
  <c r="A94" i="3" s="1"/>
  <c r="F94" i="3" s="1"/>
  <c r="A66" i="3"/>
  <c r="A95" i="3" s="1"/>
  <c r="F95" i="3" s="1"/>
  <c r="A67" i="3"/>
  <c r="A68" i="3"/>
  <c r="A97" i="3" s="1"/>
  <c r="F97" i="3" s="1"/>
  <c r="A69" i="3"/>
  <c r="A98" i="3" s="1"/>
  <c r="F98" i="3" s="1"/>
  <c r="A70" i="3"/>
  <c r="A99" i="3" s="1"/>
  <c r="F99" i="3" s="1"/>
  <c r="A71" i="3"/>
  <c r="A100" i="3" s="1"/>
  <c r="F100" i="3" s="1"/>
  <c r="A72" i="3"/>
  <c r="A101" i="3" s="1"/>
  <c r="F101" i="3" s="1"/>
  <c r="A73" i="3"/>
  <c r="A102" i="3" s="1"/>
  <c r="F102" i="3" s="1"/>
  <c r="A74" i="3"/>
  <c r="A75" i="3"/>
  <c r="A76" i="3"/>
  <c r="A105" i="3" s="1"/>
  <c r="F105" i="3" s="1"/>
  <c r="A77" i="3"/>
  <c r="A106" i="3" s="1"/>
  <c r="F106" i="3" s="1"/>
  <c r="A78" i="3"/>
  <c r="A107" i="3" s="1"/>
  <c r="F107" i="3" s="1"/>
  <c r="A79" i="3"/>
  <c r="A108" i="3" s="1"/>
  <c r="F108" i="3" s="1"/>
  <c r="A80" i="3"/>
  <c r="A109" i="3" s="1"/>
  <c r="F109" i="3" s="1"/>
  <c r="A81" i="3"/>
  <c r="A110" i="3" s="1"/>
  <c r="F110" i="3" s="1"/>
  <c r="A82" i="3"/>
  <c r="A111" i="3" s="1"/>
  <c r="F111" i="3" s="1"/>
  <c r="A83" i="3"/>
  <c r="A84" i="3"/>
  <c r="A113" i="3" s="1"/>
  <c r="F113" i="3" s="1"/>
  <c r="A85" i="3"/>
  <c r="A114" i="3" s="1"/>
  <c r="F114" i="3" s="1"/>
  <c r="A86" i="3"/>
  <c r="A115" i="3" s="1"/>
  <c r="F115" i="3" s="1"/>
  <c r="A87" i="3"/>
  <c r="A116" i="3" s="1"/>
  <c r="F116" i="3" s="1"/>
  <c r="A88" i="3"/>
  <c r="A117" i="3" s="1"/>
  <c r="F117" i="3" s="1"/>
  <c r="A89" i="3"/>
  <c r="A118" i="3" s="1"/>
  <c r="F118" i="3" s="1"/>
  <c r="A63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31" i="3"/>
  <c r="I30" i="3"/>
  <c r="J30" i="3"/>
  <c r="K30" i="3"/>
  <c r="H30" i="3"/>
  <c r="F3" i="3"/>
  <c r="B32" i="3" s="1"/>
  <c r="B124" i="3" s="1"/>
  <c r="F4" i="3"/>
  <c r="B33" i="3" s="1"/>
  <c r="B125" i="3" s="1"/>
  <c r="F5" i="3"/>
  <c r="B34" i="3" s="1"/>
  <c r="B126" i="3" s="1"/>
  <c r="F6" i="3"/>
  <c r="B35" i="3" s="1"/>
  <c r="B127" i="3" s="1"/>
  <c r="F7" i="3"/>
  <c r="B36" i="3" s="1"/>
  <c r="B128" i="3" s="1"/>
  <c r="F8" i="3"/>
  <c r="B37" i="3" s="1"/>
  <c r="B129" i="3" s="1"/>
  <c r="F9" i="3"/>
  <c r="B38" i="3" s="1"/>
  <c r="B130" i="3" s="1"/>
  <c r="F10" i="3"/>
  <c r="B39" i="3" s="1"/>
  <c r="B131" i="3" s="1"/>
  <c r="F11" i="3"/>
  <c r="B40" i="3" s="1"/>
  <c r="B132" i="3" s="1"/>
  <c r="F12" i="3"/>
  <c r="B41" i="3" s="1"/>
  <c r="B133" i="3" s="1"/>
  <c r="F13" i="3"/>
  <c r="B42" i="3" s="1"/>
  <c r="B134" i="3" s="1"/>
  <c r="F14" i="3"/>
  <c r="B43" i="3" s="1"/>
  <c r="B135" i="3" s="1"/>
  <c r="F15" i="3"/>
  <c r="B44" i="3" s="1"/>
  <c r="B136" i="3" s="1"/>
  <c r="F16" i="3"/>
  <c r="B45" i="3" s="1"/>
  <c r="B137" i="3" s="1"/>
  <c r="F17" i="3"/>
  <c r="B46" i="3" s="1"/>
  <c r="B138" i="3" s="1"/>
  <c r="F18" i="3"/>
  <c r="B47" i="3" s="1"/>
  <c r="B139" i="3" s="1"/>
  <c r="F19" i="3"/>
  <c r="B48" i="3" s="1"/>
  <c r="B140" i="3" s="1"/>
  <c r="F20" i="3"/>
  <c r="B49" i="3" s="1"/>
  <c r="B141" i="3" s="1"/>
  <c r="F21" i="3"/>
  <c r="B50" i="3" s="1"/>
  <c r="B142" i="3" s="1"/>
  <c r="F22" i="3"/>
  <c r="B51" i="3" s="1"/>
  <c r="B143" i="3" s="1"/>
  <c r="F23" i="3"/>
  <c r="B52" i="3" s="1"/>
  <c r="B144" i="3" s="1"/>
  <c r="F24" i="3"/>
  <c r="B53" i="3" s="1"/>
  <c r="B145" i="3" s="1"/>
  <c r="F25" i="3"/>
  <c r="B54" i="3" s="1"/>
  <c r="B146" i="3" s="1"/>
  <c r="F26" i="3"/>
  <c r="B55" i="3" s="1"/>
  <c r="B147" i="3" s="1"/>
  <c r="F27" i="3"/>
  <c r="B56" i="3" s="1"/>
  <c r="B148" i="3" s="1"/>
  <c r="F28" i="3"/>
  <c r="B57" i="3" s="1"/>
  <c r="B149" i="3" s="1"/>
  <c r="F2" i="3"/>
  <c r="B31" i="3" s="1"/>
  <c r="B123" i="3" s="1"/>
  <c r="G2" i="3"/>
  <c r="C30" i="3"/>
  <c r="D30" i="3"/>
  <c r="E30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32" i="3"/>
  <c r="A33" i="3"/>
  <c r="A34" i="3"/>
  <c r="A35" i="3"/>
  <c r="A36" i="3"/>
  <c r="A37" i="3"/>
  <c r="A31" i="3"/>
  <c r="I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H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N122" i="3" l="1"/>
  <c r="M122" i="3"/>
  <c r="G82" i="3"/>
  <c r="G66" i="3"/>
  <c r="G81" i="3"/>
  <c r="G65" i="3"/>
  <c r="G80" i="3"/>
  <c r="G64" i="3"/>
  <c r="G79" i="3"/>
  <c r="G78" i="3"/>
  <c r="G77" i="3"/>
  <c r="G76" i="3"/>
  <c r="G89" i="3"/>
  <c r="G73" i="3"/>
  <c r="G88" i="3"/>
  <c r="G72" i="3"/>
  <c r="G87" i="3"/>
  <c r="G71" i="3"/>
  <c r="G86" i="3"/>
  <c r="G70" i="3"/>
  <c r="G85" i="3"/>
  <c r="G69" i="3"/>
  <c r="G84" i="3"/>
  <c r="G6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788D190-5116-48B4-855B-0DEB8CF250CE}" keepAlive="1" name="Lekérdezés - telefonok" description="A munkafüzetben levő „telefonok” lekérdezés kapcsolata" type="5" refreshedVersion="0" background="1">
    <dbPr connection="Provider=Microsoft.Mashup.OleDb.1;Data Source=$Workbook$;Location=telefonok;Extended Properties=&quot;&quot;" command="SELECT * FROM [telefonok]"/>
  </connection>
  <connection id="2" xr16:uid="{9B51DE56-D248-482C-AD7D-73BB5405D5C1}" keepAlive="1" name="Lekérdezés - telefonok (2)" description="A munkafüzetben levő „telefonok (2)” lekérdezés kapcsolata" type="5" refreshedVersion="8" background="1" saveData="1">
    <dbPr connection="Provider=Microsoft.Mashup.OleDb.1;Data Source=$Workbook$;Location=&quot;telefonok (2)&quot;;Extended Properties=&quot;&quot;" command="SELECT * FROM [telefonok (2)]"/>
  </connection>
</connections>
</file>

<file path=xl/sharedStrings.xml><?xml version="1.0" encoding="utf-8"?>
<sst xmlns="http://schemas.openxmlformats.org/spreadsheetml/2006/main" count="636" uniqueCount="304">
  <si>
    <t>Termek neve</t>
  </si>
  <si>
    <t>Ar (Ft)</t>
  </si>
  <si>
    <t>Apple iPhone 17 256GB Mobiltelefon</t>
  </si>
  <si>
    <t>Samsung Galaxy S26 5G 512GB 12GB RAM Dual</t>
  </si>
  <si>
    <t>Apple iPhone 17 Pro 256GB Mobiltelefon</t>
  </si>
  <si>
    <t>Samsung Galaxy S26 Ultra 5G 512GB 12GB RAM</t>
  </si>
  <si>
    <t>Apple iPhone 15 128GB Mobiltelefon</t>
  </si>
  <si>
    <t>Samsung Galaxy A56 5G 128GB 8GB RAM Dual (SM-A566B) Mobiltelefon</t>
  </si>
  <si>
    <t>Samsung Galaxy S26+ 5G 512GB 12GB RAM Dual</t>
  </si>
  <si>
    <t>Apple iPhone 16 128GB Mobiltelefon</t>
  </si>
  <si>
    <t>Samsung Galaxy S25 5G 256GB 12GB RAM Dual (SM-S931) Mobiltelefon</t>
  </si>
  <si>
    <t>Xiaomi 15T Pro 5G 512GB 12GB RAM Dual Mobiltelefon</t>
  </si>
  <si>
    <t>Samsung Galaxy A56 5G 256GB 8GB RAM Dual (SM-A566B) Mobiltelefon</t>
  </si>
  <si>
    <t>Samsung Galaxy S26 Ultra 5G 512GB 12GB RAM Dual (SM-S948B) Mobiltelefon</t>
  </si>
  <si>
    <t>Samsung Galaxy S25 Ultra 5G 256GB 12GB RAM Dual (SM-S938) Mobiltelefon</t>
  </si>
  <si>
    <t>Apple iPhone 17 Pro Max 256GB Mobiltelefon</t>
  </si>
  <si>
    <t>Xiaomi Redmi Note 14 Pro 5G 256GB 8GB RAM Dual Mobiltelefon</t>
  </si>
  <si>
    <t>Xiaomi Redmi Note 15 Pro 5G 256GB 8GB RAM Dual Mobiltelefon</t>
  </si>
  <si>
    <t>Xiaomi 17 5G 256GB 12GB RAM Dual Mobiltelefon</t>
  </si>
  <si>
    <t>Samsung Galaxy S25 5G 128GB 12GB RAM Dual (SM-S931) Mobiltelefon</t>
  </si>
  <si>
    <t>Apple iPhone 16e 128GB Mobiltelefon</t>
  </si>
  <si>
    <t>Samsung Galaxy A16 128GB 4GB RAM Dual (SM-A165) Mobiltelefon</t>
  </si>
  <si>
    <t>Xiaomi 15T 5G 512GB 12GB RAM Dual Mobiltelefon</t>
  </si>
  <si>
    <t>Xiaomi 17 Ultra 5G 512GB 16GB RAM Dual Mobiltelefon</t>
  </si>
  <si>
    <t>Apple iPhone 16 Pro 128GB Mobiltelefon</t>
  </si>
  <si>
    <t>Xiaomi 15T 5G 256GB 12GB RAM Dual Mobiltelefon</t>
  </si>
  <si>
    <t>Honor Magic8 Pro 5G 512GB 12GB RAM Dual Mobiltelefon</t>
  </si>
  <si>
    <t>Samsung Galaxy S26 5G 256GB 12GB RAM Dual (SM-S942B) Mobiltelefon</t>
  </si>
  <si>
    <t>Xiaomi Redmi Note 15 Pro 256GB 8GB RAM Dual Mobiltelefon</t>
  </si>
  <si>
    <t>Ár rangsor</t>
  </si>
  <si>
    <t>Ram merete rangsor</t>
  </si>
  <si>
    <t>Processzor sebesség rangsor</t>
  </si>
  <si>
    <t>Processzormagok száma</t>
  </si>
  <si>
    <t>COCO:STD</t>
  </si>
  <si>
    <t>X(A1)</t>
  </si>
  <si>
    <t>X(A2)</t>
  </si>
  <si>
    <t>X(A3)</t>
  </si>
  <si>
    <t>Becslés</t>
  </si>
  <si>
    <t>Tény+0</t>
  </si>
  <si>
    <t>Delta</t>
  </si>
  <si>
    <t>Delta/Tény</t>
  </si>
  <si>
    <t>O1</t>
  </si>
  <si>
    <t>12.86</t>
  </si>
  <si>
    <t>O2</t>
  </si>
  <si>
    <t>0.7</t>
  </si>
  <si>
    <t>3.68</t>
  </si>
  <si>
    <t>O3</t>
  </si>
  <si>
    <t>-0.3</t>
  </si>
  <si>
    <t>-1.67</t>
  </si>
  <si>
    <t>O4</t>
  </si>
  <si>
    <t>0.5</t>
  </si>
  <si>
    <t>-5.3</t>
  </si>
  <si>
    <t>-40.77</t>
  </si>
  <si>
    <t>O5</t>
  </si>
  <si>
    <t>0.6</t>
  </si>
  <si>
    <t>O6</t>
  </si>
  <si>
    <t>-1.3</t>
  </si>
  <si>
    <t>-7.65</t>
  </si>
  <si>
    <t>O7</t>
  </si>
  <si>
    <t>O8</t>
  </si>
  <si>
    <t>21.67</t>
  </si>
  <si>
    <t>O9</t>
  </si>
  <si>
    <t>O10</t>
  </si>
  <si>
    <t>0.9</t>
  </si>
  <si>
    <t>0.1</t>
  </si>
  <si>
    <t>O11</t>
  </si>
  <si>
    <t>O12</t>
  </si>
  <si>
    <t>0.8</t>
  </si>
  <si>
    <t>O13</t>
  </si>
  <si>
    <t>-0.7</t>
  </si>
  <si>
    <t>-17.5</t>
  </si>
  <si>
    <t>O14</t>
  </si>
  <si>
    <t>-4.2</t>
  </si>
  <si>
    <t>-26.25</t>
  </si>
  <si>
    <t>O15</t>
  </si>
  <si>
    <t>-6.3</t>
  </si>
  <si>
    <t>-52.5</t>
  </si>
  <si>
    <t>O16</t>
  </si>
  <si>
    <t>O17</t>
  </si>
  <si>
    <t>-0.5</t>
  </si>
  <si>
    <t>-2.17</t>
  </si>
  <si>
    <t>O18</t>
  </si>
  <si>
    <t>-0.2</t>
  </si>
  <si>
    <t>O19</t>
  </si>
  <si>
    <t>O20</t>
  </si>
  <si>
    <t>23.33</t>
  </si>
  <si>
    <t>O21</t>
  </si>
  <si>
    <t>5.56</t>
  </si>
  <si>
    <t>O22</t>
  </si>
  <si>
    <t>32.22</t>
  </si>
  <si>
    <t>O23</t>
  </si>
  <si>
    <t>-15.38</t>
  </si>
  <si>
    <t>O24</t>
  </si>
  <si>
    <t>-2.4</t>
  </si>
  <si>
    <t>O25</t>
  </si>
  <si>
    <t>23.75</t>
  </si>
  <si>
    <t>O26</t>
  </si>
  <si>
    <t>O27</t>
  </si>
  <si>
    <t>31.82</t>
  </si>
  <si>
    <t>O28</t>
  </si>
  <si>
    <t>4.2</t>
  </si>
  <si>
    <t>1.4</t>
  </si>
  <si>
    <t>11.7</t>
  </si>
  <si>
    <t>15.5</t>
  </si>
  <si>
    <t>21.6</t>
  </si>
  <si>
    <t>2.8</t>
  </si>
  <si>
    <t>2.3</t>
  </si>
  <si>
    <t>17.4</t>
  </si>
  <si>
    <t>13.1</t>
  </si>
  <si>
    <t>5.6</t>
  </si>
  <si>
    <t>1-4</t>
  </si>
  <si>
    <t>18.3</t>
  </si>
  <si>
    <t>24.4</t>
  </si>
  <si>
    <t>9.9</t>
  </si>
  <si>
    <t>4.7</t>
  </si>
  <si>
    <t>23.5</t>
  </si>
  <si>
    <t>20.2</t>
  </si>
  <si>
    <t>8.5</t>
  </si>
  <si>
    <t>1.1</t>
  </si>
  <si>
    <t>1.3</t>
  </si>
  <si>
    <t>8.7</t>
  </si>
  <si>
    <t>5.7</t>
  </si>
  <si>
    <t>12.5</t>
  </si>
  <si>
    <t>2.4</t>
  </si>
  <si>
    <t>2.7</t>
  </si>
  <si>
    <t>Rangsor</t>
  </si>
  <si>
    <t>Mobiltelefon neve</t>
  </si>
  <si>
    <t>Jóságpont</t>
  </si>
  <si>
    <t>501.7</t>
  </si>
  <si>
    <t>485.3</t>
  </si>
  <si>
    <t>1018.3</t>
  </si>
  <si>
    <t>-18.3</t>
  </si>
  <si>
    <t>-1.83</t>
  </si>
  <si>
    <t>510.6</t>
  </si>
  <si>
    <t>1018.8</t>
  </si>
  <si>
    <t>-18.8</t>
  </si>
  <si>
    <t>-1.88</t>
  </si>
  <si>
    <t>515.6</t>
  </si>
  <si>
    <t>1023.8</t>
  </si>
  <si>
    <t>-23.8</t>
  </si>
  <si>
    <t>-2.38</t>
  </si>
  <si>
    <t>498.7</t>
  </si>
  <si>
    <t>1006.8</t>
  </si>
  <si>
    <t>-6.8</t>
  </si>
  <si>
    <t>-0.68</t>
  </si>
  <si>
    <t>490.2</t>
  </si>
  <si>
    <t>470.4</t>
  </si>
  <si>
    <t>983.5</t>
  </si>
  <si>
    <t>1.65</t>
  </si>
  <si>
    <t>486.3</t>
  </si>
  <si>
    <t>460.4</t>
  </si>
  <si>
    <t>969.6</t>
  </si>
  <si>
    <t>487.3</t>
  </si>
  <si>
    <t>980.5</t>
  </si>
  <si>
    <t>1.95</t>
  </si>
  <si>
    <t>488.3</t>
  </si>
  <si>
    <t>981.5</t>
  </si>
  <si>
    <t>1.85</t>
  </si>
  <si>
    <t>513.6</t>
  </si>
  <si>
    <t>1021.8</t>
  </si>
  <si>
    <t>-21.8</t>
  </si>
  <si>
    <t>-2.18</t>
  </si>
  <si>
    <t>492.2</t>
  </si>
  <si>
    <t>1000.4</t>
  </si>
  <si>
    <t>-0.4</t>
  </si>
  <si>
    <t>-0.04</t>
  </si>
  <si>
    <t>486.8</t>
  </si>
  <si>
    <t>1023.3</t>
  </si>
  <si>
    <t>-23.3</t>
  </si>
  <si>
    <t>-2.33</t>
  </si>
  <si>
    <t>979.5</t>
  </si>
  <si>
    <t>497.7</t>
  </si>
  <si>
    <t>461.4</t>
  </si>
  <si>
    <t>965.1</t>
  </si>
  <si>
    <t>3.49</t>
  </si>
  <si>
    <t>507.6</t>
  </si>
  <si>
    <t>998.9</t>
  </si>
  <si>
    <t>0.11</t>
  </si>
  <si>
    <t>504.7</t>
  </si>
  <si>
    <t>Tény +</t>
  </si>
  <si>
    <t>31.3</t>
  </si>
  <si>
    <t>22.9</t>
  </si>
  <si>
    <t>20.5</t>
  </si>
  <si>
    <t>1.9</t>
  </si>
  <si>
    <t>1.6</t>
  </si>
  <si>
    <t>34.9</t>
  </si>
  <si>
    <t>2.05</t>
  </si>
  <si>
    <t>16.5</t>
  </si>
  <si>
    <t>18-5</t>
  </si>
  <si>
    <t>19.5</t>
  </si>
  <si>
    <t>30.4</t>
  </si>
  <si>
    <t>3.04</t>
  </si>
  <si>
    <t>Egyszerűsitett optimalizált (%)</t>
  </si>
  <si>
    <t>392.71</t>
  </si>
  <si>
    <t>365.30</t>
  </si>
  <si>
    <t>347.14</t>
  </si>
  <si>
    <t>256.17</t>
  </si>
  <si>
    <t>503.02</t>
  </si>
  <si>
    <t>345.49</t>
  </si>
  <si>
    <t>228.44</t>
  </si>
  <si>
    <t>128.61</t>
  </si>
  <si>
    <t>43.31</t>
  </si>
  <si>
    <t>81.58</t>
  </si>
  <si>
    <t>114.10</t>
  </si>
  <si>
    <t>112.34</t>
  </si>
  <si>
    <t>324.91</t>
  </si>
  <si>
    <t>230.16</t>
  </si>
  <si>
    <t>173.23</t>
  </si>
  <si>
    <t>457.53</t>
  </si>
  <si>
    <t>380.60</t>
  </si>
  <si>
    <t>149.93</t>
  </si>
  <si>
    <t>100.51</t>
  </si>
  <si>
    <t>222.25</t>
  </si>
  <si>
    <t>537.39</t>
  </si>
  <si>
    <t>266.04</t>
  </si>
  <si>
    <t>335.86</t>
  </si>
  <si>
    <t>482.01</t>
  </si>
  <si>
    <t>220.59</t>
  </si>
  <si>
    <t>423.03</t>
  </si>
  <si>
    <t>Becslés (Ft)</t>
  </si>
  <si>
    <t>9</t>
  </si>
  <si>
    <t>Inverz rangsor</t>
  </si>
  <si>
    <t>rangsor</t>
  </si>
  <si>
    <t>Ár</t>
  </si>
  <si>
    <t>COCO:Y0</t>
  </si>
  <si>
    <t>0</t>
  </si>
  <si>
    <t>508.9</t>
  </si>
  <si>
    <t>472.7</t>
  </si>
  <si>
    <t>1000</t>
  </si>
  <si>
    <t>18.5</t>
  </si>
  <si>
    <t>499.8</t>
  </si>
  <si>
    <t>981</t>
  </si>
  <si>
    <t>19</t>
  </si>
  <si>
    <t>494.8</t>
  </si>
  <si>
    <t>976</t>
  </si>
  <si>
    <t>24</t>
  </si>
  <si>
    <t>511.9</t>
  </si>
  <si>
    <t>993.1</t>
  </si>
  <si>
    <t>6.9</t>
  </si>
  <si>
    <t>0.69</t>
  </si>
  <si>
    <t>520.4</t>
  </si>
  <si>
    <t>487.8</t>
  </si>
  <si>
    <t>1016.7</t>
  </si>
  <si>
    <t>-16.7</t>
  </si>
  <si>
    <t>524.5</t>
  </si>
  <si>
    <t>497.8</t>
  </si>
  <si>
    <t>1030.8</t>
  </si>
  <si>
    <t>-30.8</t>
  </si>
  <si>
    <t>-3.08</t>
  </si>
  <si>
    <t>523.5</t>
  </si>
  <si>
    <t>1019.8</t>
  </si>
  <si>
    <t>-19.8</t>
  </si>
  <si>
    <t>-1.98</t>
  </si>
  <si>
    <t>522.5</t>
  </si>
  <si>
    <t>496.8</t>
  </si>
  <si>
    <t>978</t>
  </si>
  <si>
    <t>22</t>
  </si>
  <si>
    <t>2.2</t>
  </si>
  <si>
    <t>518.4</t>
  </si>
  <si>
    <t>999.6</t>
  </si>
  <si>
    <t>0.4</t>
  </si>
  <si>
    <t>0.04</t>
  </si>
  <si>
    <t>471.2</t>
  </si>
  <si>
    <t>976.5</t>
  </si>
  <si>
    <t>2.35</t>
  </si>
  <si>
    <t>1020.8</t>
  </si>
  <si>
    <t>-20.8</t>
  </si>
  <si>
    <t>-2.08</t>
  </si>
  <si>
    <t>25.6</t>
  </si>
  <si>
    <t>512.9</t>
  </si>
  <si>
    <t>1035.3</t>
  </si>
  <si>
    <t>-35.3</t>
  </si>
  <si>
    <t>-3.53</t>
  </si>
  <si>
    <t>502.8</t>
  </si>
  <si>
    <t>1001.2</t>
  </si>
  <si>
    <t>-1.2</t>
  </si>
  <si>
    <t>-0.12</t>
  </si>
  <si>
    <t>505.9</t>
  </si>
  <si>
    <t>1019.3</t>
  </si>
  <si>
    <t>-19.3</t>
  </si>
  <si>
    <t>-1.93</t>
  </si>
  <si>
    <t>1016.2</t>
  </si>
  <si>
    <t>-16.2</t>
  </si>
  <si>
    <t>-1.62</t>
  </si>
  <si>
    <t>Delta (Ft)</t>
  </si>
  <si>
    <t>Validáció</t>
  </si>
  <si>
    <t>18.8</t>
  </si>
  <si>
    <t>23.8</t>
  </si>
  <si>
    <t>21.8</t>
  </si>
  <si>
    <t>23.3</t>
  </si>
  <si>
    <t>6.8</t>
  </si>
  <si>
    <t>-16.5</t>
  </si>
  <si>
    <t>-30.4</t>
  </si>
  <si>
    <t>-19.5</t>
  </si>
  <si>
    <t>-18.5</t>
  </si>
  <si>
    <t>-20.5</t>
  </si>
  <si>
    <t>-34.9</t>
  </si>
  <si>
    <t>-1.1</t>
  </si>
  <si>
    <t>-19</t>
  </si>
  <si>
    <t>-16</t>
  </si>
  <si>
    <t>Processzor sebessege (GHz)</t>
  </si>
  <si>
    <t>RAM merete (GB)</t>
  </si>
  <si>
    <t>Processzormagok szama (db)</t>
  </si>
  <si>
    <t>Processzormagok száma (db)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</si>
</sst>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2"/>
      <color theme="1"/>
      <name val="Courier New"/>
      <family val="3"/>
      <charset val="238"/>
    </font>
    <font>
      <b/>
      <sz val="7"/>
      <color rgb="FFFFFFFF"/>
      <name val="Verdana"/>
      <family val="2"/>
      <charset val="238"/>
    </font>
    <font>
      <sz val="7"/>
      <color rgb="FF333333"/>
      <name val="Verdana"/>
      <family val="2"/>
      <charset val="238"/>
    </font>
    <font>
      <sz val="8"/>
      <name val="Aptos Narrow"/>
      <family val="2"/>
      <charset val="238"/>
      <scheme val="minor"/>
    </font>
    <font>
      <sz val="7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666666"/>
      </left>
      <right style="medium">
        <color rgb="FF666666"/>
      </right>
      <top style="medium">
        <color rgb="FF000000"/>
      </top>
      <bottom style="medium">
        <color rgb="FF666666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3" xfId="0" applyBorder="1"/>
    <xf numFmtId="0" fontId="0" fillId="0" borderId="2" xfId="0" applyBorder="1"/>
    <xf numFmtId="0" fontId="2" fillId="2" borderId="1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0" xfId="0" applyNumberFormat="1"/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ál" xfId="0" builtinId="0"/>
  </cellStyles>
  <dxfs count="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EE935385-D37B-4277-BDCD-72667036C36E}" autoFormatId="16" applyNumberFormats="0" applyBorderFormats="0" applyFontFormats="0" applyPatternFormats="0" applyAlignmentFormats="0" applyWidthHeightFormats="0">
  <queryTableRefresh nextId="10" unboundColumnsRight="4">
    <queryTableFields count="9">
      <queryTableField id="1" name="Termek neve" tableColumnId="1"/>
      <queryTableField id="2" name="Processzormagok szama" tableColumnId="2"/>
      <queryTableField id="3" name="Processzor sebessege" tableColumnId="3"/>
      <queryTableField id="4" name="RAM merete" tableColumnId="4"/>
      <queryTableField id="5" name="Ar (Ft)" tableColumnId="5"/>
      <queryTableField id="6" dataBound="0" tableColumnId="6"/>
      <queryTableField id="7" dataBound="0" tableColumnId="7"/>
      <queryTableField id="8" dataBound="0" tableColumnId="8"/>
      <queryTableField id="9" dataBound="0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F3910C-B712-43ED-906B-AC9E1D52A308}" name="telefonok__2" displayName="telefonok__2" ref="A1:I28" tableType="queryTable" totalsRowShown="0">
  <autoFilter ref="A1:I28" xr:uid="{23F3910C-B712-43ED-906B-AC9E1D52A308}"/>
  <sortState xmlns:xlrd2="http://schemas.microsoft.com/office/spreadsheetml/2017/richdata2" ref="A2:I28">
    <sortCondition descending="1" ref="B1:B28"/>
  </sortState>
  <tableColumns count="9">
    <tableColumn id="1" xr3:uid="{78253592-41E4-434F-85F0-E9B7B1A512D9}" uniqueName="1" name="Termek neve" queryTableFieldId="1" dataDxfId="4"/>
    <tableColumn id="2" xr3:uid="{E0610FB0-EA8B-49D2-8FFA-C95D7467C805}" uniqueName="2" name="Processzormagok szama (db)" queryTableFieldId="2"/>
    <tableColumn id="3" xr3:uid="{2356A685-61C0-4CF2-B565-A393C515574B}" uniqueName="3" name="Processzor sebessege (GHz)" queryTableFieldId="3" dataDxfId="3"/>
    <tableColumn id="4" xr3:uid="{30DCC6E6-7AD9-4A19-A176-C0B31E3609BC}" uniqueName="4" name="RAM merete (GB)" queryTableFieldId="4"/>
    <tableColumn id="5" xr3:uid="{76B9569C-21E6-473C-B31C-E079CEED6B97}" uniqueName="5" name="Ar (Ft)" queryTableFieldId="5"/>
    <tableColumn id="6" xr3:uid="{808B5E07-C8FE-4A3A-8444-B389E47A4375}" uniqueName="6" name="Processzormagok száma" queryTableFieldId="6">
      <calculatedColumnFormula>_xlfn.RANK.EQ(B2, $B$2:$B$28, 0)</calculatedColumnFormula>
    </tableColumn>
    <tableColumn id="7" xr3:uid="{F8F629BC-F23C-467A-86C8-9181748283FB}" uniqueName="7" name="Processzor sebesség rangsor" queryTableFieldId="7" dataDxfId="2">
      <calculatedColumnFormula>_xlfn.RANK.EQ(C2, $C$2:$C$28, 0)</calculatedColumnFormula>
    </tableColumn>
    <tableColumn id="8" xr3:uid="{D4F77ED9-4B39-4F2E-AD10-B33A6F215AE2}" uniqueName="8" name="Ram merete rangsor" queryTableFieldId="8" dataDxfId="1">
      <calculatedColumnFormula>_xlfn.RANK.EQ(D2, $D$2:$D$28, 0)</calculatedColumnFormula>
    </tableColumn>
    <tableColumn id="9" xr3:uid="{75B942F3-379C-4E60-A6CF-F5886C8492C9}" uniqueName="9" name="Ár rangsor" queryTableFieldId="9" dataDxfId="0">
      <calculatedColumnFormula>_xlfn.RANK.EQ(E2, $E$2:$E$28, 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E0E0E-E081-4C89-9167-382B0395F2D0}">
  <dimension ref="A1:U180"/>
  <sheetViews>
    <sheetView tabSelected="1" topLeftCell="A152" workbookViewId="0">
      <selection activeCell="C178" sqref="C178"/>
    </sheetView>
  </sheetViews>
  <sheetFormatPr defaultRowHeight="15" x14ac:dyDescent="0.25"/>
  <cols>
    <col min="1" max="1" width="69.5703125" bestFit="1" customWidth="1"/>
    <col min="2" max="2" width="30" bestFit="1" customWidth="1"/>
    <col min="3" max="3" width="29.140625" bestFit="1" customWidth="1"/>
    <col min="4" max="4" width="18.85546875" bestFit="1" customWidth="1"/>
    <col min="5" max="5" width="8.7109375" bestFit="1" customWidth="1"/>
    <col min="6" max="6" width="25.42578125" bestFit="1" customWidth="1"/>
    <col min="7" max="7" width="29.85546875" bestFit="1" customWidth="1"/>
    <col min="8" max="8" width="21.7109375" bestFit="1" customWidth="1"/>
    <col min="9" max="9" width="12.7109375" bestFit="1" customWidth="1"/>
    <col min="10" max="10" width="9.85546875" bestFit="1" customWidth="1"/>
    <col min="11" max="11" width="36.28515625" bestFit="1" customWidth="1"/>
    <col min="12" max="18" width="9.140625" style="7"/>
  </cols>
  <sheetData>
    <row r="1" spans="1:18" ht="15.75" thickBot="1" x14ac:dyDescent="0.3">
      <c r="A1" t="s">
        <v>0</v>
      </c>
      <c r="B1" t="s">
        <v>302</v>
      </c>
      <c r="C1" t="s">
        <v>300</v>
      </c>
      <c r="D1" t="s">
        <v>301</v>
      </c>
      <c r="E1" t="s">
        <v>1</v>
      </c>
      <c r="F1" t="s">
        <v>32</v>
      </c>
      <c r="G1" t="s">
        <v>31</v>
      </c>
      <c r="H1" t="s">
        <v>30</v>
      </c>
      <c r="I1" t="s">
        <v>29</v>
      </c>
      <c r="K1" s="3" t="s">
        <v>33</v>
      </c>
      <c r="L1" s="5" t="s">
        <v>34</v>
      </c>
      <c r="M1" s="5" t="s">
        <v>35</v>
      </c>
      <c r="N1" s="5" t="s">
        <v>36</v>
      </c>
      <c r="O1" s="5" t="s">
        <v>37</v>
      </c>
      <c r="P1" s="5" t="s">
        <v>38</v>
      </c>
      <c r="Q1" s="5" t="s">
        <v>39</v>
      </c>
      <c r="R1" s="5" t="s">
        <v>40</v>
      </c>
    </row>
    <row r="2" spans="1:18" ht="16.5" thickBot="1" x14ac:dyDescent="0.3">
      <c r="A2" s="1" t="s">
        <v>8</v>
      </c>
      <c r="B2">
        <v>10</v>
      </c>
      <c r="C2" s="16">
        <v>3.8</v>
      </c>
      <c r="D2">
        <v>12</v>
      </c>
      <c r="E2">
        <v>399900</v>
      </c>
      <c r="F2">
        <f>_xlfn.RANK.EQ(B2, $B$2:$B$28, 0)</f>
        <v>1</v>
      </c>
      <c r="G2">
        <f>_xlfn.RANK.EQ(C2, $C$2:$C$28, 0)</f>
        <v>15</v>
      </c>
      <c r="H2" s="2">
        <f t="shared" ref="H2:H28" si="0">_xlfn.RANK.EQ(D2, $D$2:$D$28, 0)</f>
        <v>2</v>
      </c>
      <c r="I2" s="2">
        <f t="shared" ref="I2:I28" si="1">_xlfn.RANK.EQ(E2, $E$2:$E$28, 1)</f>
        <v>21</v>
      </c>
      <c r="K2" s="3" t="s">
        <v>41</v>
      </c>
      <c r="L2" s="6" t="s">
        <v>100</v>
      </c>
      <c r="M2" s="6" t="s">
        <v>102</v>
      </c>
      <c r="N2" s="6" t="s">
        <v>106</v>
      </c>
      <c r="O2" s="6" t="s">
        <v>111</v>
      </c>
      <c r="P2" s="6">
        <v>21</v>
      </c>
      <c r="Q2" s="6" t="s">
        <v>124</v>
      </c>
      <c r="R2" s="6" t="s">
        <v>42</v>
      </c>
    </row>
    <row r="3" spans="1:18" ht="15.75" thickBot="1" x14ac:dyDescent="0.3">
      <c r="A3" s="1" t="s">
        <v>3</v>
      </c>
      <c r="B3">
        <v>10</v>
      </c>
      <c r="C3" s="16">
        <v>3.8</v>
      </c>
      <c r="D3">
        <v>12</v>
      </c>
      <c r="E3">
        <v>371990</v>
      </c>
      <c r="F3">
        <f t="shared" ref="F3:F28" si="2">_xlfn.RANK.EQ(B3, $B$2:$B$28, 0)</f>
        <v>1</v>
      </c>
      <c r="G3">
        <f t="shared" ref="G3:G28" si="3">_xlfn.RANK.EQ(C3, $C$2:$C$28, 0)</f>
        <v>15</v>
      </c>
      <c r="H3">
        <f t="shared" si="0"/>
        <v>2</v>
      </c>
      <c r="I3">
        <f t="shared" si="1"/>
        <v>19</v>
      </c>
      <c r="K3" s="3" t="s">
        <v>43</v>
      </c>
      <c r="L3" s="6" t="s">
        <v>100</v>
      </c>
      <c r="M3" s="6" t="s">
        <v>102</v>
      </c>
      <c r="N3" s="6" t="s">
        <v>106</v>
      </c>
      <c r="O3" s="6" t="s">
        <v>111</v>
      </c>
      <c r="P3" s="6">
        <v>19</v>
      </c>
      <c r="Q3" s="6" t="s">
        <v>44</v>
      </c>
      <c r="R3" s="6" t="s">
        <v>45</v>
      </c>
    </row>
    <row r="4" spans="1:18" ht="15.75" thickBot="1" x14ac:dyDescent="0.3">
      <c r="A4" s="1" t="s">
        <v>27</v>
      </c>
      <c r="B4">
        <v>10</v>
      </c>
      <c r="C4" s="16">
        <v>3.8</v>
      </c>
      <c r="D4">
        <v>12</v>
      </c>
      <c r="E4">
        <v>353490</v>
      </c>
      <c r="F4">
        <f t="shared" si="2"/>
        <v>1</v>
      </c>
      <c r="G4">
        <f t="shared" si="3"/>
        <v>15</v>
      </c>
      <c r="H4">
        <f t="shared" si="0"/>
        <v>2</v>
      </c>
      <c r="I4">
        <f t="shared" si="1"/>
        <v>18</v>
      </c>
      <c r="K4" s="3" t="s">
        <v>46</v>
      </c>
      <c r="L4" s="6" t="s">
        <v>100</v>
      </c>
      <c r="M4" s="6" t="s">
        <v>102</v>
      </c>
      <c r="N4" s="6" t="s">
        <v>106</v>
      </c>
      <c r="O4" s="6" t="s">
        <v>111</v>
      </c>
      <c r="P4" s="6">
        <v>18</v>
      </c>
      <c r="Q4" s="6" t="s">
        <v>47</v>
      </c>
      <c r="R4" s="6" t="s">
        <v>48</v>
      </c>
    </row>
    <row r="5" spans="1:18" ht="15.75" thickBot="1" x14ac:dyDescent="0.3">
      <c r="A5" s="1" t="s">
        <v>10</v>
      </c>
      <c r="B5">
        <v>8</v>
      </c>
      <c r="C5" s="1">
        <v>4.47</v>
      </c>
      <c r="D5">
        <v>12</v>
      </c>
      <c r="E5">
        <v>260990</v>
      </c>
      <c r="F5">
        <f t="shared" si="2"/>
        <v>4</v>
      </c>
      <c r="G5">
        <f t="shared" si="3"/>
        <v>6</v>
      </c>
      <c r="H5">
        <f t="shared" si="0"/>
        <v>2</v>
      </c>
      <c r="I5">
        <f t="shared" si="1"/>
        <v>13</v>
      </c>
      <c r="K5" s="3" t="s">
        <v>49</v>
      </c>
      <c r="L5" s="6" t="s">
        <v>50</v>
      </c>
      <c r="M5" s="6" t="s">
        <v>103</v>
      </c>
      <c r="N5" s="6" t="s">
        <v>106</v>
      </c>
      <c r="O5" s="6" t="s">
        <v>111</v>
      </c>
      <c r="P5" s="6">
        <v>13</v>
      </c>
      <c r="Q5" s="6" t="s">
        <v>51</v>
      </c>
      <c r="R5" s="6" t="s">
        <v>52</v>
      </c>
    </row>
    <row r="6" spans="1:18" ht="15.75" thickBot="1" x14ac:dyDescent="0.3">
      <c r="A6" s="1" t="s">
        <v>13</v>
      </c>
      <c r="B6">
        <v>8</v>
      </c>
      <c r="C6" s="1">
        <v>4.74</v>
      </c>
      <c r="D6">
        <v>12</v>
      </c>
      <c r="E6">
        <v>514990</v>
      </c>
      <c r="F6">
        <f t="shared" si="2"/>
        <v>4</v>
      </c>
      <c r="G6">
        <f t="shared" si="3"/>
        <v>1</v>
      </c>
      <c r="H6">
        <f t="shared" si="0"/>
        <v>2</v>
      </c>
      <c r="I6">
        <f t="shared" si="1"/>
        <v>25</v>
      </c>
      <c r="K6" s="3" t="s">
        <v>53</v>
      </c>
      <c r="L6" s="6" t="s">
        <v>50</v>
      </c>
      <c r="M6" s="6" t="s">
        <v>104</v>
      </c>
      <c r="N6" s="6" t="s">
        <v>106</v>
      </c>
      <c r="O6" s="6" t="s">
        <v>112</v>
      </c>
      <c r="P6" s="6">
        <v>25</v>
      </c>
      <c r="Q6" s="6" t="s">
        <v>54</v>
      </c>
      <c r="R6" s="6" t="s">
        <v>123</v>
      </c>
    </row>
    <row r="7" spans="1:18" ht="15.75" thickBot="1" x14ac:dyDescent="0.3">
      <c r="A7" s="1" t="s">
        <v>14</v>
      </c>
      <c r="B7">
        <v>8</v>
      </c>
      <c r="C7" s="1">
        <v>4.47</v>
      </c>
      <c r="D7">
        <v>12</v>
      </c>
      <c r="E7">
        <v>351990</v>
      </c>
      <c r="F7">
        <f t="shared" si="2"/>
        <v>4</v>
      </c>
      <c r="G7">
        <f t="shared" si="3"/>
        <v>6</v>
      </c>
      <c r="H7">
        <f t="shared" si="0"/>
        <v>2</v>
      </c>
      <c r="I7">
        <f t="shared" si="1"/>
        <v>17</v>
      </c>
      <c r="K7" s="3" t="s">
        <v>55</v>
      </c>
      <c r="L7" s="6" t="s">
        <v>50</v>
      </c>
      <c r="M7" s="6" t="s">
        <v>103</v>
      </c>
      <c r="N7" s="6" t="s">
        <v>106</v>
      </c>
      <c r="O7" s="6" t="s">
        <v>111</v>
      </c>
      <c r="P7" s="6">
        <v>17</v>
      </c>
      <c r="Q7" s="6" t="s">
        <v>56</v>
      </c>
      <c r="R7" s="6" t="s">
        <v>57</v>
      </c>
    </row>
    <row r="8" spans="1:18" ht="15.75" thickBot="1" x14ac:dyDescent="0.3">
      <c r="A8" s="1" t="s">
        <v>11</v>
      </c>
      <c r="B8">
        <v>8</v>
      </c>
      <c r="C8" s="1">
        <v>3.63</v>
      </c>
      <c r="D8">
        <v>12</v>
      </c>
      <c r="E8">
        <v>229990</v>
      </c>
      <c r="F8">
        <f t="shared" si="2"/>
        <v>4</v>
      </c>
      <c r="G8">
        <f t="shared" si="3"/>
        <v>18</v>
      </c>
      <c r="H8">
        <f t="shared" si="0"/>
        <v>2</v>
      </c>
      <c r="I8">
        <f t="shared" si="1"/>
        <v>11</v>
      </c>
      <c r="K8" s="3" t="s">
        <v>58</v>
      </c>
      <c r="L8" s="6" t="s">
        <v>50</v>
      </c>
      <c r="M8" s="6">
        <v>7</v>
      </c>
      <c r="N8" s="6" t="s">
        <v>106</v>
      </c>
      <c r="O8" s="6" t="s">
        <v>113</v>
      </c>
      <c r="P8" s="6">
        <v>11</v>
      </c>
      <c r="Q8" s="6" t="s">
        <v>118</v>
      </c>
      <c r="R8" s="6">
        <v>10</v>
      </c>
    </row>
    <row r="9" spans="1:18" ht="15.75" thickBot="1" x14ac:dyDescent="0.3">
      <c r="A9" s="1" t="s">
        <v>12</v>
      </c>
      <c r="B9">
        <v>8</v>
      </c>
      <c r="C9" s="16">
        <v>2.9</v>
      </c>
      <c r="D9">
        <v>8</v>
      </c>
      <c r="E9">
        <v>126490</v>
      </c>
      <c r="F9">
        <f t="shared" si="2"/>
        <v>4</v>
      </c>
      <c r="G9">
        <f t="shared" si="3"/>
        <v>22</v>
      </c>
      <c r="H9">
        <f t="shared" si="0"/>
        <v>17</v>
      </c>
      <c r="I9">
        <f t="shared" si="1"/>
        <v>6</v>
      </c>
      <c r="K9" s="3" t="s">
        <v>59</v>
      </c>
      <c r="L9" s="6" t="s">
        <v>50</v>
      </c>
      <c r="M9" s="6" t="s">
        <v>105</v>
      </c>
      <c r="N9" s="6" t="s">
        <v>110</v>
      </c>
      <c r="O9" s="6" t="s">
        <v>114</v>
      </c>
      <c r="P9" s="6">
        <v>6</v>
      </c>
      <c r="Q9" s="6" t="s">
        <v>119</v>
      </c>
      <c r="R9" s="6" t="s">
        <v>60</v>
      </c>
    </row>
    <row r="10" spans="1:18" ht="15.75" thickBot="1" x14ac:dyDescent="0.3">
      <c r="A10" s="1" t="s">
        <v>5</v>
      </c>
      <c r="B10">
        <v>8</v>
      </c>
      <c r="C10" s="1">
        <v>4.74</v>
      </c>
      <c r="D10">
        <v>12</v>
      </c>
      <c r="E10">
        <v>514990</v>
      </c>
      <c r="F10">
        <f t="shared" si="2"/>
        <v>4</v>
      </c>
      <c r="G10">
        <f t="shared" si="3"/>
        <v>1</v>
      </c>
      <c r="H10">
        <f t="shared" si="0"/>
        <v>2</v>
      </c>
      <c r="I10">
        <f t="shared" si="1"/>
        <v>25</v>
      </c>
      <c r="K10" s="3" t="s">
        <v>61</v>
      </c>
      <c r="L10" s="6" t="s">
        <v>50</v>
      </c>
      <c r="M10" s="6" t="s">
        <v>104</v>
      </c>
      <c r="N10" s="6" t="s">
        <v>106</v>
      </c>
      <c r="O10" s="6" t="s">
        <v>112</v>
      </c>
      <c r="P10" s="6">
        <v>25</v>
      </c>
      <c r="Q10" s="6" t="s">
        <v>54</v>
      </c>
      <c r="R10" s="6" t="s">
        <v>123</v>
      </c>
    </row>
    <row r="11" spans="1:18" ht="15.75" thickBot="1" x14ac:dyDescent="0.3">
      <c r="A11" s="1" t="s">
        <v>21</v>
      </c>
      <c r="B11">
        <v>8</v>
      </c>
      <c r="C11" s="16">
        <v>2.2000000000000002</v>
      </c>
      <c r="D11">
        <v>4</v>
      </c>
      <c r="E11">
        <v>41990</v>
      </c>
      <c r="F11">
        <f t="shared" si="2"/>
        <v>4</v>
      </c>
      <c r="G11">
        <f t="shared" si="3"/>
        <v>26</v>
      </c>
      <c r="H11">
        <f t="shared" si="0"/>
        <v>27</v>
      </c>
      <c r="I11">
        <f t="shared" si="1"/>
        <v>1</v>
      </c>
      <c r="K11" s="3" t="s">
        <v>62</v>
      </c>
      <c r="L11" s="6" t="s">
        <v>50</v>
      </c>
      <c r="M11" s="6" t="s">
        <v>50</v>
      </c>
      <c r="N11" s="6">
        <v>0</v>
      </c>
      <c r="O11" s="6" t="s">
        <v>63</v>
      </c>
      <c r="P11" s="6">
        <v>1</v>
      </c>
      <c r="Q11" s="6" t="s">
        <v>64</v>
      </c>
      <c r="R11" s="6">
        <v>10</v>
      </c>
    </row>
    <row r="12" spans="1:18" ht="15.75" thickBot="1" x14ac:dyDescent="0.3">
      <c r="A12" s="1" t="s">
        <v>16</v>
      </c>
      <c r="B12">
        <v>8</v>
      </c>
      <c r="C12" s="16">
        <v>2.5</v>
      </c>
      <c r="D12">
        <v>8</v>
      </c>
      <c r="E12">
        <v>79990</v>
      </c>
      <c r="F12">
        <f t="shared" si="2"/>
        <v>4</v>
      </c>
      <c r="G12">
        <f t="shared" si="3"/>
        <v>25</v>
      </c>
      <c r="H12">
        <f t="shared" si="0"/>
        <v>17</v>
      </c>
      <c r="I12">
        <f t="shared" si="1"/>
        <v>2</v>
      </c>
      <c r="K12" s="3" t="s">
        <v>65</v>
      </c>
      <c r="L12" s="6" t="s">
        <v>50</v>
      </c>
      <c r="M12" s="6" t="s">
        <v>50</v>
      </c>
      <c r="N12" s="6" t="s">
        <v>101</v>
      </c>
      <c r="O12" s="6" t="s">
        <v>106</v>
      </c>
      <c r="P12" s="6">
        <v>2</v>
      </c>
      <c r="Q12" s="6" t="s">
        <v>47</v>
      </c>
      <c r="R12" s="6">
        <v>-15</v>
      </c>
    </row>
    <row r="13" spans="1:18" ht="15.75" thickBot="1" x14ac:dyDescent="0.3">
      <c r="A13" s="1" t="s">
        <v>17</v>
      </c>
      <c r="B13">
        <v>8</v>
      </c>
      <c r="C13" s="16">
        <v>2.6</v>
      </c>
      <c r="D13">
        <v>8</v>
      </c>
      <c r="E13">
        <v>111990</v>
      </c>
      <c r="F13">
        <f t="shared" si="2"/>
        <v>4</v>
      </c>
      <c r="G13">
        <f t="shared" si="3"/>
        <v>24</v>
      </c>
      <c r="H13">
        <f t="shared" si="0"/>
        <v>17</v>
      </c>
      <c r="I13">
        <f t="shared" si="1"/>
        <v>5</v>
      </c>
      <c r="K13" s="3" t="s">
        <v>66</v>
      </c>
      <c r="L13" s="6" t="s">
        <v>50</v>
      </c>
      <c r="M13" s="6" t="s">
        <v>106</v>
      </c>
      <c r="N13" s="6" t="s">
        <v>101</v>
      </c>
      <c r="O13" s="6" t="s">
        <v>100</v>
      </c>
      <c r="P13" s="6">
        <v>5</v>
      </c>
      <c r="Q13" s="6" t="s">
        <v>67</v>
      </c>
      <c r="R13" s="6">
        <v>16</v>
      </c>
    </row>
    <row r="14" spans="1:18" ht="15.75" thickBot="1" x14ac:dyDescent="0.3">
      <c r="A14" s="1" t="s">
        <v>7</v>
      </c>
      <c r="B14">
        <v>8</v>
      </c>
      <c r="C14" s="16">
        <v>2.9</v>
      </c>
      <c r="D14">
        <v>8</v>
      </c>
      <c r="E14">
        <v>110490</v>
      </c>
      <c r="F14">
        <f t="shared" si="2"/>
        <v>4</v>
      </c>
      <c r="G14">
        <f t="shared" si="3"/>
        <v>22</v>
      </c>
      <c r="H14">
        <f t="shared" si="0"/>
        <v>17</v>
      </c>
      <c r="I14">
        <f t="shared" si="1"/>
        <v>4</v>
      </c>
      <c r="K14" s="3" t="s">
        <v>68</v>
      </c>
      <c r="L14" s="6" t="s">
        <v>50</v>
      </c>
      <c r="M14" s="6" t="s">
        <v>105</v>
      </c>
      <c r="N14" s="6" t="s">
        <v>101</v>
      </c>
      <c r="O14" s="6" t="s">
        <v>114</v>
      </c>
      <c r="P14" s="6">
        <v>4</v>
      </c>
      <c r="Q14" s="6" t="s">
        <v>69</v>
      </c>
      <c r="R14" s="6" t="s">
        <v>70</v>
      </c>
    </row>
    <row r="15" spans="1:18" ht="15.75" thickBot="1" x14ac:dyDescent="0.3">
      <c r="A15" s="1" t="s">
        <v>18</v>
      </c>
      <c r="B15">
        <v>8</v>
      </c>
      <c r="C15" s="16">
        <v>4.5999999999999996</v>
      </c>
      <c r="D15">
        <v>12</v>
      </c>
      <c r="E15">
        <v>331990</v>
      </c>
      <c r="F15">
        <f t="shared" si="2"/>
        <v>4</v>
      </c>
      <c r="G15">
        <f t="shared" si="3"/>
        <v>3</v>
      </c>
      <c r="H15">
        <f t="shared" si="0"/>
        <v>2</v>
      </c>
      <c r="I15">
        <f t="shared" si="1"/>
        <v>16</v>
      </c>
      <c r="K15" s="3" t="s">
        <v>71</v>
      </c>
      <c r="L15" s="6" t="s">
        <v>50</v>
      </c>
      <c r="M15" s="6" t="s">
        <v>107</v>
      </c>
      <c r="N15" s="6" t="s">
        <v>106</v>
      </c>
      <c r="O15" s="6" t="s">
        <v>116</v>
      </c>
      <c r="P15" s="6">
        <v>16</v>
      </c>
      <c r="Q15" s="6" t="s">
        <v>72</v>
      </c>
      <c r="R15" s="6" t="s">
        <v>73</v>
      </c>
    </row>
    <row r="16" spans="1:18" ht="15.75" thickBot="1" x14ac:dyDescent="0.3">
      <c r="A16" s="1" t="s">
        <v>19</v>
      </c>
      <c r="B16">
        <v>8</v>
      </c>
      <c r="C16" s="1">
        <v>4.47</v>
      </c>
      <c r="D16">
        <v>12</v>
      </c>
      <c r="E16">
        <v>234490</v>
      </c>
      <c r="F16">
        <f t="shared" si="2"/>
        <v>4</v>
      </c>
      <c r="G16">
        <f t="shared" si="3"/>
        <v>6</v>
      </c>
      <c r="H16">
        <f t="shared" si="0"/>
        <v>2</v>
      </c>
      <c r="I16">
        <f t="shared" si="1"/>
        <v>12</v>
      </c>
      <c r="K16" s="3" t="s">
        <v>74</v>
      </c>
      <c r="L16" s="6" t="s">
        <v>50</v>
      </c>
      <c r="M16" s="6" t="s">
        <v>103</v>
      </c>
      <c r="N16" s="6" t="s">
        <v>106</v>
      </c>
      <c r="O16" s="6" t="s">
        <v>111</v>
      </c>
      <c r="P16" s="6">
        <v>12</v>
      </c>
      <c r="Q16" s="6" t="s">
        <v>75</v>
      </c>
      <c r="R16" s="6" t="s">
        <v>76</v>
      </c>
    </row>
    <row r="17" spans="1:18" ht="15.75" thickBot="1" x14ac:dyDescent="0.3">
      <c r="A17" s="1" t="s">
        <v>22</v>
      </c>
      <c r="B17">
        <v>8</v>
      </c>
      <c r="C17" s="1">
        <v>3.25</v>
      </c>
      <c r="D17">
        <v>12</v>
      </c>
      <c r="E17">
        <v>173300</v>
      </c>
      <c r="F17">
        <f t="shared" si="2"/>
        <v>4</v>
      </c>
      <c r="G17">
        <f t="shared" si="3"/>
        <v>20</v>
      </c>
      <c r="H17">
        <f t="shared" si="0"/>
        <v>2</v>
      </c>
      <c r="I17">
        <f t="shared" si="1"/>
        <v>8</v>
      </c>
      <c r="K17" s="3" t="s">
        <v>77</v>
      </c>
      <c r="L17" s="6" t="s">
        <v>50</v>
      </c>
      <c r="M17" s="6" t="s">
        <v>100</v>
      </c>
      <c r="N17" s="6" t="s">
        <v>106</v>
      </c>
      <c r="O17" s="6">
        <v>7</v>
      </c>
      <c r="P17" s="6">
        <v>8</v>
      </c>
      <c r="Q17" s="6">
        <v>1</v>
      </c>
      <c r="R17" s="6" t="s">
        <v>122</v>
      </c>
    </row>
    <row r="18" spans="1:18" ht="15.75" thickBot="1" x14ac:dyDescent="0.3">
      <c r="A18" s="1" t="s">
        <v>23</v>
      </c>
      <c r="B18">
        <v>8</v>
      </c>
      <c r="C18" s="16">
        <v>4.5999999999999996</v>
      </c>
      <c r="D18">
        <v>16</v>
      </c>
      <c r="E18">
        <v>468191</v>
      </c>
      <c r="F18">
        <f t="shared" si="2"/>
        <v>4</v>
      </c>
      <c r="G18">
        <f t="shared" si="3"/>
        <v>3</v>
      </c>
      <c r="H18">
        <f t="shared" si="0"/>
        <v>1</v>
      </c>
      <c r="I18">
        <f t="shared" si="1"/>
        <v>23</v>
      </c>
      <c r="K18" s="3" t="s">
        <v>78</v>
      </c>
      <c r="L18" s="6" t="s">
        <v>50</v>
      </c>
      <c r="M18" s="6" t="s">
        <v>107</v>
      </c>
      <c r="N18" s="6" t="s">
        <v>109</v>
      </c>
      <c r="O18" s="6" t="s">
        <v>115</v>
      </c>
      <c r="P18" s="6">
        <v>23</v>
      </c>
      <c r="Q18" s="6" t="s">
        <v>79</v>
      </c>
      <c r="R18" s="6" t="s">
        <v>80</v>
      </c>
    </row>
    <row r="19" spans="1:18" ht="15.75" thickBot="1" x14ac:dyDescent="0.3">
      <c r="A19" s="1" t="s">
        <v>26</v>
      </c>
      <c r="B19">
        <v>8</v>
      </c>
      <c r="C19" s="16">
        <v>4.5999999999999996</v>
      </c>
      <c r="D19">
        <v>12</v>
      </c>
      <c r="E19">
        <v>388900</v>
      </c>
      <c r="F19">
        <f t="shared" si="2"/>
        <v>4</v>
      </c>
      <c r="G19">
        <f t="shared" si="3"/>
        <v>3</v>
      </c>
      <c r="H19">
        <f t="shared" si="0"/>
        <v>2</v>
      </c>
      <c r="I19">
        <f t="shared" si="1"/>
        <v>20</v>
      </c>
      <c r="K19" s="3" t="s">
        <v>81</v>
      </c>
      <c r="L19" s="6" t="s">
        <v>50</v>
      </c>
      <c r="M19" s="6" t="s">
        <v>107</v>
      </c>
      <c r="N19" s="6" t="s">
        <v>106</v>
      </c>
      <c r="O19" s="6" t="s">
        <v>116</v>
      </c>
      <c r="P19" s="6">
        <v>20</v>
      </c>
      <c r="Q19" s="6" t="s">
        <v>82</v>
      </c>
      <c r="R19" s="6">
        <v>-1</v>
      </c>
    </row>
    <row r="20" spans="1:18" ht="15.75" thickBot="1" x14ac:dyDescent="0.3">
      <c r="A20" s="1" t="s">
        <v>25</v>
      </c>
      <c r="B20">
        <v>8</v>
      </c>
      <c r="C20" s="1">
        <v>3.25</v>
      </c>
      <c r="D20">
        <v>12</v>
      </c>
      <c r="E20">
        <v>149990</v>
      </c>
      <c r="F20">
        <f t="shared" si="2"/>
        <v>4</v>
      </c>
      <c r="G20">
        <f t="shared" si="3"/>
        <v>20</v>
      </c>
      <c r="H20">
        <f t="shared" si="0"/>
        <v>2</v>
      </c>
      <c r="I20">
        <f t="shared" si="1"/>
        <v>7</v>
      </c>
      <c r="K20" s="3" t="s">
        <v>83</v>
      </c>
      <c r="L20" s="6" t="s">
        <v>50</v>
      </c>
      <c r="M20" s="6" t="s">
        <v>100</v>
      </c>
      <c r="N20" s="6" t="s">
        <v>106</v>
      </c>
      <c r="O20" s="6">
        <v>7</v>
      </c>
      <c r="P20" s="6">
        <v>7</v>
      </c>
      <c r="Q20" s="6">
        <v>0</v>
      </c>
      <c r="R20" s="6">
        <v>0</v>
      </c>
    </row>
    <row r="21" spans="1:18" ht="15.75" thickBot="1" x14ac:dyDescent="0.3">
      <c r="A21" s="1" t="s">
        <v>28</v>
      </c>
      <c r="B21">
        <v>8</v>
      </c>
      <c r="C21" s="16">
        <v>2.2000000000000002</v>
      </c>
      <c r="D21">
        <v>8</v>
      </c>
      <c r="E21">
        <v>98450</v>
      </c>
      <c r="F21">
        <f t="shared" si="2"/>
        <v>4</v>
      </c>
      <c r="G21">
        <f t="shared" si="3"/>
        <v>26</v>
      </c>
      <c r="H21">
        <f t="shared" si="0"/>
        <v>17</v>
      </c>
      <c r="I21">
        <f t="shared" si="1"/>
        <v>3</v>
      </c>
      <c r="K21" s="3" t="s">
        <v>84</v>
      </c>
      <c r="L21" s="6" t="s">
        <v>50</v>
      </c>
      <c r="M21" s="6" t="s">
        <v>50</v>
      </c>
      <c r="N21" s="6" t="s">
        <v>101</v>
      </c>
      <c r="O21" s="6" t="s">
        <v>106</v>
      </c>
      <c r="P21" s="6">
        <v>3</v>
      </c>
      <c r="Q21" s="6" t="s">
        <v>44</v>
      </c>
      <c r="R21" s="6" t="s">
        <v>85</v>
      </c>
    </row>
    <row r="22" spans="1:18" ht="15.75" thickBot="1" x14ac:dyDescent="0.3">
      <c r="A22" s="1" t="s">
        <v>6</v>
      </c>
      <c r="B22">
        <v>6</v>
      </c>
      <c r="C22" s="1">
        <v>3.46</v>
      </c>
      <c r="D22">
        <v>6</v>
      </c>
      <c r="E22">
        <v>214490</v>
      </c>
      <c r="F22">
        <f t="shared" si="2"/>
        <v>21</v>
      </c>
      <c r="G22">
        <f t="shared" si="3"/>
        <v>19</v>
      </c>
      <c r="H22">
        <f t="shared" si="0"/>
        <v>26</v>
      </c>
      <c r="I22">
        <f t="shared" si="1"/>
        <v>9</v>
      </c>
      <c r="K22" s="3" t="s">
        <v>86</v>
      </c>
      <c r="L22" s="6" t="s">
        <v>50</v>
      </c>
      <c r="M22" s="6">
        <v>7</v>
      </c>
      <c r="N22" s="6" t="s">
        <v>63</v>
      </c>
      <c r="O22" s="6" t="s">
        <v>117</v>
      </c>
      <c r="P22" s="6">
        <v>9</v>
      </c>
      <c r="Q22" s="6" t="s">
        <v>50</v>
      </c>
      <c r="R22" s="6" t="s">
        <v>87</v>
      </c>
    </row>
    <row r="23" spans="1:18" ht="15.75" thickBot="1" x14ac:dyDescent="0.3">
      <c r="A23" s="1" t="s">
        <v>15</v>
      </c>
      <c r="B23">
        <v>6</v>
      </c>
      <c r="C23" s="1">
        <v>4.26</v>
      </c>
      <c r="D23">
        <v>12</v>
      </c>
      <c r="E23">
        <v>536800</v>
      </c>
      <c r="F23">
        <f t="shared" si="2"/>
        <v>21</v>
      </c>
      <c r="G23">
        <f t="shared" si="3"/>
        <v>9</v>
      </c>
      <c r="H23">
        <f t="shared" si="0"/>
        <v>2</v>
      </c>
      <c r="I23">
        <f t="shared" si="1"/>
        <v>27</v>
      </c>
      <c r="K23" s="3" t="s">
        <v>88</v>
      </c>
      <c r="L23" s="6" t="s">
        <v>50</v>
      </c>
      <c r="M23" s="6" t="s">
        <v>103</v>
      </c>
      <c r="N23" s="6" t="s">
        <v>106</v>
      </c>
      <c r="O23" s="6" t="s">
        <v>111</v>
      </c>
      <c r="P23" s="6">
        <v>27</v>
      </c>
      <c r="Q23" s="6" t="s">
        <v>120</v>
      </c>
      <c r="R23" s="6" t="s">
        <v>89</v>
      </c>
    </row>
    <row r="24" spans="1:18" ht="15.75" thickBot="1" x14ac:dyDescent="0.3">
      <c r="A24" s="1" t="s">
        <v>9</v>
      </c>
      <c r="B24">
        <v>6</v>
      </c>
      <c r="C24" s="1">
        <v>4.04</v>
      </c>
      <c r="D24">
        <v>8</v>
      </c>
      <c r="E24">
        <v>260990</v>
      </c>
      <c r="F24">
        <f t="shared" si="2"/>
        <v>21</v>
      </c>
      <c r="G24">
        <f t="shared" si="3"/>
        <v>12</v>
      </c>
      <c r="H24">
        <f t="shared" si="0"/>
        <v>17</v>
      </c>
      <c r="I24">
        <f t="shared" si="1"/>
        <v>13</v>
      </c>
      <c r="K24" s="3" t="s">
        <v>90</v>
      </c>
      <c r="L24" s="6" t="s">
        <v>50</v>
      </c>
      <c r="M24" s="6" t="s">
        <v>108</v>
      </c>
      <c r="N24" s="6" t="s">
        <v>101</v>
      </c>
      <c r="O24" s="6">
        <v>15</v>
      </c>
      <c r="P24" s="6">
        <v>13</v>
      </c>
      <c r="Q24" s="6">
        <v>-2</v>
      </c>
      <c r="R24" s="6" t="s">
        <v>91</v>
      </c>
    </row>
    <row r="25" spans="1:18" ht="15.75" thickBot="1" x14ac:dyDescent="0.3">
      <c r="A25" s="1" t="s">
        <v>2</v>
      </c>
      <c r="B25">
        <v>6</v>
      </c>
      <c r="C25" s="1">
        <v>4.26</v>
      </c>
      <c r="D25">
        <v>8</v>
      </c>
      <c r="E25">
        <v>330490</v>
      </c>
      <c r="F25">
        <f t="shared" si="2"/>
        <v>21</v>
      </c>
      <c r="G25">
        <f t="shared" si="3"/>
        <v>9</v>
      </c>
      <c r="H25">
        <f t="shared" si="0"/>
        <v>17</v>
      </c>
      <c r="I25">
        <f t="shared" si="1"/>
        <v>15</v>
      </c>
      <c r="K25" s="3" t="s">
        <v>92</v>
      </c>
      <c r="L25" s="6" t="s">
        <v>50</v>
      </c>
      <c r="M25" s="6" t="s">
        <v>103</v>
      </c>
      <c r="N25" s="6" t="s">
        <v>101</v>
      </c>
      <c r="O25" s="6" t="s">
        <v>107</v>
      </c>
      <c r="P25" s="6">
        <v>15</v>
      </c>
      <c r="Q25" s="6" t="s">
        <v>93</v>
      </c>
      <c r="R25" s="6">
        <v>-16</v>
      </c>
    </row>
    <row r="26" spans="1:18" ht="15.75" thickBot="1" x14ac:dyDescent="0.3">
      <c r="A26" s="1" t="s">
        <v>4</v>
      </c>
      <c r="B26">
        <v>6</v>
      </c>
      <c r="C26" s="1">
        <v>4.26</v>
      </c>
      <c r="D26">
        <v>12</v>
      </c>
      <c r="E26">
        <v>481480</v>
      </c>
      <c r="F26">
        <f t="shared" si="2"/>
        <v>21</v>
      </c>
      <c r="G26">
        <f t="shared" si="3"/>
        <v>9</v>
      </c>
      <c r="H26">
        <f t="shared" si="0"/>
        <v>2</v>
      </c>
      <c r="I26">
        <f t="shared" si="1"/>
        <v>24</v>
      </c>
      <c r="K26" s="3" t="s">
        <v>94</v>
      </c>
      <c r="L26" s="6" t="s">
        <v>50</v>
      </c>
      <c r="M26" s="6" t="s">
        <v>103</v>
      </c>
      <c r="N26" s="6" t="s">
        <v>106</v>
      </c>
      <c r="O26" s="6" t="s">
        <v>111</v>
      </c>
      <c r="P26" s="6">
        <v>24</v>
      </c>
      <c r="Q26" s="6" t="s">
        <v>121</v>
      </c>
      <c r="R26" s="6" t="s">
        <v>95</v>
      </c>
    </row>
    <row r="27" spans="1:18" ht="15.75" thickBot="1" x14ac:dyDescent="0.3">
      <c r="A27" s="1" t="s">
        <v>20</v>
      </c>
      <c r="B27">
        <v>6</v>
      </c>
      <c r="C27" s="1">
        <v>4.04</v>
      </c>
      <c r="D27">
        <v>8</v>
      </c>
      <c r="E27">
        <v>216400</v>
      </c>
      <c r="F27">
        <f t="shared" si="2"/>
        <v>21</v>
      </c>
      <c r="G27">
        <f t="shared" si="3"/>
        <v>12</v>
      </c>
      <c r="H27">
        <f t="shared" si="0"/>
        <v>17</v>
      </c>
      <c r="I27">
        <f t="shared" si="1"/>
        <v>10</v>
      </c>
      <c r="K27" s="3" t="s">
        <v>96</v>
      </c>
      <c r="L27" s="6" t="s">
        <v>50</v>
      </c>
      <c r="M27" s="6" t="s">
        <v>108</v>
      </c>
      <c r="N27" s="6" t="s">
        <v>101</v>
      </c>
      <c r="O27" s="6">
        <v>15</v>
      </c>
      <c r="P27" s="6">
        <v>10</v>
      </c>
      <c r="Q27" s="6">
        <v>-5</v>
      </c>
      <c r="R27" s="6">
        <v>-50</v>
      </c>
    </row>
    <row r="28" spans="1:18" ht="15.75" thickBot="1" x14ac:dyDescent="0.3">
      <c r="A28" s="1" t="s">
        <v>24</v>
      </c>
      <c r="B28">
        <v>6</v>
      </c>
      <c r="C28" s="1">
        <v>4.04</v>
      </c>
      <c r="D28">
        <v>8</v>
      </c>
      <c r="E28">
        <v>414990</v>
      </c>
      <c r="F28">
        <f t="shared" si="2"/>
        <v>21</v>
      </c>
      <c r="G28">
        <f t="shared" si="3"/>
        <v>12</v>
      </c>
      <c r="H28">
        <f t="shared" si="0"/>
        <v>17</v>
      </c>
      <c r="I28">
        <f t="shared" si="1"/>
        <v>22</v>
      </c>
      <c r="K28" s="3" t="s">
        <v>97</v>
      </c>
      <c r="L28" s="6" t="s">
        <v>50</v>
      </c>
      <c r="M28" s="6" t="s">
        <v>108</v>
      </c>
      <c r="N28" s="6" t="s">
        <v>101</v>
      </c>
      <c r="O28" s="6">
        <v>15</v>
      </c>
      <c r="P28" s="6">
        <v>22</v>
      </c>
      <c r="Q28" s="6">
        <v>7</v>
      </c>
      <c r="R28" s="6" t="s">
        <v>98</v>
      </c>
    </row>
    <row r="29" spans="1:18" ht="15.75" thickBot="1" x14ac:dyDescent="0.3">
      <c r="K29" s="3" t="s">
        <v>99</v>
      </c>
      <c r="L29" s="6" t="s">
        <v>101</v>
      </c>
      <c r="M29" s="6" t="s">
        <v>101</v>
      </c>
      <c r="N29" s="6" t="s">
        <v>101</v>
      </c>
      <c r="O29" s="6" t="s">
        <v>100</v>
      </c>
      <c r="P29" s="6">
        <v>0</v>
      </c>
      <c r="Q29" s="6" t="s">
        <v>72</v>
      </c>
      <c r="R29" s="6">
        <v>0</v>
      </c>
    </row>
    <row r="30" spans="1:18" ht="21.75" thickBot="1" x14ac:dyDescent="0.3">
      <c r="A30" s="3" t="s">
        <v>125</v>
      </c>
      <c r="B30" s="3" t="str">
        <f>telefonok__2[[#Headers],[Processzormagok szama (db)]]</f>
        <v>Processzormagok szama (db)</v>
      </c>
      <c r="C30" s="3" t="str">
        <f>telefonok__2[[#Headers],[Processzor sebessege (GHz)]]</f>
        <v>Processzor sebessege (GHz)</v>
      </c>
      <c r="D30" s="3" t="str">
        <f>telefonok__2[[#Headers],[RAM merete (GB)]]</f>
        <v>RAM merete (GB)</v>
      </c>
      <c r="E30" s="3" t="str">
        <f>telefonok__2[[#Headers],[Ar (Ft)]]</f>
        <v>Ar (Ft)</v>
      </c>
      <c r="G30" s="3" t="s">
        <v>125</v>
      </c>
      <c r="H30" s="3" t="str">
        <f>telefonok__2[[#Headers],[Processzormagok szama (db)]]</f>
        <v>Processzormagok szama (db)</v>
      </c>
      <c r="I30" s="3" t="str">
        <f>telefonok__2[[#Headers],[Processzor sebessege (GHz)]]</f>
        <v>Processzor sebessege (GHz)</v>
      </c>
      <c r="J30" s="3" t="str">
        <f>telefonok__2[[#Headers],[RAM merete (GB)]]</f>
        <v>RAM merete (GB)</v>
      </c>
      <c r="K30" s="3" t="str">
        <f>telefonok__2[[#Headers],[Ar (Ft)]]</f>
        <v>Ar (Ft)</v>
      </c>
    </row>
    <row r="31" spans="1:18" ht="21.75" thickBot="1" x14ac:dyDescent="0.3">
      <c r="A31" s="3" t="str">
        <f>A2</f>
        <v>Samsung Galaxy S26+ 5G 512GB 12GB RAM Dual</v>
      </c>
      <c r="B31" s="4">
        <f>F2</f>
        <v>1</v>
      </c>
      <c r="C31" s="4">
        <v>15</v>
      </c>
      <c r="D31" s="4">
        <v>2</v>
      </c>
      <c r="E31" s="4">
        <v>21</v>
      </c>
      <c r="G31" s="3" t="str">
        <f>A2</f>
        <v>Samsung Galaxy S26+ 5G 512GB 12GB RAM Dual</v>
      </c>
      <c r="H31" s="4">
        <v>1</v>
      </c>
      <c r="I31" s="4">
        <v>15</v>
      </c>
      <c r="J31" s="4">
        <v>2</v>
      </c>
      <c r="K31" s="4">
        <f>E2</f>
        <v>399900</v>
      </c>
    </row>
    <row r="32" spans="1:18" ht="21.75" thickBot="1" x14ac:dyDescent="0.3">
      <c r="A32" s="3" t="str">
        <f t="shared" ref="A32:A57" si="4">A3</f>
        <v>Samsung Galaxy S26 5G 512GB 12GB RAM Dual</v>
      </c>
      <c r="B32" s="4">
        <f t="shared" ref="B32:B57" si="5">F3</f>
        <v>1</v>
      </c>
      <c r="C32" s="4">
        <v>15</v>
      </c>
      <c r="D32" s="4">
        <v>2</v>
      </c>
      <c r="E32" s="4">
        <v>19</v>
      </c>
      <c r="G32" s="3" t="str">
        <f t="shared" ref="G32:G57" si="6">A3</f>
        <v>Samsung Galaxy S26 5G 512GB 12GB RAM Dual</v>
      </c>
      <c r="H32" s="4">
        <v>1</v>
      </c>
      <c r="I32" s="4">
        <v>15</v>
      </c>
      <c r="J32" s="4">
        <v>2</v>
      </c>
      <c r="K32" s="4">
        <f t="shared" ref="K32:K57" si="7">E3</f>
        <v>371990</v>
      </c>
    </row>
    <row r="33" spans="1:11" ht="21.75" thickBot="1" x14ac:dyDescent="0.3">
      <c r="A33" s="3" t="str">
        <f t="shared" si="4"/>
        <v>Samsung Galaxy S26 5G 256GB 12GB RAM Dual (SM-S942B) Mobiltelefon</v>
      </c>
      <c r="B33" s="4">
        <f t="shared" si="5"/>
        <v>1</v>
      </c>
      <c r="C33" s="4">
        <v>15</v>
      </c>
      <c r="D33" s="4">
        <v>2</v>
      </c>
      <c r="E33" s="4">
        <v>18</v>
      </c>
      <c r="G33" s="3" t="str">
        <f t="shared" si="6"/>
        <v>Samsung Galaxy S26 5G 256GB 12GB RAM Dual (SM-S942B) Mobiltelefon</v>
      </c>
      <c r="H33" s="4">
        <v>1</v>
      </c>
      <c r="I33" s="4">
        <v>15</v>
      </c>
      <c r="J33" s="4">
        <v>2</v>
      </c>
      <c r="K33" s="4">
        <f t="shared" si="7"/>
        <v>353490</v>
      </c>
    </row>
    <row r="34" spans="1:11" ht="21.75" thickBot="1" x14ac:dyDescent="0.3">
      <c r="A34" s="3" t="str">
        <f t="shared" si="4"/>
        <v>Samsung Galaxy S25 5G 256GB 12GB RAM Dual (SM-S931) Mobiltelefon</v>
      </c>
      <c r="B34" s="4">
        <f t="shared" si="5"/>
        <v>4</v>
      </c>
      <c r="C34" s="4">
        <v>6</v>
      </c>
      <c r="D34" s="4">
        <v>2</v>
      </c>
      <c r="E34" s="4">
        <v>13</v>
      </c>
      <c r="G34" s="3" t="str">
        <f t="shared" si="6"/>
        <v>Samsung Galaxy S25 5G 256GB 12GB RAM Dual (SM-S931) Mobiltelefon</v>
      </c>
      <c r="H34" s="4">
        <v>4</v>
      </c>
      <c r="I34" s="4">
        <v>6</v>
      </c>
      <c r="J34" s="4">
        <v>2</v>
      </c>
      <c r="K34" s="4">
        <f t="shared" si="7"/>
        <v>260990</v>
      </c>
    </row>
    <row r="35" spans="1:11" ht="32.25" thickBot="1" x14ac:dyDescent="0.3">
      <c r="A35" s="3" t="str">
        <f t="shared" si="4"/>
        <v>Samsung Galaxy S26 Ultra 5G 512GB 12GB RAM Dual (SM-S948B) Mobiltelefon</v>
      </c>
      <c r="B35" s="4">
        <f t="shared" si="5"/>
        <v>4</v>
      </c>
      <c r="C35" s="4">
        <v>1</v>
      </c>
      <c r="D35" s="4">
        <v>2</v>
      </c>
      <c r="E35" s="4">
        <v>25</v>
      </c>
      <c r="G35" s="3" t="str">
        <f t="shared" si="6"/>
        <v>Samsung Galaxy S26 Ultra 5G 512GB 12GB RAM Dual (SM-S948B) Mobiltelefon</v>
      </c>
      <c r="H35" s="4">
        <v>4</v>
      </c>
      <c r="I35" s="4">
        <v>1</v>
      </c>
      <c r="J35" s="4">
        <v>2</v>
      </c>
      <c r="K35" s="4">
        <f t="shared" si="7"/>
        <v>514990</v>
      </c>
    </row>
    <row r="36" spans="1:11" ht="32.25" thickBot="1" x14ac:dyDescent="0.3">
      <c r="A36" s="3" t="str">
        <f t="shared" si="4"/>
        <v>Samsung Galaxy S25 Ultra 5G 256GB 12GB RAM Dual (SM-S938) Mobiltelefon</v>
      </c>
      <c r="B36" s="4">
        <f t="shared" si="5"/>
        <v>4</v>
      </c>
      <c r="C36" s="4">
        <v>6</v>
      </c>
      <c r="D36" s="4">
        <v>2</v>
      </c>
      <c r="E36" s="4">
        <v>17</v>
      </c>
      <c r="G36" s="3" t="str">
        <f t="shared" si="6"/>
        <v>Samsung Galaxy S25 Ultra 5G 256GB 12GB RAM Dual (SM-S938) Mobiltelefon</v>
      </c>
      <c r="H36" s="4">
        <v>4</v>
      </c>
      <c r="I36" s="4">
        <v>6</v>
      </c>
      <c r="J36" s="4">
        <v>2</v>
      </c>
      <c r="K36" s="4">
        <f t="shared" si="7"/>
        <v>351990</v>
      </c>
    </row>
    <row r="37" spans="1:11" ht="21.75" thickBot="1" x14ac:dyDescent="0.3">
      <c r="A37" s="3" t="str">
        <f t="shared" si="4"/>
        <v>Xiaomi 15T Pro 5G 512GB 12GB RAM Dual Mobiltelefon</v>
      </c>
      <c r="B37" s="4">
        <f t="shared" si="5"/>
        <v>4</v>
      </c>
      <c r="C37" s="4">
        <v>18</v>
      </c>
      <c r="D37" s="4">
        <v>2</v>
      </c>
      <c r="E37" s="4">
        <v>11</v>
      </c>
      <c r="G37" s="3" t="str">
        <f t="shared" si="6"/>
        <v>Xiaomi 15T Pro 5G 512GB 12GB RAM Dual Mobiltelefon</v>
      </c>
      <c r="H37" s="4">
        <v>4</v>
      </c>
      <c r="I37" s="4">
        <v>18</v>
      </c>
      <c r="J37" s="4">
        <v>2</v>
      </c>
      <c r="K37" s="4">
        <f t="shared" si="7"/>
        <v>229990</v>
      </c>
    </row>
    <row r="38" spans="1:11" ht="21.75" thickBot="1" x14ac:dyDescent="0.3">
      <c r="A38" s="3" t="str">
        <f t="shared" si="4"/>
        <v>Samsung Galaxy A56 5G 256GB 8GB RAM Dual (SM-A566B) Mobiltelefon</v>
      </c>
      <c r="B38" s="4">
        <f t="shared" si="5"/>
        <v>4</v>
      </c>
      <c r="C38" s="4">
        <v>22</v>
      </c>
      <c r="D38" s="4">
        <v>17</v>
      </c>
      <c r="E38" s="4">
        <v>6</v>
      </c>
      <c r="G38" s="3" t="str">
        <f t="shared" si="6"/>
        <v>Samsung Galaxy A56 5G 256GB 8GB RAM Dual (SM-A566B) Mobiltelefon</v>
      </c>
      <c r="H38" s="4">
        <v>4</v>
      </c>
      <c r="I38" s="4">
        <v>22</v>
      </c>
      <c r="J38" s="4">
        <v>17</v>
      </c>
      <c r="K38" s="4">
        <f t="shared" si="7"/>
        <v>126490</v>
      </c>
    </row>
    <row r="39" spans="1:11" ht="21.75" thickBot="1" x14ac:dyDescent="0.3">
      <c r="A39" s="3" t="str">
        <f t="shared" si="4"/>
        <v>Samsung Galaxy S26 Ultra 5G 512GB 12GB RAM</v>
      </c>
      <c r="B39" s="4">
        <f t="shared" si="5"/>
        <v>4</v>
      </c>
      <c r="C39" s="4">
        <v>1</v>
      </c>
      <c r="D39" s="4">
        <v>2</v>
      </c>
      <c r="E39" s="4">
        <v>25</v>
      </c>
      <c r="G39" s="3" t="str">
        <f t="shared" si="6"/>
        <v>Samsung Galaxy S26 Ultra 5G 512GB 12GB RAM</v>
      </c>
      <c r="H39" s="4">
        <v>4</v>
      </c>
      <c r="I39" s="4">
        <v>1</v>
      </c>
      <c r="J39" s="4">
        <v>2</v>
      </c>
      <c r="K39" s="4">
        <f t="shared" si="7"/>
        <v>514990</v>
      </c>
    </row>
    <row r="40" spans="1:11" ht="21.75" thickBot="1" x14ac:dyDescent="0.3">
      <c r="A40" s="3" t="str">
        <f t="shared" si="4"/>
        <v>Samsung Galaxy A16 128GB 4GB RAM Dual (SM-A165) Mobiltelefon</v>
      </c>
      <c r="B40" s="4">
        <f t="shared" si="5"/>
        <v>4</v>
      </c>
      <c r="C40" s="4">
        <v>26</v>
      </c>
      <c r="D40" s="4">
        <v>27</v>
      </c>
      <c r="E40" s="4">
        <v>1</v>
      </c>
      <c r="G40" s="3" t="str">
        <f t="shared" si="6"/>
        <v>Samsung Galaxy A16 128GB 4GB RAM Dual (SM-A165) Mobiltelefon</v>
      </c>
      <c r="H40" s="4">
        <v>4</v>
      </c>
      <c r="I40" s="4">
        <v>26</v>
      </c>
      <c r="J40" s="4">
        <v>27</v>
      </c>
      <c r="K40" s="4">
        <f t="shared" si="7"/>
        <v>41990</v>
      </c>
    </row>
    <row r="41" spans="1:11" ht="21.75" thickBot="1" x14ac:dyDescent="0.3">
      <c r="A41" s="3" t="str">
        <f t="shared" si="4"/>
        <v>Xiaomi Redmi Note 14 Pro 5G 256GB 8GB RAM Dual Mobiltelefon</v>
      </c>
      <c r="B41" s="4">
        <f t="shared" si="5"/>
        <v>4</v>
      </c>
      <c r="C41" s="4">
        <v>25</v>
      </c>
      <c r="D41" s="4">
        <v>17</v>
      </c>
      <c r="E41" s="4">
        <v>2</v>
      </c>
      <c r="G41" s="3" t="str">
        <f t="shared" si="6"/>
        <v>Xiaomi Redmi Note 14 Pro 5G 256GB 8GB RAM Dual Mobiltelefon</v>
      </c>
      <c r="H41" s="4">
        <v>4</v>
      </c>
      <c r="I41" s="4">
        <v>25</v>
      </c>
      <c r="J41" s="4">
        <v>17</v>
      </c>
      <c r="K41" s="4">
        <f t="shared" si="7"/>
        <v>79990</v>
      </c>
    </row>
    <row r="42" spans="1:11" ht="21.75" thickBot="1" x14ac:dyDescent="0.3">
      <c r="A42" s="3" t="str">
        <f t="shared" si="4"/>
        <v>Xiaomi Redmi Note 15 Pro 5G 256GB 8GB RAM Dual Mobiltelefon</v>
      </c>
      <c r="B42" s="4">
        <f t="shared" si="5"/>
        <v>4</v>
      </c>
      <c r="C42" s="4">
        <v>24</v>
      </c>
      <c r="D42" s="4">
        <v>17</v>
      </c>
      <c r="E42" s="4">
        <v>5</v>
      </c>
      <c r="G42" s="3" t="str">
        <f t="shared" si="6"/>
        <v>Xiaomi Redmi Note 15 Pro 5G 256GB 8GB RAM Dual Mobiltelefon</v>
      </c>
      <c r="H42" s="4">
        <v>4</v>
      </c>
      <c r="I42" s="4">
        <v>24</v>
      </c>
      <c r="J42" s="4">
        <v>17</v>
      </c>
      <c r="K42" s="4">
        <f t="shared" si="7"/>
        <v>111990</v>
      </c>
    </row>
    <row r="43" spans="1:11" ht="21.75" thickBot="1" x14ac:dyDescent="0.3">
      <c r="A43" s="3" t="str">
        <f t="shared" si="4"/>
        <v>Samsung Galaxy A56 5G 128GB 8GB RAM Dual (SM-A566B) Mobiltelefon</v>
      </c>
      <c r="B43" s="4">
        <f t="shared" si="5"/>
        <v>4</v>
      </c>
      <c r="C43" s="4">
        <v>22</v>
      </c>
      <c r="D43" s="4">
        <v>17</v>
      </c>
      <c r="E43" s="4">
        <v>4</v>
      </c>
      <c r="G43" s="3" t="str">
        <f t="shared" si="6"/>
        <v>Samsung Galaxy A56 5G 128GB 8GB RAM Dual (SM-A566B) Mobiltelefon</v>
      </c>
      <c r="H43" s="4">
        <v>4</v>
      </c>
      <c r="I43" s="4">
        <v>22</v>
      </c>
      <c r="J43" s="4">
        <v>17</v>
      </c>
      <c r="K43" s="4">
        <f t="shared" si="7"/>
        <v>110490</v>
      </c>
    </row>
    <row r="44" spans="1:11" ht="21.75" thickBot="1" x14ac:dyDescent="0.3">
      <c r="A44" s="3" t="str">
        <f t="shared" si="4"/>
        <v>Xiaomi 17 5G 256GB 12GB RAM Dual Mobiltelefon</v>
      </c>
      <c r="B44" s="4">
        <f t="shared" si="5"/>
        <v>4</v>
      </c>
      <c r="C44" s="4">
        <v>3</v>
      </c>
      <c r="D44" s="4">
        <v>2</v>
      </c>
      <c r="E44" s="4">
        <v>16</v>
      </c>
      <c r="G44" s="3" t="str">
        <f t="shared" si="6"/>
        <v>Xiaomi 17 5G 256GB 12GB RAM Dual Mobiltelefon</v>
      </c>
      <c r="H44" s="4">
        <v>4</v>
      </c>
      <c r="I44" s="4">
        <v>3</v>
      </c>
      <c r="J44" s="4">
        <v>2</v>
      </c>
      <c r="K44" s="4">
        <f t="shared" si="7"/>
        <v>331990</v>
      </c>
    </row>
    <row r="45" spans="1:11" ht="21.75" thickBot="1" x14ac:dyDescent="0.3">
      <c r="A45" s="3" t="str">
        <f t="shared" si="4"/>
        <v>Samsung Galaxy S25 5G 128GB 12GB RAM Dual (SM-S931) Mobiltelefon</v>
      </c>
      <c r="B45" s="4">
        <f t="shared" si="5"/>
        <v>4</v>
      </c>
      <c r="C45" s="4">
        <v>6</v>
      </c>
      <c r="D45" s="4">
        <v>2</v>
      </c>
      <c r="E45" s="4">
        <v>12</v>
      </c>
      <c r="G45" s="3" t="str">
        <f t="shared" si="6"/>
        <v>Samsung Galaxy S25 5G 128GB 12GB RAM Dual (SM-S931) Mobiltelefon</v>
      </c>
      <c r="H45" s="4">
        <v>4</v>
      </c>
      <c r="I45" s="4">
        <v>6</v>
      </c>
      <c r="J45" s="4">
        <v>2</v>
      </c>
      <c r="K45" s="4">
        <f t="shared" si="7"/>
        <v>234490</v>
      </c>
    </row>
    <row r="46" spans="1:11" ht="21.75" thickBot="1" x14ac:dyDescent="0.3">
      <c r="A46" s="3" t="str">
        <f t="shared" si="4"/>
        <v>Xiaomi 15T 5G 512GB 12GB RAM Dual Mobiltelefon</v>
      </c>
      <c r="B46" s="4">
        <f t="shared" si="5"/>
        <v>4</v>
      </c>
      <c r="C46" s="4">
        <v>20</v>
      </c>
      <c r="D46" s="4">
        <v>2</v>
      </c>
      <c r="E46" s="4">
        <v>8</v>
      </c>
      <c r="G46" s="3" t="str">
        <f t="shared" si="6"/>
        <v>Xiaomi 15T 5G 512GB 12GB RAM Dual Mobiltelefon</v>
      </c>
      <c r="H46" s="4">
        <v>4</v>
      </c>
      <c r="I46" s="4">
        <v>20</v>
      </c>
      <c r="J46" s="4">
        <v>2</v>
      </c>
      <c r="K46" s="4">
        <f t="shared" si="7"/>
        <v>173300</v>
      </c>
    </row>
    <row r="47" spans="1:11" ht="21.75" thickBot="1" x14ac:dyDescent="0.3">
      <c r="A47" s="3" t="str">
        <f t="shared" si="4"/>
        <v>Xiaomi 17 Ultra 5G 512GB 16GB RAM Dual Mobiltelefon</v>
      </c>
      <c r="B47" s="4">
        <f t="shared" si="5"/>
        <v>4</v>
      </c>
      <c r="C47" s="4">
        <v>3</v>
      </c>
      <c r="D47" s="4">
        <v>1</v>
      </c>
      <c r="E47" s="4">
        <v>23</v>
      </c>
      <c r="G47" s="3" t="str">
        <f t="shared" si="6"/>
        <v>Xiaomi 17 Ultra 5G 512GB 16GB RAM Dual Mobiltelefon</v>
      </c>
      <c r="H47" s="4">
        <v>4</v>
      </c>
      <c r="I47" s="4">
        <v>3</v>
      </c>
      <c r="J47" s="4">
        <v>1</v>
      </c>
      <c r="K47" s="4">
        <f t="shared" si="7"/>
        <v>468191</v>
      </c>
    </row>
    <row r="48" spans="1:11" ht="21.75" thickBot="1" x14ac:dyDescent="0.3">
      <c r="A48" s="3" t="str">
        <f t="shared" si="4"/>
        <v>Honor Magic8 Pro 5G 512GB 12GB RAM Dual Mobiltelefon</v>
      </c>
      <c r="B48" s="4">
        <f t="shared" si="5"/>
        <v>4</v>
      </c>
      <c r="C48" s="4">
        <v>3</v>
      </c>
      <c r="D48" s="4">
        <v>2</v>
      </c>
      <c r="E48" s="4">
        <v>20</v>
      </c>
      <c r="G48" s="3" t="str">
        <f t="shared" si="6"/>
        <v>Honor Magic8 Pro 5G 512GB 12GB RAM Dual Mobiltelefon</v>
      </c>
      <c r="H48" s="4">
        <v>4</v>
      </c>
      <c r="I48" s="4">
        <v>3</v>
      </c>
      <c r="J48" s="4">
        <v>2</v>
      </c>
      <c r="K48" s="4">
        <f t="shared" si="7"/>
        <v>388900</v>
      </c>
    </row>
    <row r="49" spans="1:14" ht="21.75" thickBot="1" x14ac:dyDescent="0.3">
      <c r="A49" s="3" t="str">
        <f t="shared" si="4"/>
        <v>Xiaomi 15T 5G 256GB 12GB RAM Dual Mobiltelefon</v>
      </c>
      <c r="B49" s="4">
        <f t="shared" si="5"/>
        <v>4</v>
      </c>
      <c r="C49" s="4">
        <v>20</v>
      </c>
      <c r="D49" s="4">
        <v>2</v>
      </c>
      <c r="E49" s="4">
        <v>7</v>
      </c>
      <c r="G49" s="3" t="str">
        <f t="shared" si="6"/>
        <v>Xiaomi 15T 5G 256GB 12GB RAM Dual Mobiltelefon</v>
      </c>
      <c r="H49" s="4">
        <v>4</v>
      </c>
      <c r="I49" s="4">
        <v>20</v>
      </c>
      <c r="J49" s="4">
        <v>2</v>
      </c>
      <c r="K49" s="4">
        <f t="shared" si="7"/>
        <v>149990</v>
      </c>
    </row>
    <row r="50" spans="1:14" ht="21.75" thickBot="1" x14ac:dyDescent="0.3">
      <c r="A50" s="3" t="str">
        <f t="shared" si="4"/>
        <v>Xiaomi Redmi Note 15 Pro 256GB 8GB RAM Dual Mobiltelefon</v>
      </c>
      <c r="B50" s="4">
        <f t="shared" si="5"/>
        <v>4</v>
      </c>
      <c r="C50" s="4">
        <v>26</v>
      </c>
      <c r="D50" s="4">
        <v>17</v>
      </c>
      <c r="E50" s="4">
        <v>3</v>
      </c>
      <c r="G50" s="3" t="str">
        <f t="shared" si="6"/>
        <v>Xiaomi Redmi Note 15 Pro 256GB 8GB RAM Dual Mobiltelefon</v>
      </c>
      <c r="H50" s="4">
        <v>4</v>
      </c>
      <c r="I50" s="4">
        <v>26</v>
      </c>
      <c r="J50" s="4">
        <v>17</v>
      </c>
      <c r="K50" s="4">
        <f t="shared" si="7"/>
        <v>98450</v>
      </c>
    </row>
    <row r="51" spans="1:14" ht="15.75" thickBot="1" x14ac:dyDescent="0.3">
      <c r="A51" s="3" t="str">
        <f t="shared" si="4"/>
        <v>Apple iPhone 15 128GB Mobiltelefon</v>
      </c>
      <c r="B51" s="4">
        <f t="shared" si="5"/>
        <v>21</v>
      </c>
      <c r="C51" s="4">
        <v>19</v>
      </c>
      <c r="D51" s="4">
        <v>26</v>
      </c>
      <c r="E51" s="4">
        <v>9</v>
      </c>
      <c r="G51" s="3" t="str">
        <f t="shared" si="6"/>
        <v>Apple iPhone 15 128GB Mobiltelefon</v>
      </c>
      <c r="H51" s="4">
        <v>21</v>
      </c>
      <c r="I51" s="4">
        <v>19</v>
      </c>
      <c r="J51" s="4">
        <v>26</v>
      </c>
      <c r="K51" s="4">
        <f t="shared" si="7"/>
        <v>214490</v>
      </c>
    </row>
    <row r="52" spans="1:14" ht="21.75" thickBot="1" x14ac:dyDescent="0.3">
      <c r="A52" s="3" t="str">
        <f t="shared" si="4"/>
        <v>Apple iPhone 17 Pro Max 256GB Mobiltelefon</v>
      </c>
      <c r="B52" s="4">
        <f t="shared" si="5"/>
        <v>21</v>
      </c>
      <c r="C52" s="4">
        <v>9</v>
      </c>
      <c r="D52" s="4">
        <v>2</v>
      </c>
      <c r="E52" s="4">
        <v>27</v>
      </c>
      <c r="G52" s="3" t="str">
        <f t="shared" si="6"/>
        <v>Apple iPhone 17 Pro Max 256GB Mobiltelefon</v>
      </c>
      <c r="H52" s="4">
        <v>21</v>
      </c>
      <c r="I52" s="4">
        <v>9</v>
      </c>
      <c r="J52" s="4">
        <v>2</v>
      </c>
      <c r="K52" s="4">
        <f t="shared" si="7"/>
        <v>536800</v>
      </c>
    </row>
    <row r="53" spans="1:14" ht="15.75" thickBot="1" x14ac:dyDescent="0.3">
      <c r="A53" s="3" t="str">
        <f t="shared" si="4"/>
        <v>Apple iPhone 16 128GB Mobiltelefon</v>
      </c>
      <c r="B53" s="4">
        <f t="shared" si="5"/>
        <v>21</v>
      </c>
      <c r="C53" s="4">
        <v>12</v>
      </c>
      <c r="D53" s="4">
        <v>17</v>
      </c>
      <c r="E53" s="4">
        <v>13</v>
      </c>
      <c r="G53" s="3" t="str">
        <f t="shared" si="6"/>
        <v>Apple iPhone 16 128GB Mobiltelefon</v>
      </c>
      <c r="H53" s="4">
        <v>21</v>
      </c>
      <c r="I53" s="4">
        <v>12</v>
      </c>
      <c r="J53" s="4">
        <v>17</v>
      </c>
      <c r="K53" s="4">
        <f t="shared" si="7"/>
        <v>260990</v>
      </c>
    </row>
    <row r="54" spans="1:14" ht="15.75" thickBot="1" x14ac:dyDescent="0.3">
      <c r="A54" s="3" t="str">
        <f t="shared" si="4"/>
        <v>Apple iPhone 17 256GB Mobiltelefon</v>
      </c>
      <c r="B54" s="4">
        <f t="shared" si="5"/>
        <v>21</v>
      </c>
      <c r="C54" s="4">
        <v>9</v>
      </c>
      <c r="D54" s="4">
        <v>17</v>
      </c>
      <c r="E54" s="4">
        <v>15</v>
      </c>
      <c r="G54" s="3" t="str">
        <f t="shared" si="6"/>
        <v>Apple iPhone 17 256GB Mobiltelefon</v>
      </c>
      <c r="H54" s="4">
        <v>21</v>
      </c>
      <c r="I54" s="4">
        <v>9</v>
      </c>
      <c r="J54" s="4">
        <v>17</v>
      </c>
      <c r="K54" s="4">
        <f t="shared" si="7"/>
        <v>330490</v>
      </c>
    </row>
    <row r="55" spans="1:14" ht="21.75" thickBot="1" x14ac:dyDescent="0.3">
      <c r="A55" s="3" t="str">
        <f t="shared" si="4"/>
        <v>Apple iPhone 17 Pro 256GB Mobiltelefon</v>
      </c>
      <c r="B55" s="4">
        <f t="shared" si="5"/>
        <v>21</v>
      </c>
      <c r="C55" s="4">
        <v>9</v>
      </c>
      <c r="D55" s="4">
        <v>2</v>
      </c>
      <c r="E55" s="4">
        <v>24</v>
      </c>
      <c r="G55" s="3" t="str">
        <f t="shared" si="6"/>
        <v>Apple iPhone 17 Pro 256GB Mobiltelefon</v>
      </c>
      <c r="H55" s="4">
        <v>21</v>
      </c>
      <c r="I55" s="4">
        <v>9</v>
      </c>
      <c r="J55" s="4">
        <v>2</v>
      </c>
      <c r="K55" s="4">
        <f t="shared" si="7"/>
        <v>481480</v>
      </c>
    </row>
    <row r="56" spans="1:14" ht="15.75" thickBot="1" x14ac:dyDescent="0.3">
      <c r="A56" s="3" t="str">
        <f t="shared" si="4"/>
        <v>Apple iPhone 16e 128GB Mobiltelefon</v>
      </c>
      <c r="B56" s="4">
        <f t="shared" si="5"/>
        <v>21</v>
      </c>
      <c r="C56" s="4">
        <v>12</v>
      </c>
      <c r="D56" s="4">
        <v>17</v>
      </c>
      <c r="E56" s="4">
        <v>10</v>
      </c>
      <c r="G56" s="3" t="str">
        <f t="shared" si="6"/>
        <v>Apple iPhone 16e 128GB Mobiltelefon</v>
      </c>
      <c r="H56" s="4">
        <v>21</v>
      </c>
      <c r="I56" s="4">
        <v>12</v>
      </c>
      <c r="J56" s="4">
        <v>17</v>
      </c>
      <c r="K56" s="4">
        <f t="shared" si="7"/>
        <v>216400</v>
      </c>
    </row>
    <row r="57" spans="1:14" ht="21.75" thickBot="1" x14ac:dyDescent="0.3">
      <c r="A57" s="3" t="str">
        <f t="shared" si="4"/>
        <v>Apple iPhone 16 Pro 128GB Mobiltelefon</v>
      </c>
      <c r="B57" s="4">
        <f t="shared" si="5"/>
        <v>21</v>
      </c>
      <c r="C57" s="4">
        <v>12</v>
      </c>
      <c r="D57" s="4">
        <v>17</v>
      </c>
      <c r="E57" s="4">
        <v>22</v>
      </c>
      <c r="G57" s="3" t="str">
        <f t="shared" si="6"/>
        <v>Apple iPhone 16 Pro 128GB Mobiltelefon</v>
      </c>
      <c r="H57" s="4">
        <v>21</v>
      </c>
      <c r="I57" s="4">
        <v>12</v>
      </c>
      <c r="J57" s="4">
        <v>17</v>
      </c>
      <c r="K57" s="4">
        <f t="shared" si="7"/>
        <v>414990</v>
      </c>
    </row>
    <row r="61" spans="1:14" ht="15.75" thickBot="1" x14ac:dyDescent="0.3"/>
    <row r="62" spans="1:14" ht="32.25" thickBot="1" x14ac:dyDescent="0.3">
      <c r="A62" s="3" t="s">
        <v>126</v>
      </c>
      <c r="B62" s="3" t="str">
        <f>telefonok__2[[#Headers],[Processzormagok szama (db)]]</f>
        <v>Processzormagok szama (db)</v>
      </c>
      <c r="C62" s="3" t="str">
        <f>telefonok__2[[#Headers],[Processzor sebessege (GHz)]]</f>
        <v>Processzor sebessege (GHz)</v>
      </c>
      <c r="D62" s="3" t="str">
        <f>telefonok__2[[#Headers],[RAM merete (GB)]]</f>
        <v>RAM merete (GB)</v>
      </c>
      <c r="E62" s="3" t="s">
        <v>127</v>
      </c>
      <c r="G62" s="5" t="str">
        <f>A62</f>
        <v>Mobiltelefon neve</v>
      </c>
      <c r="H62" s="5" t="str">
        <f t="shared" ref="H62:J62" si="8">B62</f>
        <v>Processzormagok szama (db)</v>
      </c>
      <c r="I62" s="5" t="str">
        <f t="shared" si="8"/>
        <v>Processzor sebessege (GHz)</v>
      </c>
      <c r="J62" s="5" t="str">
        <f t="shared" si="8"/>
        <v>RAM merete (GB)</v>
      </c>
      <c r="K62" s="5" t="s">
        <v>37</v>
      </c>
      <c r="L62" s="5" t="s">
        <v>179</v>
      </c>
      <c r="M62" s="5" t="s">
        <v>39</v>
      </c>
      <c r="N62" s="5" t="s">
        <v>40</v>
      </c>
    </row>
    <row r="63" spans="1:14" ht="21.75" thickBot="1" x14ac:dyDescent="0.3">
      <c r="A63" s="3" t="str">
        <f>A2</f>
        <v>Samsung Galaxy S26+ 5G 512GB 12GB RAM Dual</v>
      </c>
      <c r="B63" s="4">
        <v>1</v>
      </c>
      <c r="C63" s="4">
        <v>15</v>
      </c>
      <c r="D63" s="4">
        <v>2</v>
      </c>
      <c r="E63" s="4">
        <v>1000</v>
      </c>
      <c r="G63" s="5" t="str">
        <f t="shared" ref="G63:G89" si="9">A63</f>
        <v>Samsung Galaxy S26+ 5G 512GB 12GB RAM Dual</v>
      </c>
      <c r="H63" s="6" t="s">
        <v>180</v>
      </c>
      <c r="I63" s="6" t="s">
        <v>128</v>
      </c>
      <c r="J63" s="6" t="s">
        <v>129</v>
      </c>
      <c r="K63" s="6" t="s">
        <v>130</v>
      </c>
      <c r="L63" s="6">
        <v>1000</v>
      </c>
      <c r="M63" s="6" t="s">
        <v>131</v>
      </c>
      <c r="N63" s="6" t="s">
        <v>132</v>
      </c>
    </row>
    <row r="64" spans="1:14" ht="21.75" thickBot="1" x14ac:dyDescent="0.3">
      <c r="A64" s="3" t="str">
        <f t="shared" ref="A64:A89" si="10">A3</f>
        <v>Samsung Galaxy S26 5G 512GB 12GB RAM Dual</v>
      </c>
      <c r="B64" s="4">
        <v>1</v>
      </c>
      <c r="C64" s="4">
        <v>15</v>
      </c>
      <c r="D64" s="4">
        <v>2</v>
      </c>
      <c r="E64" s="4">
        <v>1000</v>
      </c>
      <c r="G64" s="5" t="str">
        <f t="shared" si="9"/>
        <v>Samsung Galaxy S26 5G 512GB 12GB RAM Dual</v>
      </c>
      <c r="H64" s="6" t="s">
        <v>180</v>
      </c>
      <c r="I64" s="6" t="s">
        <v>128</v>
      </c>
      <c r="J64" s="6" t="s">
        <v>129</v>
      </c>
      <c r="K64" s="6" t="s">
        <v>130</v>
      </c>
      <c r="L64" s="6">
        <v>1000</v>
      </c>
      <c r="M64" s="6" t="s">
        <v>131</v>
      </c>
      <c r="N64" s="6" t="s">
        <v>132</v>
      </c>
    </row>
    <row r="65" spans="1:14" ht="21.75" thickBot="1" x14ac:dyDescent="0.3">
      <c r="A65" s="3" t="str">
        <f t="shared" si="10"/>
        <v>Samsung Galaxy S26 5G 256GB 12GB RAM Dual (SM-S942B) Mobiltelefon</v>
      </c>
      <c r="B65" s="4">
        <v>1</v>
      </c>
      <c r="C65" s="4">
        <v>15</v>
      </c>
      <c r="D65" s="4">
        <v>2</v>
      </c>
      <c r="E65" s="4">
        <v>1000</v>
      </c>
      <c r="G65" s="5" t="str">
        <f t="shared" si="9"/>
        <v>Samsung Galaxy S26 5G 256GB 12GB RAM Dual (SM-S942B) Mobiltelefon</v>
      </c>
      <c r="H65" s="6" t="s">
        <v>180</v>
      </c>
      <c r="I65" s="6" t="s">
        <v>128</v>
      </c>
      <c r="J65" s="6" t="s">
        <v>129</v>
      </c>
      <c r="K65" s="6" t="s">
        <v>130</v>
      </c>
      <c r="L65" s="6">
        <v>1000</v>
      </c>
      <c r="M65" s="6" t="s">
        <v>131</v>
      </c>
      <c r="N65" s="6" t="s">
        <v>132</v>
      </c>
    </row>
    <row r="66" spans="1:14" ht="21.75" thickBot="1" x14ac:dyDescent="0.3">
      <c r="A66" s="3" t="str">
        <f t="shared" si="10"/>
        <v>Samsung Galaxy S25 5G 256GB 12GB RAM Dual (SM-S931) Mobiltelefon</v>
      </c>
      <c r="B66" s="4">
        <v>4</v>
      </c>
      <c r="C66" s="4">
        <v>6</v>
      </c>
      <c r="D66" s="4">
        <v>2</v>
      </c>
      <c r="E66" s="4">
        <v>1000</v>
      </c>
      <c r="G66" s="5" t="str">
        <f t="shared" si="9"/>
        <v>Samsung Galaxy S25 5G 256GB 12GB RAM Dual (SM-S931) Mobiltelefon</v>
      </c>
      <c r="H66" s="6" t="s">
        <v>181</v>
      </c>
      <c r="I66" s="6" t="s">
        <v>133</v>
      </c>
      <c r="J66" s="6" t="s">
        <v>129</v>
      </c>
      <c r="K66" s="6" t="s">
        <v>134</v>
      </c>
      <c r="L66" s="6">
        <v>1000</v>
      </c>
      <c r="M66" s="6" t="s">
        <v>135</v>
      </c>
      <c r="N66" s="6" t="s">
        <v>136</v>
      </c>
    </row>
    <row r="67" spans="1:14" ht="32.25" thickBot="1" x14ac:dyDescent="0.3">
      <c r="A67" s="3" t="str">
        <f t="shared" si="10"/>
        <v>Samsung Galaxy S26 Ultra 5G 512GB 12GB RAM Dual (SM-S948B) Mobiltelefon</v>
      </c>
      <c r="B67" s="4">
        <v>4</v>
      </c>
      <c r="C67" s="4">
        <v>1</v>
      </c>
      <c r="D67" s="4">
        <v>2</v>
      </c>
      <c r="E67" s="4">
        <v>1000</v>
      </c>
      <c r="G67" s="5" t="str">
        <f t="shared" si="9"/>
        <v>Samsung Galaxy S26 Ultra 5G 512GB 12GB RAM Dual (SM-S948B) Mobiltelefon</v>
      </c>
      <c r="H67" s="6" t="s">
        <v>181</v>
      </c>
      <c r="I67" s="6" t="s">
        <v>137</v>
      </c>
      <c r="J67" s="6" t="s">
        <v>129</v>
      </c>
      <c r="K67" s="6" t="s">
        <v>138</v>
      </c>
      <c r="L67" s="6">
        <v>1000</v>
      </c>
      <c r="M67" s="6" t="s">
        <v>139</v>
      </c>
      <c r="N67" s="6" t="s">
        <v>140</v>
      </c>
    </row>
    <row r="68" spans="1:14" ht="32.25" thickBot="1" x14ac:dyDescent="0.3">
      <c r="A68" s="3" t="str">
        <f t="shared" si="10"/>
        <v>Samsung Galaxy S25 Ultra 5G 256GB 12GB RAM Dual (SM-S938) Mobiltelefon</v>
      </c>
      <c r="B68" s="4">
        <v>4</v>
      </c>
      <c r="C68" s="4">
        <v>6</v>
      </c>
      <c r="D68" s="4">
        <v>2</v>
      </c>
      <c r="E68" s="4">
        <v>1000</v>
      </c>
      <c r="G68" s="5" t="str">
        <f t="shared" si="9"/>
        <v>Samsung Galaxy S25 Ultra 5G 256GB 12GB RAM Dual (SM-S938) Mobiltelefon</v>
      </c>
      <c r="H68" s="6" t="s">
        <v>181</v>
      </c>
      <c r="I68" s="6" t="s">
        <v>133</v>
      </c>
      <c r="J68" s="6" t="s">
        <v>129</v>
      </c>
      <c r="K68" s="6" t="s">
        <v>134</v>
      </c>
      <c r="L68" s="6">
        <v>1000</v>
      </c>
      <c r="M68" s="6" t="s">
        <v>135</v>
      </c>
      <c r="N68" s="6" t="s">
        <v>136</v>
      </c>
    </row>
    <row r="69" spans="1:14" ht="21.75" thickBot="1" x14ac:dyDescent="0.3">
      <c r="A69" s="3" t="str">
        <f t="shared" si="10"/>
        <v>Xiaomi 15T Pro 5G 512GB 12GB RAM Dual Mobiltelefon</v>
      </c>
      <c r="B69" s="4">
        <v>4</v>
      </c>
      <c r="C69" s="4">
        <v>18</v>
      </c>
      <c r="D69" s="4">
        <v>2</v>
      </c>
      <c r="E69" s="4">
        <v>1000</v>
      </c>
      <c r="G69" s="5" t="str">
        <f t="shared" si="9"/>
        <v>Xiaomi 15T Pro 5G 512GB 12GB RAM Dual Mobiltelefon</v>
      </c>
      <c r="H69" s="6" t="s">
        <v>181</v>
      </c>
      <c r="I69" s="6" t="s">
        <v>141</v>
      </c>
      <c r="J69" s="6" t="s">
        <v>129</v>
      </c>
      <c r="K69" s="6" t="s">
        <v>142</v>
      </c>
      <c r="L69" s="6">
        <v>1000</v>
      </c>
      <c r="M69" s="6" t="s">
        <v>143</v>
      </c>
      <c r="N69" s="6" t="s">
        <v>144</v>
      </c>
    </row>
    <row r="70" spans="1:14" ht="21.75" thickBot="1" x14ac:dyDescent="0.3">
      <c r="A70" s="3" t="str">
        <f t="shared" si="10"/>
        <v>Samsung Galaxy A56 5G 256GB 8GB RAM Dual (SM-A566B) Mobiltelefon</v>
      </c>
      <c r="B70" s="4">
        <v>4</v>
      </c>
      <c r="C70" s="4">
        <v>22</v>
      </c>
      <c r="D70" s="4">
        <v>17</v>
      </c>
      <c r="E70" s="4">
        <v>1000</v>
      </c>
      <c r="G70" s="5" t="str">
        <f t="shared" si="9"/>
        <v>Samsung Galaxy A56 5G 256GB 8GB RAM Dual (SM-A566B) Mobiltelefon</v>
      </c>
      <c r="H70" s="6" t="s">
        <v>181</v>
      </c>
      <c r="I70" s="6" t="s">
        <v>145</v>
      </c>
      <c r="J70" s="6" t="s">
        <v>146</v>
      </c>
      <c r="K70" s="6" t="s">
        <v>147</v>
      </c>
      <c r="L70" s="6">
        <v>1000</v>
      </c>
      <c r="M70" s="6" t="s">
        <v>187</v>
      </c>
      <c r="N70" s="6" t="s">
        <v>148</v>
      </c>
    </row>
    <row r="71" spans="1:14" ht="21.75" thickBot="1" x14ac:dyDescent="0.3">
      <c r="A71" s="3" t="str">
        <f t="shared" si="10"/>
        <v>Samsung Galaxy S26 Ultra 5G 512GB 12GB RAM</v>
      </c>
      <c r="B71" s="4">
        <v>4</v>
      </c>
      <c r="C71" s="4">
        <v>1</v>
      </c>
      <c r="D71" s="4">
        <v>2</v>
      </c>
      <c r="E71" s="4">
        <v>1000</v>
      </c>
      <c r="G71" s="5" t="str">
        <f t="shared" si="9"/>
        <v>Samsung Galaxy S26 Ultra 5G 512GB 12GB RAM</v>
      </c>
      <c r="H71" s="6" t="s">
        <v>181</v>
      </c>
      <c r="I71" s="6" t="s">
        <v>137</v>
      </c>
      <c r="J71" s="6" t="s">
        <v>129</v>
      </c>
      <c r="K71" s="6" t="s">
        <v>138</v>
      </c>
      <c r="L71" s="6">
        <v>1000</v>
      </c>
      <c r="M71" s="6" t="s">
        <v>139</v>
      </c>
      <c r="N71" s="6" t="s">
        <v>140</v>
      </c>
    </row>
    <row r="72" spans="1:14" ht="21.75" thickBot="1" x14ac:dyDescent="0.3">
      <c r="A72" s="3" t="str">
        <f t="shared" si="10"/>
        <v>Samsung Galaxy A16 128GB 4GB RAM Dual (SM-A165) Mobiltelefon</v>
      </c>
      <c r="B72" s="4">
        <v>4</v>
      </c>
      <c r="C72" s="4">
        <v>26</v>
      </c>
      <c r="D72" s="4">
        <v>27</v>
      </c>
      <c r="E72" s="4">
        <v>1000</v>
      </c>
      <c r="G72" s="5" t="str">
        <f t="shared" si="9"/>
        <v>Samsung Galaxy A16 128GB 4GB RAM Dual (SM-A165) Mobiltelefon</v>
      </c>
      <c r="H72" s="6" t="s">
        <v>181</v>
      </c>
      <c r="I72" s="6" t="s">
        <v>149</v>
      </c>
      <c r="J72" s="6" t="s">
        <v>150</v>
      </c>
      <c r="K72" s="6" t="s">
        <v>151</v>
      </c>
      <c r="L72" s="6">
        <v>1000</v>
      </c>
      <c r="M72" s="6" t="s">
        <v>190</v>
      </c>
      <c r="N72" s="6" t="s">
        <v>191</v>
      </c>
    </row>
    <row r="73" spans="1:14" ht="21.75" thickBot="1" x14ac:dyDescent="0.3">
      <c r="A73" s="3" t="str">
        <f t="shared" si="10"/>
        <v>Xiaomi Redmi Note 14 Pro 5G 256GB 8GB RAM Dual Mobiltelefon</v>
      </c>
      <c r="B73" s="4">
        <v>4</v>
      </c>
      <c r="C73" s="4">
        <v>25</v>
      </c>
      <c r="D73" s="4">
        <v>17</v>
      </c>
      <c r="E73" s="4">
        <v>1000</v>
      </c>
      <c r="G73" s="5" t="str">
        <f t="shared" si="9"/>
        <v>Xiaomi Redmi Note 14 Pro 5G 256GB 8GB RAM Dual Mobiltelefon</v>
      </c>
      <c r="H73" s="6" t="s">
        <v>181</v>
      </c>
      <c r="I73" s="6" t="s">
        <v>152</v>
      </c>
      <c r="J73" s="6" t="s">
        <v>146</v>
      </c>
      <c r="K73" s="6" t="s">
        <v>153</v>
      </c>
      <c r="L73" s="6">
        <v>1000</v>
      </c>
      <c r="M73" s="6" t="s">
        <v>189</v>
      </c>
      <c r="N73" s="6" t="s">
        <v>154</v>
      </c>
    </row>
    <row r="74" spans="1:14" ht="21.75" thickBot="1" x14ac:dyDescent="0.3">
      <c r="A74" s="3" t="str">
        <f t="shared" si="10"/>
        <v>Xiaomi Redmi Note 15 Pro 5G 256GB 8GB RAM Dual Mobiltelefon</v>
      </c>
      <c r="B74" s="4">
        <v>4</v>
      </c>
      <c r="C74" s="4">
        <v>24</v>
      </c>
      <c r="D74" s="4">
        <v>17</v>
      </c>
      <c r="E74" s="4">
        <v>1000</v>
      </c>
      <c r="G74" s="5" t="str">
        <f t="shared" si="9"/>
        <v>Xiaomi Redmi Note 15 Pro 5G 256GB 8GB RAM Dual Mobiltelefon</v>
      </c>
      <c r="H74" s="6" t="s">
        <v>181</v>
      </c>
      <c r="I74" s="6" t="s">
        <v>155</v>
      </c>
      <c r="J74" s="6" t="s">
        <v>146</v>
      </c>
      <c r="K74" s="6" t="s">
        <v>156</v>
      </c>
      <c r="L74" s="6">
        <v>1000</v>
      </c>
      <c r="M74" s="6" t="s">
        <v>188</v>
      </c>
      <c r="N74" s="6" t="s">
        <v>157</v>
      </c>
    </row>
    <row r="75" spans="1:14" ht="21.75" thickBot="1" x14ac:dyDescent="0.3">
      <c r="A75" s="3" t="str">
        <f t="shared" si="10"/>
        <v>Samsung Galaxy A56 5G 128GB 8GB RAM Dual (SM-A566B) Mobiltelefon</v>
      </c>
      <c r="B75" s="4">
        <v>4</v>
      </c>
      <c r="C75" s="4">
        <v>22</v>
      </c>
      <c r="D75" s="4">
        <v>17</v>
      </c>
      <c r="E75" s="4">
        <v>1000</v>
      </c>
      <c r="G75" s="5" t="str">
        <f t="shared" si="9"/>
        <v>Samsung Galaxy A56 5G 128GB 8GB RAM Dual (SM-A566B) Mobiltelefon</v>
      </c>
      <c r="H75" s="6" t="s">
        <v>181</v>
      </c>
      <c r="I75" s="6" t="s">
        <v>145</v>
      </c>
      <c r="J75" s="6" t="s">
        <v>146</v>
      </c>
      <c r="K75" s="6" t="s">
        <v>147</v>
      </c>
      <c r="L75" s="6">
        <v>1000</v>
      </c>
      <c r="M75" s="6" t="s">
        <v>187</v>
      </c>
      <c r="N75" s="6" t="s">
        <v>148</v>
      </c>
    </row>
    <row r="76" spans="1:14" ht="21.75" thickBot="1" x14ac:dyDescent="0.3">
      <c r="A76" s="3" t="str">
        <f t="shared" si="10"/>
        <v>Xiaomi 17 5G 256GB 12GB RAM Dual Mobiltelefon</v>
      </c>
      <c r="B76" s="4">
        <v>4</v>
      </c>
      <c r="C76" s="4">
        <v>3</v>
      </c>
      <c r="D76" s="4">
        <v>2</v>
      </c>
      <c r="E76" s="4">
        <v>1000</v>
      </c>
      <c r="G76" s="5" t="str">
        <f t="shared" si="9"/>
        <v>Xiaomi 17 5G 256GB 12GB RAM Dual Mobiltelefon</v>
      </c>
      <c r="H76" s="6" t="s">
        <v>181</v>
      </c>
      <c r="I76" s="6" t="s">
        <v>158</v>
      </c>
      <c r="J76" s="6" t="s">
        <v>129</v>
      </c>
      <c r="K76" s="6" t="s">
        <v>159</v>
      </c>
      <c r="L76" s="6">
        <v>1000</v>
      </c>
      <c r="M76" s="6" t="s">
        <v>160</v>
      </c>
      <c r="N76" s="6" t="s">
        <v>161</v>
      </c>
    </row>
    <row r="77" spans="1:14" ht="21.75" thickBot="1" x14ac:dyDescent="0.3">
      <c r="A77" s="3" t="str">
        <f t="shared" si="10"/>
        <v>Samsung Galaxy S25 5G 128GB 12GB RAM Dual (SM-S931) Mobiltelefon</v>
      </c>
      <c r="B77" s="4">
        <v>4</v>
      </c>
      <c r="C77" s="4">
        <v>6</v>
      </c>
      <c r="D77" s="4">
        <v>2</v>
      </c>
      <c r="E77" s="4">
        <v>1000</v>
      </c>
      <c r="G77" s="5" t="str">
        <f t="shared" si="9"/>
        <v>Samsung Galaxy S25 5G 128GB 12GB RAM Dual (SM-S931) Mobiltelefon</v>
      </c>
      <c r="H77" s="6" t="s">
        <v>181</v>
      </c>
      <c r="I77" s="6" t="s">
        <v>133</v>
      </c>
      <c r="J77" s="6" t="s">
        <v>129</v>
      </c>
      <c r="K77" s="6" t="s">
        <v>134</v>
      </c>
      <c r="L77" s="6">
        <v>1000</v>
      </c>
      <c r="M77" s="6" t="s">
        <v>135</v>
      </c>
      <c r="N77" s="6" t="s">
        <v>136</v>
      </c>
    </row>
    <row r="78" spans="1:14" ht="21.75" thickBot="1" x14ac:dyDescent="0.3">
      <c r="A78" s="3" t="str">
        <f t="shared" si="10"/>
        <v>Xiaomi 15T 5G 512GB 12GB RAM Dual Mobiltelefon</v>
      </c>
      <c r="B78" s="4">
        <v>4</v>
      </c>
      <c r="C78" s="4">
        <v>20</v>
      </c>
      <c r="D78" s="4">
        <v>2</v>
      </c>
      <c r="E78" s="4">
        <v>1000</v>
      </c>
      <c r="G78" s="5" t="str">
        <f t="shared" si="9"/>
        <v>Xiaomi 15T 5G 512GB 12GB RAM Dual Mobiltelefon</v>
      </c>
      <c r="H78" s="6" t="s">
        <v>181</v>
      </c>
      <c r="I78" s="6" t="s">
        <v>162</v>
      </c>
      <c r="J78" s="6" t="s">
        <v>129</v>
      </c>
      <c r="K78" s="6" t="s">
        <v>163</v>
      </c>
      <c r="L78" s="6">
        <v>1000</v>
      </c>
      <c r="M78" s="6" t="s">
        <v>164</v>
      </c>
      <c r="N78" s="6" t="s">
        <v>165</v>
      </c>
    </row>
    <row r="79" spans="1:14" ht="21.75" thickBot="1" x14ac:dyDescent="0.3">
      <c r="A79" s="3" t="str">
        <f t="shared" si="10"/>
        <v>Xiaomi 17 Ultra 5G 512GB 16GB RAM Dual Mobiltelefon</v>
      </c>
      <c r="B79" s="4">
        <v>4</v>
      </c>
      <c r="C79" s="4">
        <v>3</v>
      </c>
      <c r="D79" s="4">
        <v>1</v>
      </c>
      <c r="E79" s="4">
        <v>1000</v>
      </c>
      <c r="G79" s="5" t="str">
        <f t="shared" si="9"/>
        <v>Xiaomi 17 Ultra 5G 512GB 16GB RAM Dual Mobiltelefon</v>
      </c>
      <c r="H79" s="6" t="s">
        <v>181</v>
      </c>
      <c r="I79" s="6" t="s">
        <v>158</v>
      </c>
      <c r="J79" s="6" t="s">
        <v>166</v>
      </c>
      <c r="K79" s="6" t="s">
        <v>167</v>
      </c>
      <c r="L79" s="6">
        <v>1000</v>
      </c>
      <c r="M79" s="6" t="s">
        <v>168</v>
      </c>
      <c r="N79" s="6" t="s">
        <v>169</v>
      </c>
    </row>
    <row r="80" spans="1:14" ht="21.75" thickBot="1" x14ac:dyDescent="0.3">
      <c r="A80" s="3" t="str">
        <f t="shared" si="10"/>
        <v>Honor Magic8 Pro 5G 512GB 12GB RAM Dual Mobiltelefon</v>
      </c>
      <c r="B80" s="4">
        <v>4</v>
      </c>
      <c r="C80" s="4">
        <v>3</v>
      </c>
      <c r="D80" s="4">
        <v>2</v>
      </c>
      <c r="E80" s="4">
        <v>1000</v>
      </c>
      <c r="G80" s="5" t="str">
        <f t="shared" si="9"/>
        <v>Honor Magic8 Pro 5G 512GB 12GB RAM Dual Mobiltelefon</v>
      </c>
      <c r="H80" s="6" t="s">
        <v>181</v>
      </c>
      <c r="I80" s="6" t="s">
        <v>158</v>
      </c>
      <c r="J80" s="6" t="s">
        <v>129</v>
      </c>
      <c r="K80" s="6" t="s">
        <v>159</v>
      </c>
      <c r="L80" s="6">
        <v>1000</v>
      </c>
      <c r="M80" s="6" t="s">
        <v>160</v>
      </c>
      <c r="N80" s="6" t="s">
        <v>161</v>
      </c>
    </row>
    <row r="81" spans="1:14" ht="21.75" thickBot="1" x14ac:dyDescent="0.3">
      <c r="A81" s="3" t="str">
        <f t="shared" si="10"/>
        <v>Xiaomi 15T 5G 256GB 12GB RAM Dual Mobiltelefon</v>
      </c>
      <c r="B81" s="4">
        <v>4</v>
      </c>
      <c r="C81" s="4">
        <v>20</v>
      </c>
      <c r="D81" s="4">
        <v>2</v>
      </c>
      <c r="E81" s="4">
        <v>1000</v>
      </c>
      <c r="G81" s="5" t="str">
        <f t="shared" si="9"/>
        <v>Xiaomi 15T 5G 256GB 12GB RAM Dual Mobiltelefon</v>
      </c>
      <c r="H81" s="6" t="s">
        <v>181</v>
      </c>
      <c r="I81" s="6" t="s">
        <v>162</v>
      </c>
      <c r="J81" s="6" t="s">
        <v>129</v>
      </c>
      <c r="K81" s="6" t="s">
        <v>163</v>
      </c>
      <c r="L81" s="6">
        <v>1000</v>
      </c>
      <c r="M81" s="6" t="s">
        <v>164</v>
      </c>
      <c r="N81" s="6" t="s">
        <v>165</v>
      </c>
    </row>
    <row r="82" spans="1:14" ht="21.75" thickBot="1" x14ac:dyDescent="0.3">
      <c r="A82" s="3" t="str">
        <f t="shared" si="10"/>
        <v>Xiaomi Redmi Note 15 Pro 256GB 8GB RAM Dual Mobiltelefon</v>
      </c>
      <c r="B82" s="4">
        <v>4</v>
      </c>
      <c r="C82" s="4">
        <v>26</v>
      </c>
      <c r="D82" s="4">
        <v>17</v>
      </c>
      <c r="E82" s="4">
        <v>1000</v>
      </c>
      <c r="G82" s="5" t="str">
        <f t="shared" si="9"/>
        <v>Xiaomi Redmi Note 15 Pro 256GB 8GB RAM Dual Mobiltelefon</v>
      </c>
      <c r="H82" s="6" t="s">
        <v>181</v>
      </c>
      <c r="I82" s="6" t="s">
        <v>149</v>
      </c>
      <c r="J82" s="6" t="s">
        <v>146</v>
      </c>
      <c r="K82" s="6" t="s">
        <v>170</v>
      </c>
      <c r="L82" s="6">
        <v>1000</v>
      </c>
      <c r="M82" s="6" t="s">
        <v>182</v>
      </c>
      <c r="N82" s="6" t="s">
        <v>186</v>
      </c>
    </row>
    <row r="83" spans="1:14" ht="15.75" thickBot="1" x14ac:dyDescent="0.3">
      <c r="A83" s="3" t="str">
        <f t="shared" si="10"/>
        <v>Apple iPhone 15 128GB Mobiltelefon</v>
      </c>
      <c r="B83" s="4">
        <v>21</v>
      </c>
      <c r="C83" s="4">
        <v>19</v>
      </c>
      <c r="D83" s="4">
        <v>26</v>
      </c>
      <c r="E83" s="4">
        <v>1000</v>
      </c>
      <c r="G83" s="5" t="str">
        <f t="shared" si="9"/>
        <v>Apple iPhone 15 128GB Mobiltelefon</v>
      </c>
      <c r="H83" s="6">
        <v>6</v>
      </c>
      <c r="I83" s="6" t="s">
        <v>171</v>
      </c>
      <c r="J83" s="6" t="s">
        <v>172</v>
      </c>
      <c r="K83" s="6" t="s">
        <v>173</v>
      </c>
      <c r="L83" s="6">
        <v>1000</v>
      </c>
      <c r="M83" s="6" t="s">
        <v>185</v>
      </c>
      <c r="N83" s="6" t="s">
        <v>174</v>
      </c>
    </row>
    <row r="84" spans="1:14" ht="21.75" thickBot="1" x14ac:dyDescent="0.3">
      <c r="A84" s="3" t="str">
        <f t="shared" si="10"/>
        <v>Apple iPhone 17 Pro Max 256GB Mobiltelefon</v>
      </c>
      <c r="B84" s="4">
        <v>21</v>
      </c>
      <c r="C84" s="4">
        <v>9</v>
      </c>
      <c r="D84" s="4">
        <v>2</v>
      </c>
      <c r="E84" s="4">
        <v>1000</v>
      </c>
      <c r="G84" s="5" t="str">
        <f t="shared" si="9"/>
        <v>Apple iPhone 17 Pro Max 256GB Mobiltelefon</v>
      </c>
      <c r="H84" s="6">
        <v>6</v>
      </c>
      <c r="I84" s="6" t="s">
        <v>175</v>
      </c>
      <c r="J84" s="6" t="s">
        <v>129</v>
      </c>
      <c r="K84" s="6" t="s">
        <v>176</v>
      </c>
      <c r="L84" s="6">
        <v>1000</v>
      </c>
      <c r="M84" s="6" t="s">
        <v>118</v>
      </c>
      <c r="N84" s="6" t="s">
        <v>177</v>
      </c>
    </row>
    <row r="85" spans="1:14" ht="15.75" thickBot="1" x14ac:dyDescent="0.3">
      <c r="A85" s="3" t="str">
        <f t="shared" si="10"/>
        <v>Apple iPhone 16 128GB Mobiltelefon</v>
      </c>
      <c r="B85" s="4">
        <v>21</v>
      </c>
      <c r="C85" s="4">
        <v>12</v>
      </c>
      <c r="D85" s="4">
        <v>17</v>
      </c>
      <c r="E85" s="4">
        <v>1000</v>
      </c>
      <c r="G85" s="5" t="str">
        <f t="shared" si="9"/>
        <v>Apple iPhone 16 128GB Mobiltelefon</v>
      </c>
      <c r="H85" s="6">
        <v>6</v>
      </c>
      <c r="I85" s="6" t="s">
        <v>178</v>
      </c>
      <c r="J85" s="6" t="s">
        <v>146</v>
      </c>
      <c r="K85" s="6">
        <v>981</v>
      </c>
      <c r="L85" s="6">
        <v>1000</v>
      </c>
      <c r="M85" s="6">
        <v>19</v>
      </c>
      <c r="N85" s="6" t="s">
        <v>183</v>
      </c>
    </row>
    <row r="86" spans="1:14" ht="15.75" thickBot="1" x14ac:dyDescent="0.3">
      <c r="A86" s="3" t="str">
        <f t="shared" si="10"/>
        <v>Apple iPhone 17 256GB Mobiltelefon</v>
      </c>
      <c r="B86" s="4">
        <v>21</v>
      </c>
      <c r="C86" s="4">
        <v>9</v>
      </c>
      <c r="D86" s="4">
        <v>17</v>
      </c>
      <c r="E86" s="4">
        <v>1000</v>
      </c>
      <c r="G86" s="5" t="str">
        <f t="shared" si="9"/>
        <v>Apple iPhone 17 256GB Mobiltelefon</v>
      </c>
      <c r="H86" s="6">
        <v>6</v>
      </c>
      <c r="I86" s="6" t="s">
        <v>175</v>
      </c>
      <c r="J86" s="6" t="s">
        <v>146</v>
      </c>
      <c r="K86" s="6">
        <v>984</v>
      </c>
      <c r="L86" s="6">
        <v>1000</v>
      </c>
      <c r="M86" s="6">
        <v>16</v>
      </c>
      <c r="N86" s="6" t="s">
        <v>184</v>
      </c>
    </row>
    <row r="87" spans="1:14" ht="21.75" thickBot="1" x14ac:dyDescent="0.3">
      <c r="A87" s="3" t="str">
        <f t="shared" si="10"/>
        <v>Apple iPhone 17 Pro 256GB Mobiltelefon</v>
      </c>
      <c r="B87" s="4">
        <v>21</v>
      </c>
      <c r="C87" s="4">
        <v>9</v>
      </c>
      <c r="D87" s="4">
        <v>2</v>
      </c>
      <c r="E87" s="4">
        <v>1000</v>
      </c>
      <c r="G87" s="5" t="str">
        <f t="shared" si="9"/>
        <v>Apple iPhone 17 Pro 256GB Mobiltelefon</v>
      </c>
      <c r="H87" s="6">
        <v>6</v>
      </c>
      <c r="I87" s="6" t="s">
        <v>175</v>
      </c>
      <c r="J87" s="6" t="s">
        <v>129</v>
      </c>
      <c r="K87" s="6" t="s">
        <v>176</v>
      </c>
      <c r="L87" s="6">
        <v>1000</v>
      </c>
      <c r="M87" s="6" t="s">
        <v>118</v>
      </c>
      <c r="N87" s="6" t="s">
        <v>177</v>
      </c>
    </row>
    <row r="88" spans="1:14" ht="15.75" thickBot="1" x14ac:dyDescent="0.3">
      <c r="A88" s="3" t="str">
        <f t="shared" si="10"/>
        <v>Apple iPhone 16e 128GB Mobiltelefon</v>
      </c>
      <c r="B88" s="4">
        <v>21</v>
      </c>
      <c r="C88" s="4">
        <v>12</v>
      </c>
      <c r="D88" s="4">
        <v>17</v>
      </c>
      <c r="E88" s="4">
        <v>1000</v>
      </c>
      <c r="G88" s="5" t="str">
        <f t="shared" si="9"/>
        <v>Apple iPhone 16e 128GB Mobiltelefon</v>
      </c>
      <c r="H88" s="6">
        <v>6</v>
      </c>
      <c r="I88" s="6" t="s">
        <v>178</v>
      </c>
      <c r="J88" s="6" t="s">
        <v>146</v>
      </c>
      <c r="K88" s="6">
        <v>981</v>
      </c>
      <c r="L88" s="6">
        <v>1000</v>
      </c>
      <c r="M88" s="6">
        <v>19</v>
      </c>
      <c r="N88" s="6" t="s">
        <v>183</v>
      </c>
    </row>
    <row r="89" spans="1:14" ht="21.75" thickBot="1" x14ac:dyDescent="0.3">
      <c r="A89" s="3" t="str">
        <f t="shared" si="10"/>
        <v>Apple iPhone 16 Pro 128GB Mobiltelefon</v>
      </c>
      <c r="B89" s="4">
        <v>21</v>
      </c>
      <c r="C89" s="4">
        <v>12</v>
      </c>
      <c r="D89" s="4">
        <v>17</v>
      </c>
      <c r="E89" s="4">
        <v>1000</v>
      </c>
      <c r="G89" s="5" t="str">
        <f t="shared" si="9"/>
        <v>Apple iPhone 16 Pro 128GB Mobiltelefon</v>
      </c>
      <c r="H89" s="6">
        <v>6</v>
      </c>
      <c r="I89" s="6" t="s">
        <v>178</v>
      </c>
      <c r="J89" s="6" t="s">
        <v>146</v>
      </c>
      <c r="K89" s="6">
        <v>981</v>
      </c>
      <c r="L89" s="6">
        <v>1000</v>
      </c>
      <c r="M89" s="6">
        <v>19</v>
      </c>
      <c r="N89" s="6" t="s">
        <v>183</v>
      </c>
    </row>
    <row r="90" spans="1:14" ht="15.75" thickBot="1" x14ac:dyDescent="0.3"/>
    <row r="91" spans="1:14" ht="21.75" thickBot="1" x14ac:dyDescent="0.3">
      <c r="A91" s="3" t="str">
        <f>A62</f>
        <v>Mobiltelefon neve</v>
      </c>
      <c r="B91" s="3" t="str">
        <f>telefonok__2[[#Headers],[Ar (Ft)]]</f>
        <v>Ar (Ft)</v>
      </c>
      <c r="C91" s="10" t="str">
        <f>K62</f>
        <v>Becslés</v>
      </c>
      <c r="D91" s="3" t="s">
        <v>192</v>
      </c>
      <c r="F91" s="10" t="str">
        <f>A91</f>
        <v>Mobiltelefon neve</v>
      </c>
      <c r="G91" s="10" t="s">
        <v>219</v>
      </c>
      <c r="H91" s="10" t="s">
        <v>125</v>
      </c>
    </row>
    <row r="92" spans="1:14" ht="21.75" thickBot="1" x14ac:dyDescent="0.3">
      <c r="A92" s="3" t="str">
        <f t="shared" ref="A92:A118" si="11">A63</f>
        <v>Samsung Galaxy S26+ 5G 512GB 12GB RAM Dual</v>
      </c>
      <c r="B92" s="4">
        <f>E2</f>
        <v>399900</v>
      </c>
      <c r="C92" s="11" t="str">
        <f>K63</f>
        <v>1018.3</v>
      </c>
      <c r="D92" s="17" t="s">
        <v>193</v>
      </c>
      <c r="F92" s="10" t="str">
        <f t="shared" ref="F92:F118" si="12">A92</f>
        <v>Samsung Galaxy S26+ 5G 512GB 12GB RAM Dual</v>
      </c>
      <c r="G92" s="12" t="str">
        <f t="shared" ref="G92:G118" si="13">C92</f>
        <v>1018.3</v>
      </c>
      <c r="H92" s="19" t="s">
        <v>220</v>
      </c>
    </row>
    <row r="93" spans="1:14" ht="21.75" thickBot="1" x14ac:dyDescent="0.3">
      <c r="A93" s="3" t="str">
        <f t="shared" si="11"/>
        <v>Samsung Galaxy S26 5G 512GB 12GB RAM Dual</v>
      </c>
      <c r="B93" s="4">
        <f t="shared" ref="B93:B118" si="14">E3</f>
        <v>371990</v>
      </c>
      <c r="C93" s="11" t="str">
        <f t="shared" ref="C93:C118" si="15">K64</f>
        <v>1018.3</v>
      </c>
      <c r="D93" s="18" t="s">
        <v>194</v>
      </c>
      <c r="F93" s="10" t="str">
        <f t="shared" si="12"/>
        <v>Samsung Galaxy S26 5G 512GB 12GB RAM Dual</v>
      </c>
      <c r="G93" s="12" t="str">
        <f t="shared" si="13"/>
        <v>1018.3</v>
      </c>
      <c r="H93" s="20">
        <v>9</v>
      </c>
    </row>
    <row r="94" spans="1:14" ht="32.25" thickBot="1" x14ac:dyDescent="0.3">
      <c r="A94" s="3" t="str">
        <f t="shared" si="11"/>
        <v>Samsung Galaxy S26 5G 256GB 12GB RAM Dual (SM-S942B) Mobiltelefon</v>
      </c>
      <c r="B94" s="4">
        <f t="shared" si="14"/>
        <v>353490</v>
      </c>
      <c r="C94" s="11" t="str">
        <f t="shared" si="15"/>
        <v>1018.3</v>
      </c>
      <c r="D94" s="18" t="s">
        <v>195</v>
      </c>
      <c r="F94" s="10" t="str">
        <f t="shared" si="12"/>
        <v>Samsung Galaxy S26 5G 256GB 12GB RAM Dual (SM-S942B) Mobiltelefon</v>
      </c>
      <c r="G94" s="12" t="str">
        <f t="shared" si="13"/>
        <v>1018.3</v>
      </c>
      <c r="H94" s="20">
        <v>9</v>
      </c>
    </row>
    <row r="95" spans="1:14" ht="32.25" thickBot="1" x14ac:dyDescent="0.3">
      <c r="A95" s="3" t="str">
        <f t="shared" si="11"/>
        <v>Samsung Galaxy S25 5G 256GB 12GB RAM Dual (SM-S931) Mobiltelefon</v>
      </c>
      <c r="B95" s="4">
        <f t="shared" si="14"/>
        <v>260990</v>
      </c>
      <c r="C95" s="11" t="str">
        <f t="shared" si="15"/>
        <v>1018.8</v>
      </c>
      <c r="D95" s="18" t="s">
        <v>196</v>
      </c>
      <c r="F95" s="10" t="str">
        <f t="shared" si="12"/>
        <v>Samsung Galaxy S25 5G 256GB 12GB RAM Dual (SM-S931) Mobiltelefon</v>
      </c>
      <c r="G95" s="12" t="str">
        <f t="shared" si="13"/>
        <v>1018.8</v>
      </c>
      <c r="H95" s="21">
        <v>6</v>
      </c>
    </row>
    <row r="96" spans="1:14" ht="32.25" thickBot="1" x14ac:dyDescent="0.3">
      <c r="A96" s="3" t="str">
        <f t="shared" si="11"/>
        <v>Samsung Galaxy S26 Ultra 5G 512GB 12GB RAM Dual (SM-S948B) Mobiltelefon</v>
      </c>
      <c r="B96" s="4">
        <f t="shared" si="14"/>
        <v>514990</v>
      </c>
      <c r="C96" s="11" t="str">
        <f t="shared" si="15"/>
        <v>1023.8</v>
      </c>
      <c r="D96" s="18" t="s">
        <v>197</v>
      </c>
      <c r="F96" s="10" t="str">
        <f t="shared" si="12"/>
        <v>Samsung Galaxy S26 Ultra 5G 512GB 12GB RAM Dual (SM-S948B) Mobiltelefon</v>
      </c>
      <c r="G96" s="12" t="str">
        <f t="shared" si="13"/>
        <v>1023.8</v>
      </c>
      <c r="H96" s="21">
        <v>1</v>
      </c>
    </row>
    <row r="97" spans="1:8" ht="32.25" thickBot="1" x14ac:dyDescent="0.3">
      <c r="A97" s="3" t="str">
        <f t="shared" si="11"/>
        <v>Samsung Galaxy S25 Ultra 5G 256GB 12GB RAM Dual (SM-S938) Mobiltelefon</v>
      </c>
      <c r="B97" s="4">
        <f t="shared" si="14"/>
        <v>351990</v>
      </c>
      <c r="C97" s="11" t="str">
        <f t="shared" si="15"/>
        <v>1018.8</v>
      </c>
      <c r="D97" s="18" t="s">
        <v>198</v>
      </c>
      <c r="F97" s="10" t="str">
        <f t="shared" si="12"/>
        <v>Samsung Galaxy S25 Ultra 5G 256GB 12GB RAM Dual (SM-S938) Mobiltelefon</v>
      </c>
      <c r="G97" s="12" t="str">
        <f t="shared" si="13"/>
        <v>1018.8</v>
      </c>
      <c r="H97" s="21">
        <v>6</v>
      </c>
    </row>
    <row r="98" spans="1:8" ht="21.75" thickBot="1" x14ac:dyDescent="0.3">
      <c r="A98" s="3" t="str">
        <f t="shared" si="11"/>
        <v>Xiaomi 15T Pro 5G 512GB 12GB RAM Dual Mobiltelefon</v>
      </c>
      <c r="B98" s="4">
        <f t="shared" si="14"/>
        <v>229990</v>
      </c>
      <c r="C98" s="11" t="str">
        <f t="shared" si="15"/>
        <v>1006.8</v>
      </c>
      <c r="D98" s="18" t="s">
        <v>199</v>
      </c>
      <c r="F98" s="10" t="str">
        <f t="shared" si="12"/>
        <v>Xiaomi 15T Pro 5G 512GB 12GB RAM Dual Mobiltelefon</v>
      </c>
      <c r="G98" s="12" t="str">
        <f t="shared" si="13"/>
        <v>1006.8</v>
      </c>
      <c r="H98" s="21">
        <v>12</v>
      </c>
    </row>
    <row r="99" spans="1:8" ht="32.25" thickBot="1" x14ac:dyDescent="0.3">
      <c r="A99" s="3" t="str">
        <f t="shared" si="11"/>
        <v>Samsung Galaxy A56 5G 256GB 8GB RAM Dual (SM-A566B) Mobiltelefon</v>
      </c>
      <c r="B99" s="4">
        <f t="shared" si="14"/>
        <v>126490</v>
      </c>
      <c r="C99" s="11" t="str">
        <f t="shared" si="15"/>
        <v>983.5</v>
      </c>
      <c r="D99" s="18" t="s">
        <v>200</v>
      </c>
      <c r="F99" s="10" t="str">
        <f t="shared" si="12"/>
        <v>Samsung Galaxy A56 5G 256GB 8GB RAM Dual (SM-A566B) Mobiltelefon</v>
      </c>
      <c r="G99" s="12" t="str">
        <f t="shared" si="13"/>
        <v>983.5</v>
      </c>
      <c r="H99" s="21">
        <v>18</v>
      </c>
    </row>
    <row r="100" spans="1:8" ht="21.75" thickBot="1" x14ac:dyDescent="0.3">
      <c r="A100" s="3" t="str">
        <f t="shared" si="11"/>
        <v>Samsung Galaxy S26 Ultra 5G 512GB 12GB RAM</v>
      </c>
      <c r="B100" s="4">
        <f t="shared" si="14"/>
        <v>514990</v>
      </c>
      <c r="C100" s="11" t="str">
        <f t="shared" si="15"/>
        <v>1023.8</v>
      </c>
      <c r="D100" s="18" t="s">
        <v>197</v>
      </c>
      <c r="F100" s="10" t="str">
        <f t="shared" si="12"/>
        <v>Samsung Galaxy S26 Ultra 5G 512GB 12GB RAM</v>
      </c>
      <c r="G100" s="12" t="str">
        <f t="shared" si="13"/>
        <v>1023.8</v>
      </c>
      <c r="H100" s="21">
        <v>1</v>
      </c>
    </row>
    <row r="101" spans="1:8" ht="32.25" thickBot="1" x14ac:dyDescent="0.3">
      <c r="A101" s="3" t="str">
        <f t="shared" si="11"/>
        <v>Samsung Galaxy A16 128GB 4GB RAM Dual (SM-A165) Mobiltelefon</v>
      </c>
      <c r="B101" s="4">
        <f t="shared" si="14"/>
        <v>41990</v>
      </c>
      <c r="C101" s="11" t="str">
        <f t="shared" si="15"/>
        <v>969.6</v>
      </c>
      <c r="D101" s="18" t="s">
        <v>201</v>
      </c>
      <c r="F101" s="10" t="str">
        <f t="shared" si="12"/>
        <v>Samsung Galaxy A16 128GB 4GB RAM Dual (SM-A165) Mobiltelefon</v>
      </c>
      <c r="G101" s="12" t="str">
        <f t="shared" si="13"/>
        <v>969.6</v>
      </c>
      <c r="H101" s="21">
        <v>26</v>
      </c>
    </row>
    <row r="102" spans="1:8" ht="32.25" thickBot="1" x14ac:dyDescent="0.3">
      <c r="A102" s="3" t="str">
        <f t="shared" si="11"/>
        <v>Xiaomi Redmi Note 14 Pro 5G 256GB 8GB RAM Dual Mobiltelefon</v>
      </c>
      <c r="B102" s="4">
        <f t="shared" si="14"/>
        <v>79990</v>
      </c>
      <c r="C102" s="11" t="str">
        <f t="shared" si="15"/>
        <v>980.5</v>
      </c>
      <c r="D102" s="18" t="s">
        <v>202</v>
      </c>
      <c r="F102" s="10" t="str">
        <f t="shared" si="12"/>
        <v>Xiaomi Redmi Note 14 Pro 5G 256GB 8GB RAM Dual Mobiltelefon</v>
      </c>
      <c r="G102" s="12" t="str">
        <f t="shared" si="13"/>
        <v>980.5</v>
      </c>
      <c r="H102" s="21">
        <v>24</v>
      </c>
    </row>
    <row r="103" spans="1:8" ht="32.25" thickBot="1" x14ac:dyDescent="0.3">
      <c r="A103" s="3" t="str">
        <f t="shared" si="11"/>
        <v>Xiaomi Redmi Note 15 Pro 5G 256GB 8GB RAM Dual Mobiltelefon</v>
      </c>
      <c r="B103" s="4">
        <f t="shared" si="14"/>
        <v>111990</v>
      </c>
      <c r="C103" s="11" t="str">
        <f t="shared" si="15"/>
        <v>981.5</v>
      </c>
      <c r="D103" s="18" t="s">
        <v>203</v>
      </c>
      <c r="F103" s="10" t="str">
        <f t="shared" si="12"/>
        <v>Xiaomi Redmi Note 15 Pro 5G 256GB 8GB RAM Dual Mobiltelefon</v>
      </c>
      <c r="G103" s="12" t="str">
        <f t="shared" si="13"/>
        <v>981.5</v>
      </c>
      <c r="H103" s="21">
        <v>20</v>
      </c>
    </row>
    <row r="104" spans="1:8" ht="32.25" thickBot="1" x14ac:dyDescent="0.3">
      <c r="A104" s="3" t="str">
        <f t="shared" si="11"/>
        <v>Samsung Galaxy A56 5G 128GB 8GB RAM Dual (SM-A566B) Mobiltelefon</v>
      </c>
      <c r="B104" s="4">
        <f t="shared" si="14"/>
        <v>110490</v>
      </c>
      <c r="C104" s="11" t="str">
        <f t="shared" si="15"/>
        <v>983.5</v>
      </c>
      <c r="D104" s="18" t="s">
        <v>204</v>
      </c>
      <c r="F104" s="10" t="str">
        <f t="shared" si="12"/>
        <v>Samsung Galaxy A56 5G 128GB 8GB RAM Dual (SM-A566B) Mobiltelefon</v>
      </c>
      <c r="G104" s="12" t="str">
        <f t="shared" si="13"/>
        <v>983.5</v>
      </c>
      <c r="H104" s="21">
        <v>18</v>
      </c>
    </row>
    <row r="105" spans="1:8" ht="21.75" thickBot="1" x14ac:dyDescent="0.3">
      <c r="A105" s="3" t="str">
        <f t="shared" si="11"/>
        <v>Xiaomi 17 5G 256GB 12GB RAM Dual Mobiltelefon</v>
      </c>
      <c r="B105" s="4">
        <f t="shared" si="14"/>
        <v>331990</v>
      </c>
      <c r="C105" s="11" t="str">
        <f t="shared" si="15"/>
        <v>1021.8</v>
      </c>
      <c r="D105" s="18" t="s">
        <v>205</v>
      </c>
      <c r="F105" s="10" t="str">
        <f t="shared" si="12"/>
        <v>Xiaomi 17 5G 256GB 12GB RAM Dual Mobiltelefon</v>
      </c>
      <c r="G105" s="12" t="str">
        <f t="shared" si="13"/>
        <v>1021.8</v>
      </c>
      <c r="H105" s="21">
        <v>4</v>
      </c>
    </row>
    <row r="106" spans="1:8" ht="32.25" thickBot="1" x14ac:dyDescent="0.3">
      <c r="A106" s="3" t="str">
        <f t="shared" si="11"/>
        <v>Samsung Galaxy S25 5G 128GB 12GB RAM Dual (SM-S931) Mobiltelefon</v>
      </c>
      <c r="B106" s="4">
        <f t="shared" si="14"/>
        <v>234490</v>
      </c>
      <c r="C106" s="11" t="str">
        <f t="shared" si="15"/>
        <v>1018.8</v>
      </c>
      <c r="D106" s="18" t="s">
        <v>206</v>
      </c>
      <c r="F106" s="10" t="str">
        <f t="shared" si="12"/>
        <v>Samsung Galaxy S25 5G 128GB 12GB RAM Dual (SM-S931) Mobiltelefon</v>
      </c>
      <c r="G106" s="12" t="str">
        <f t="shared" si="13"/>
        <v>1018.8</v>
      </c>
      <c r="H106" s="21">
        <v>6</v>
      </c>
    </row>
    <row r="107" spans="1:8" ht="21.75" thickBot="1" x14ac:dyDescent="0.3">
      <c r="A107" s="3" t="str">
        <f t="shared" si="11"/>
        <v>Xiaomi 15T 5G 512GB 12GB RAM Dual Mobiltelefon</v>
      </c>
      <c r="B107" s="4">
        <f t="shared" si="14"/>
        <v>173300</v>
      </c>
      <c r="C107" s="11" t="str">
        <f t="shared" si="15"/>
        <v>1000.4</v>
      </c>
      <c r="D107" s="18" t="s">
        <v>207</v>
      </c>
      <c r="F107" s="10" t="str">
        <f t="shared" si="12"/>
        <v>Xiaomi 15T 5G 512GB 12GB RAM Dual Mobiltelefon</v>
      </c>
      <c r="G107" s="12" t="str">
        <f t="shared" si="13"/>
        <v>1000.4</v>
      </c>
      <c r="H107" s="21">
        <v>13</v>
      </c>
    </row>
    <row r="108" spans="1:8" ht="21.75" thickBot="1" x14ac:dyDescent="0.3">
      <c r="A108" s="3" t="str">
        <f t="shared" si="11"/>
        <v>Xiaomi 17 Ultra 5G 512GB 16GB RAM Dual Mobiltelefon</v>
      </c>
      <c r="B108" s="4">
        <f t="shared" si="14"/>
        <v>468191</v>
      </c>
      <c r="C108" s="11" t="str">
        <f t="shared" si="15"/>
        <v>1023.3</v>
      </c>
      <c r="D108" s="18" t="s">
        <v>208</v>
      </c>
      <c r="F108" s="10" t="str">
        <f t="shared" si="12"/>
        <v>Xiaomi 17 Ultra 5G 512GB 16GB RAM Dual Mobiltelefon</v>
      </c>
      <c r="G108" s="12" t="str">
        <f t="shared" si="13"/>
        <v>1023.3</v>
      </c>
      <c r="H108" s="21">
        <v>3</v>
      </c>
    </row>
    <row r="109" spans="1:8" ht="21.75" thickBot="1" x14ac:dyDescent="0.3">
      <c r="A109" s="3" t="str">
        <f t="shared" si="11"/>
        <v>Honor Magic8 Pro 5G 512GB 12GB RAM Dual Mobiltelefon</v>
      </c>
      <c r="B109" s="4">
        <f t="shared" si="14"/>
        <v>388900</v>
      </c>
      <c r="C109" s="11" t="str">
        <f t="shared" si="15"/>
        <v>1021.8</v>
      </c>
      <c r="D109" s="18" t="s">
        <v>209</v>
      </c>
      <c r="F109" s="10" t="str">
        <f t="shared" si="12"/>
        <v>Honor Magic8 Pro 5G 512GB 12GB RAM Dual Mobiltelefon</v>
      </c>
      <c r="G109" s="12" t="str">
        <f t="shared" si="13"/>
        <v>1021.8</v>
      </c>
      <c r="H109" s="21">
        <v>4</v>
      </c>
    </row>
    <row r="110" spans="1:8" ht="21.75" thickBot="1" x14ac:dyDescent="0.3">
      <c r="A110" s="3" t="str">
        <f t="shared" si="11"/>
        <v>Xiaomi 15T 5G 256GB 12GB RAM Dual Mobiltelefon</v>
      </c>
      <c r="B110" s="4">
        <f t="shared" si="14"/>
        <v>149990</v>
      </c>
      <c r="C110" s="11" t="str">
        <f t="shared" si="15"/>
        <v>1000.4</v>
      </c>
      <c r="D110" s="18" t="s">
        <v>210</v>
      </c>
      <c r="F110" s="10" t="str">
        <f t="shared" si="12"/>
        <v>Xiaomi 15T 5G 256GB 12GB RAM Dual Mobiltelefon</v>
      </c>
      <c r="G110" s="12" t="str">
        <f t="shared" si="13"/>
        <v>1000.4</v>
      </c>
      <c r="H110" s="21">
        <v>13</v>
      </c>
    </row>
    <row r="111" spans="1:8" ht="21.75" thickBot="1" x14ac:dyDescent="0.3">
      <c r="A111" s="3" t="str">
        <f t="shared" si="11"/>
        <v>Xiaomi Redmi Note 15 Pro 256GB 8GB RAM Dual Mobiltelefon</v>
      </c>
      <c r="B111" s="4">
        <f t="shared" si="14"/>
        <v>98450</v>
      </c>
      <c r="C111" s="11" t="str">
        <f t="shared" si="15"/>
        <v>979.5</v>
      </c>
      <c r="D111" s="18" t="s">
        <v>211</v>
      </c>
      <c r="F111" s="10" t="str">
        <f t="shared" si="12"/>
        <v>Xiaomi Redmi Note 15 Pro 256GB 8GB RAM Dual Mobiltelefon</v>
      </c>
      <c r="G111" s="12" t="str">
        <f t="shared" si="13"/>
        <v>979.5</v>
      </c>
      <c r="H111" s="21">
        <v>25</v>
      </c>
    </row>
    <row r="112" spans="1:8" ht="21.75" thickBot="1" x14ac:dyDescent="0.3">
      <c r="A112" s="3" t="str">
        <f t="shared" si="11"/>
        <v>Apple iPhone 15 128GB Mobiltelefon</v>
      </c>
      <c r="B112" s="4">
        <f t="shared" si="14"/>
        <v>214490</v>
      </c>
      <c r="C112" s="11" t="str">
        <f t="shared" si="15"/>
        <v>965.1</v>
      </c>
      <c r="D112" s="18" t="s">
        <v>212</v>
      </c>
      <c r="F112" s="10" t="str">
        <f t="shared" si="12"/>
        <v>Apple iPhone 15 128GB Mobiltelefon</v>
      </c>
      <c r="G112" s="12" t="str">
        <f t="shared" si="13"/>
        <v>965.1</v>
      </c>
      <c r="H112" s="21">
        <v>27</v>
      </c>
    </row>
    <row r="113" spans="1:21" ht="21.75" thickBot="1" x14ac:dyDescent="0.3">
      <c r="A113" s="3" t="str">
        <f t="shared" si="11"/>
        <v>Apple iPhone 17 Pro Max 256GB Mobiltelefon</v>
      </c>
      <c r="B113" s="4">
        <f t="shared" si="14"/>
        <v>536800</v>
      </c>
      <c r="C113" s="11" t="str">
        <f t="shared" si="15"/>
        <v>998.9</v>
      </c>
      <c r="D113" s="18" t="s">
        <v>213</v>
      </c>
      <c r="F113" s="10" t="str">
        <f t="shared" si="12"/>
        <v>Apple iPhone 17 Pro Max 256GB Mobiltelefon</v>
      </c>
      <c r="G113" s="12" t="str">
        <f t="shared" si="13"/>
        <v>998.9</v>
      </c>
      <c r="H113" s="21">
        <v>15</v>
      </c>
    </row>
    <row r="114" spans="1:21" ht="21.75" thickBot="1" x14ac:dyDescent="0.3">
      <c r="A114" s="3" t="str">
        <f t="shared" si="11"/>
        <v>Apple iPhone 16 128GB Mobiltelefon</v>
      </c>
      <c r="B114" s="4">
        <f t="shared" si="14"/>
        <v>260990</v>
      </c>
      <c r="C114" s="11">
        <f t="shared" si="15"/>
        <v>981</v>
      </c>
      <c r="D114" s="18" t="s">
        <v>214</v>
      </c>
      <c r="F114" s="10" t="str">
        <f t="shared" si="12"/>
        <v>Apple iPhone 16 128GB Mobiltelefon</v>
      </c>
      <c r="G114" s="12">
        <f t="shared" si="13"/>
        <v>981</v>
      </c>
      <c r="H114" s="21">
        <v>21</v>
      </c>
    </row>
    <row r="115" spans="1:21" ht="21.75" thickBot="1" x14ac:dyDescent="0.3">
      <c r="A115" s="3" t="str">
        <f t="shared" si="11"/>
        <v>Apple iPhone 17 256GB Mobiltelefon</v>
      </c>
      <c r="B115" s="4">
        <f t="shared" si="14"/>
        <v>330490</v>
      </c>
      <c r="C115" s="11">
        <f t="shared" si="15"/>
        <v>984</v>
      </c>
      <c r="D115" s="18" t="s">
        <v>215</v>
      </c>
      <c r="F115" s="10" t="str">
        <f t="shared" si="12"/>
        <v>Apple iPhone 17 256GB Mobiltelefon</v>
      </c>
      <c r="G115" s="12">
        <f t="shared" si="13"/>
        <v>984</v>
      </c>
      <c r="H115" s="21">
        <v>17</v>
      </c>
    </row>
    <row r="116" spans="1:21" ht="21.75" thickBot="1" x14ac:dyDescent="0.3">
      <c r="A116" s="3" t="str">
        <f t="shared" si="11"/>
        <v>Apple iPhone 17 Pro 256GB Mobiltelefon</v>
      </c>
      <c r="B116" s="4">
        <f t="shared" si="14"/>
        <v>481480</v>
      </c>
      <c r="C116" s="11" t="str">
        <f t="shared" si="15"/>
        <v>998.9</v>
      </c>
      <c r="D116" s="18" t="s">
        <v>216</v>
      </c>
      <c r="F116" s="10" t="str">
        <f t="shared" si="12"/>
        <v>Apple iPhone 17 Pro 256GB Mobiltelefon</v>
      </c>
      <c r="G116" s="12" t="str">
        <f t="shared" si="13"/>
        <v>998.9</v>
      </c>
      <c r="H116" s="21">
        <v>15</v>
      </c>
    </row>
    <row r="117" spans="1:21" ht="21.75" thickBot="1" x14ac:dyDescent="0.3">
      <c r="A117" s="3" t="str">
        <f t="shared" si="11"/>
        <v>Apple iPhone 16e 128GB Mobiltelefon</v>
      </c>
      <c r="B117" s="4">
        <f t="shared" si="14"/>
        <v>216400</v>
      </c>
      <c r="C117" s="11">
        <f t="shared" si="15"/>
        <v>981</v>
      </c>
      <c r="D117" s="18" t="s">
        <v>217</v>
      </c>
      <c r="F117" s="10" t="str">
        <f t="shared" si="12"/>
        <v>Apple iPhone 16e 128GB Mobiltelefon</v>
      </c>
      <c r="G117" s="12">
        <f t="shared" si="13"/>
        <v>981</v>
      </c>
      <c r="H117" s="21">
        <v>21</v>
      </c>
      <c r="J117" s="7"/>
      <c r="K117" s="7"/>
      <c r="S117" s="7"/>
      <c r="T117" s="7"/>
      <c r="U117" s="7"/>
    </row>
    <row r="118" spans="1:21" ht="21.75" thickBot="1" x14ac:dyDescent="0.3">
      <c r="A118" s="3" t="str">
        <f t="shared" si="11"/>
        <v>Apple iPhone 16 Pro 128GB Mobiltelefon</v>
      </c>
      <c r="B118" s="4">
        <f t="shared" si="14"/>
        <v>414990</v>
      </c>
      <c r="C118" s="11">
        <f t="shared" si="15"/>
        <v>981</v>
      </c>
      <c r="D118" s="18" t="s">
        <v>218</v>
      </c>
      <c r="F118" s="10" t="str">
        <f t="shared" si="12"/>
        <v>Apple iPhone 16 Pro 128GB Mobiltelefon</v>
      </c>
      <c r="G118" s="12">
        <f t="shared" si="13"/>
        <v>981</v>
      </c>
      <c r="H118" s="21">
        <v>21</v>
      </c>
      <c r="J118" s="7"/>
      <c r="K118" s="7"/>
      <c r="S118" s="7"/>
      <c r="T118" s="7"/>
      <c r="U118" s="7"/>
    </row>
    <row r="119" spans="1:21" x14ac:dyDescent="0.25">
      <c r="J119" s="7"/>
      <c r="K119" s="7"/>
      <c r="S119" s="7"/>
      <c r="T119" s="7"/>
      <c r="U119" s="7"/>
    </row>
    <row r="120" spans="1:21" x14ac:dyDescent="0.25">
      <c r="J120" s="7"/>
      <c r="K120" s="7"/>
      <c r="S120" s="7"/>
      <c r="T120" s="7"/>
      <c r="U120" s="7"/>
    </row>
    <row r="121" spans="1:21" ht="15.75" thickBot="1" x14ac:dyDescent="0.3">
      <c r="A121" t="s">
        <v>222</v>
      </c>
      <c r="F121" t="s">
        <v>221</v>
      </c>
      <c r="J121" s="7"/>
      <c r="K121" s="7"/>
      <c r="S121" s="7"/>
      <c r="T121" s="7"/>
      <c r="U121" s="7"/>
    </row>
    <row r="122" spans="1:21" ht="32.25" thickBot="1" x14ac:dyDescent="0.3">
      <c r="A122" s="3" t="s">
        <v>125</v>
      </c>
      <c r="B122" s="3" t="str">
        <f>telefonok__2[[#Headers],[Processzormagok szama (db)]]</f>
        <v>Processzormagok szama (db)</v>
      </c>
      <c r="C122" s="3" t="str">
        <f>telefonok__2[[#Headers],[Processzor sebessege (GHz)]]</f>
        <v>Processzor sebessege (GHz)</v>
      </c>
      <c r="D122" s="3" t="str">
        <f>telefonok__2[[#Headers],[RAM merete (GB)]]</f>
        <v>RAM merete (GB)</v>
      </c>
      <c r="E122" s="3" t="s">
        <v>223</v>
      </c>
      <c r="F122" s="3" t="s">
        <v>303</v>
      </c>
      <c r="G122" s="3" t="str">
        <f>C122</f>
        <v>Processzor sebessege (GHz)</v>
      </c>
      <c r="H122" s="3" t="str">
        <f>D122</f>
        <v>RAM merete (GB)</v>
      </c>
      <c r="I122" s="3" t="s">
        <v>127</v>
      </c>
      <c r="J122" s="7"/>
      <c r="K122" s="3" t="str">
        <f>F121</f>
        <v>Inverz rangsor</v>
      </c>
      <c r="L122" s="3" t="str">
        <f>B122</f>
        <v>Processzormagok szama (db)</v>
      </c>
      <c r="M122" s="3" t="str">
        <f t="shared" ref="M122:N122" si="16">C122</f>
        <v>Processzor sebessege (GHz)</v>
      </c>
      <c r="N122" s="3" t="str">
        <f t="shared" si="16"/>
        <v>RAM merete (GB)</v>
      </c>
      <c r="O122" s="3" t="s">
        <v>37</v>
      </c>
      <c r="P122" s="3" t="s">
        <v>38</v>
      </c>
      <c r="Q122" s="3" t="s">
        <v>39</v>
      </c>
      <c r="R122" s="3" t="s">
        <v>40</v>
      </c>
      <c r="S122" s="1"/>
      <c r="T122" s="7"/>
      <c r="U122" s="7"/>
    </row>
    <row r="123" spans="1:21" ht="15.75" thickBot="1" x14ac:dyDescent="0.3">
      <c r="A123" s="3" t="str">
        <f>A2</f>
        <v>Samsung Galaxy S26+ 5G 512GB 12GB RAM Dual</v>
      </c>
      <c r="B123" s="4">
        <f>B31</f>
        <v>1</v>
      </c>
      <c r="C123" s="4">
        <f>C31</f>
        <v>15</v>
      </c>
      <c r="D123" s="4">
        <f>D31</f>
        <v>2</v>
      </c>
      <c r="E123" s="4">
        <f>E31</f>
        <v>21</v>
      </c>
      <c r="F123" s="8">
        <v>27</v>
      </c>
      <c r="G123" s="8">
        <v>13</v>
      </c>
      <c r="H123" s="8">
        <v>26</v>
      </c>
      <c r="I123" s="8">
        <v>1000</v>
      </c>
      <c r="J123" s="7"/>
      <c r="K123" s="3" t="str">
        <f>A123</f>
        <v>Samsung Galaxy S26+ 5G 512GB 12GB RAM Dual</v>
      </c>
      <c r="L123" s="13" t="s">
        <v>225</v>
      </c>
      <c r="M123" s="13" t="s">
        <v>226</v>
      </c>
      <c r="N123" s="13" t="s">
        <v>227</v>
      </c>
      <c r="O123" s="13" t="s">
        <v>156</v>
      </c>
      <c r="P123" s="13" t="s">
        <v>228</v>
      </c>
      <c r="Q123" s="13" t="s">
        <v>229</v>
      </c>
      <c r="R123" s="13" t="s">
        <v>157</v>
      </c>
      <c r="S123" s="1"/>
      <c r="T123" s="7"/>
      <c r="U123" s="7"/>
    </row>
    <row r="124" spans="1:21" ht="15.75" thickBot="1" x14ac:dyDescent="0.3">
      <c r="A124" s="3" t="str">
        <f t="shared" ref="A124:A149" si="17">A3</f>
        <v>Samsung Galaxy S26 5G 512GB 12GB RAM Dual</v>
      </c>
      <c r="B124" s="4">
        <f t="shared" ref="B124:E149" si="18">B32</f>
        <v>1</v>
      </c>
      <c r="C124" s="4">
        <f t="shared" si="18"/>
        <v>15</v>
      </c>
      <c r="D124" s="4">
        <f t="shared" si="18"/>
        <v>2</v>
      </c>
      <c r="E124" s="4">
        <f t="shared" si="18"/>
        <v>19</v>
      </c>
      <c r="F124" s="9">
        <v>27</v>
      </c>
      <c r="G124" s="9">
        <v>13</v>
      </c>
      <c r="H124" s="9">
        <v>26</v>
      </c>
      <c r="I124" s="8">
        <v>1000</v>
      </c>
      <c r="J124" s="7"/>
      <c r="K124" s="3" t="str">
        <f t="shared" ref="K124:K149" si="19">A124</f>
        <v>Samsung Galaxy S26 5G 512GB 12GB RAM Dual</v>
      </c>
      <c r="L124" s="13" t="s">
        <v>225</v>
      </c>
      <c r="M124" s="13" t="s">
        <v>226</v>
      </c>
      <c r="N124" s="13" t="s">
        <v>227</v>
      </c>
      <c r="O124" s="13" t="s">
        <v>156</v>
      </c>
      <c r="P124" s="13" t="s">
        <v>228</v>
      </c>
      <c r="Q124" s="13" t="s">
        <v>229</v>
      </c>
      <c r="R124" s="13" t="s">
        <v>157</v>
      </c>
      <c r="S124" s="1"/>
      <c r="T124" s="7"/>
      <c r="U124" s="7"/>
    </row>
    <row r="125" spans="1:21" ht="21.75" thickBot="1" x14ac:dyDescent="0.3">
      <c r="A125" s="3" t="str">
        <f t="shared" si="17"/>
        <v>Samsung Galaxy S26 5G 256GB 12GB RAM Dual (SM-S942B) Mobiltelefon</v>
      </c>
      <c r="B125" s="4">
        <f t="shared" si="18"/>
        <v>1</v>
      </c>
      <c r="C125" s="4">
        <f t="shared" si="18"/>
        <v>15</v>
      </c>
      <c r="D125" s="4">
        <f t="shared" si="18"/>
        <v>2</v>
      </c>
      <c r="E125" s="4">
        <f t="shared" si="18"/>
        <v>18</v>
      </c>
      <c r="F125" s="9">
        <v>27</v>
      </c>
      <c r="G125" s="9">
        <v>13</v>
      </c>
      <c r="H125" s="9">
        <v>26</v>
      </c>
      <c r="I125" s="8">
        <v>1000</v>
      </c>
      <c r="J125" s="7"/>
      <c r="K125" s="3" t="str">
        <f t="shared" si="19"/>
        <v>Samsung Galaxy S26 5G 256GB 12GB RAM Dual (SM-S942B) Mobiltelefon</v>
      </c>
      <c r="L125" s="13" t="s">
        <v>225</v>
      </c>
      <c r="M125" s="13" t="s">
        <v>226</v>
      </c>
      <c r="N125" s="13" t="s">
        <v>227</v>
      </c>
      <c r="O125" s="13" t="s">
        <v>156</v>
      </c>
      <c r="P125" s="13" t="s">
        <v>228</v>
      </c>
      <c r="Q125" s="13" t="s">
        <v>229</v>
      </c>
      <c r="R125" s="13" t="s">
        <v>157</v>
      </c>
      <c r="S125" s="1"/>
      <c r="T125" s="7"/>
      <c r="U125" s="7"/>
    </row>
    <row r="126" spans="1:21" ht="21.75" thickBot="1" x14ac:dyDescent="0.3">
      <c r="A126" s="3" t="str">
        <f t="shared" si="17"/>
        <v>Samsung Galaxy S25 5G 256GB 12GB RAM Dual (SM-S931) Mobiltelefon</v>
      </c>
      <c r="B126" s="4">
        <f t="shared" si="18"/>
        <v>4</v>
      </c>
      <c r="C126" s="4">
        <f t="shared" si="18"/>
        <v>6</v>
      </c>
      <c r="D126" s="4">
        <f t="shared" si="18"/>
        <v>2</v>
      </c>
      <c r="E126" s="4">
        <f t="shared" si="18"/>
        <v>13</v>
      </c>
      <c r="F126" s="9">
        <v>24</v>
      </c>
      <c r="G126" s="9">
        <v>22</v>
      </c>
      <c r="H126" s="9">
        <v>26</v>
      </c>
      <c r="I126" s="8">
        <v>1000</v>
      </c>
      <c r="J126" s="7"/>
      <c r="K126" s="3" t="str">
        <f t="shared" si="19"/>
        <v>Samsung Galaxy S25 5G 256GB 12GB RAM Dual (SM-S931) Mobiltelefon</v>
      </c>
      <c r="L126" s="13" t="s">
        <v>117</v>
      </c>
      <c r="M126" s="13" t="s">
        <v>230</v>
      </c>
      <c r="N126" s="13" t="s">
        <v>227</v>
      </c>
      <c r="O126" s="13" t="s">
        <v>231</v>
      </c>
      <c r="P126" s="13" t="s">
        <v>228</v>
      </c>
      <c r="Q126" s="13" t="s">
        <v>232</v>
      </c>
      <c r="R126" s="13" t="s">
        <v>183</v>
      </c>
      <c r="S126" s="1"/>
      <c r="T126" s="7"/>
      <c r="U126" s="7"/>
    </row>
    <row r="127" spans="1:21" ht="21.75" thickBot="1" x14ac:dyDescent="0.3">
      <c r="A127" s="3" t="str">
        <f t="shared" si="17"/>
        <v>Samsung Galaxy S26 Ultra 5G 512GB 12GB RAM Dual (SM-S948B) Mobiltelefon</v>
      </c>
      <c r="B127" s="4">
        <f t="shared" si="18"/>
        <v>4</v>
      </c>
      <c r="C127" s="4">
        <f t="shared" si="18"/>
        <v>1</v>
      </c>
      <c r="D127" s="4">
        <f t="shared" si="18"/>
        <v>2</v>
      </c>
      <c r="E127" s="4">
        <f t="shared" si="18"/>
        <v>25</v>
      </c>
      <c r="F127" s="9">
        <v>24</v>
      </c>
      <c r="G127" s="9">
        <v>27</v>
      </c>
      <c r="H127" s="9">
        <v>26</v>
      </c>
      <c r="I127" s="8">
        <v>1000</v>
      </c>
      <c r="J127" s="7"/>
      <c r="K127" s="3" t="str">
        <f t="shared" si="19"/>
        <v>Samsung Galaxy S26 Ultra 5G 512GB 12GB RAM Dual (SM-S948B) Mobiltelefon</v>
      </c>
      <c r="L127" s="13" t="s">
        <v>117</v>
      </c>
      <c r="M127" s="13" t="s">
        <v>233</v>
      </c>
      <c r="N127" s="13" t="s">
        <v>227</v>
      </c>
      <c r="O127" s="13" t="s">
        <v>234</v>
      </c>
      <c r="P127" s="13" t="s">
        <v>228</v>
      </c>
      <c r="Q127" s="13" t="s">
        <v>235</v>
      </c>
      <c r="R127" s="13" t="s">
        <v>123</v>
      </c>
      <c r="S127" s="1"/>
      <c r="T127" s="7"/>
      <c r="U127" s="7"/>
    </row>
    <row r="128" spans="1:21" ht="21.75" thickBot="1" x14ac:dyDescent="0.3">
      <c r="A128" s="3" t="str">
        <f t="shared" si="17"/>
        <v>Samsung Galaxy S25 Ultra 5G 256GB 12GB RAM Dual (SM-S938) Mobiltelefon</v>
      </c>
      <c r="B128" s="4">
        <f t="shared" si="18"/>
        <v>4</v>
      </c>
      <c r="C128" s="4">
        <f t="shared" si="18"/>
        <v>6</v>
      </c>
      <c r="D128" s="4">
        <f t="shared" si="18"/>
        <v>2</v>
      </c>
      <c r="E128" s="4">
        <f t="shared" si="18"/>
        <v>17</v>
      </c>
      <c r="F128" s="9">
        <v>24</v>
      </c>
      <c r="G128" s="9">
        <v>22</v>
      </c>
      <c r="H128" s="9">
        <v>26</v>
      </c>
      <c r="I128" s="8">
        <v>1000</v>
      </c>
      <c r="J128" s="7"/>
      <c r="K128" s="3" t="str">
        <f t="shared" si="19"/>
        <v>Samsung Galaxy S25 Ultra 5G 256GB 12GB RAM Dual (SM-S938) Mobiltelefon</v>
      </c>
      <c r="L128" s="13" t="s">
        <v>117</v>
      </c>
      <c r="M128" s="13" t="s">
        <v>230</v>
      </c>
      <c r="N128" s="13" t="s">
        <v>227</v>
      </c>
      <c r="O128" s="13" t="s">
        <v>231</v>
      </c>
      <c r="P128" s="13" t="s">
        <v>228</v>
      </c>
      <c r="Q128" s="13" t="s">
        <v>232</v>
      </c>
      <c r="R128" s="13" t="s">
        <v>183</v>
      </c>
      <c r="S128" s="1"/>
      <c r="T128" s="7"/>
      <c r="U128" s="7"/>
    </row>
    <row r="129" spans="1:21" ht="21.75" thickBot="1" x14ac:dyDescent="0.3">
      <c r="A129" s="3" t="str">
        <f t="shared" si="17"/>
        <v>Xiaomi 15T Pro 5G 512GB 12GB RAM Dual Mobiltelefon</v>
      </c>
      <c r="B129" s="4">
        <f t="shared" si="18"/>
        <v>4</v>
      </c>
      <c r="C129" s="4">
        <f t="shared" si="18"/>
        <v>18</v>
      </c>
      <c r="D129" s="4">
        <f t="shared" si="18"/>
        <v>2</v>
      </c>
      <c r="E129" s="4">
        <f t="shared" si="18"/>
        <v>11</v>
      </c>
      <c r="F129" s="9">
        <v>24</v>
      </c>
      <c r="G129" s="9">
        <v>10</v>
      </c>
      <c r="H129" s="9">
        <v>26</v>
      </c>
      <c r="I129" s="8">
        <v>1000</v>
      </c>
      <c r="J129" s="7"/>
      <c r="K129" s="3" t="str">
        <f t="shared" si="19"/>
        <v>Xiaomi 15T Pro 5G 512GB 12GB RAM Dual Mobiltelefon</v>
      </c>
      <c r="L129" s="13" t="s">
        <v>117</v>
      </c>
      <c r="M129" s="13" t="s">
        <v>236</v>
      </c>
      <c r="N129" s="13" t="s">
        <v>227</v>
      </c>
      <c r="O129" s="13" t="s">
        <v>237</v>
      </c>
      <c r="P129" s="13" t="s">
        <v>228</v>
      </c>
      <c r="Q129" s="13" t="s">
        <v>238</v>
      </c>
      <c r="R129" s="13" t="s">
        <v>239</v>
      </c>
      <c r="S129" s="1"/>
      <c r="T129" s="7"/>
      <c r="U129" s="7"/>
    </row>
    <row r="130" spans="1:21" ht="21.75" thickBot="1" x14ac:dyDescent="0.3">
      <c r="A130" s="3" t="str">
        <f t="shared" si="17"/>
        <v>Samsung Galaxy A56 5G 256GB 8GB RAM Dual (SM-A566B) Mobiltelefon</v>
      </c>
      <c r="B130" s="4">
        <f t="shared" si="18"/>
        <v>4</v>
      </c>
      <c r="C130" s="4">
        <f t="shared" si="18"/>
        <v>22</v>
      </c>
      <c r="D130" s="4">
        <f t="shared" si="18"/>
        <v>17</v>
      </c>
      <c r="E130" s="4">
        <f t="shared" si="18"/>
        <v>6</v>
      </c>
      <c r="F130" s="9">
        <v>24</v>
      </c>
      <c r="G130" s="9">
        <v>6</v>
      </c>
      <c r="H130" s="9">
        <v>11</v>
      </c>
      <c r="I130" s="8">
        <v>1000</v>
      </c>
      <c r="J130" s="7"/>
      <c r="K130" s="3" t="str">
        <f t="shared" si="19"/>
        <v>Samsung Galaxy A56 5G 256GB 8GB RAM Dual (SM-A566B) Mobiltelefon</v>
      </c>
      <c r="L130" s="13" t="s">
        <v>117</v>
      </c>
      <c r="M130" s="13" t="s">
        <v>240</v>
      </c>
      <c r="N130" s="13" t="s">
        <v>241</v>
      </c>
      <c r="O130" s="13" t="s">
        <v>242</v>
      </c>
      <c r="P130" s="13" t="s">
        <v>228</v>
      </c>
      <c r="Q130" s="13" t="s">
        <v>243</v>
      </c>
      <c r="R130" s="13" t="s">
        <v>48</v>
      </c>
      <c r="S130" s="1"/>
      <c r="T130" s="7"/>
      <c r="U130" s="7"/>
    </row>
    <row r="131" spans="1:21" ht="15.75" thickBot="1" x14ac:dyDescent="0.3">
      <c r="A131" s="3" t="str">
        <f t="shared" si="17"/>
        <v>Samsung Galaxy S26 Ultra 5G 512GB 12GB RAM</v>
      </c>
      <c r="B131" s="4">
        <f t="shared" si="18"/>
        <v>4</v>
      </c>
      <c r="C131" s="4">
        <f t="shared" si="18"/>
        <v>1</v>
      </c>
      <c r="D131" s="4">
        <f t="shared" si="18"/>
        <v>2</v>
      </c>
      <c r="E131" s="4">
        <f t="shared" si="18"/>
        <v>25</v>
      </c>
      <c r="F131" s="9">
        <v>24</v>
      </c>
      <c r="G131" s="9">
        <v>27</v>
      </c>
      <c r="H131" s="9">
        <v>26</v>
      </c>
      <c r="I131" s="8">
        <v>1000</v>
      </c>
      <c r="J131" s="7"/>
      <c r="K131" s="3" t="str">
        <f t="shared" si="19"/>
        <v>Samsung Galaxy S26 Ultra 5G 512GB 12GB RAM</v>
      </c>
      <c r="L131" s="13" t="s">
        <v>117</v>
      </c>
      <c r="M131" s="13" t="s">
        <v>233</v>
      </c>
      <c r="N131" s="13" t="s">
        <v>227</v>
      </c>
      <c r="O131" s="13" t="s">
        <v>234</v>
      </c>
      <c r="P131" s="13" t="s">
        <v>228</v>
      </c>
      <c r="Q131" s="13" t="s">
        <v>235</v>
      </c>
      <c r="R131" s="13" t="s">
        <v>123</v>
      </c>
      <c r="S131" s="1"/>
      <c r="T131" s="7"/>
      <c r="U131" s="7"/>
    </row>
    <row r="132" spans="1:21" ht="21.75" thickBot="1" x14ac:dyDescent="0.3">
      <c r="A132" s="3" t="str">
        <f t="shared" si="17"/>
        <v>Samsung Galaxy A16 128GB 4GB RAM Dual (SM-A165) Mobiltelefon</v>
      </c>
      <c r="B132" s="4">
        <f t="shared" si="18"/>
        <v>4</v>
      </c>
      <c r="C132" s="4">
        <f t="shared" si="18"/>
        <v>26</v>
      </c>
      <c r="D132" s="4">
        <f t="shared" si="18"/>
        <v>27</v>
      </c>
      <c r="E132" s="4">
        <f t="shared" si="18"/>
        <v>1</v>
      </c>
      <c r="F132" s="9">
        <v>24</v>
      </c>
      <c r="G132" s="9">
        <v>2</v>
      </c>
      <c r="H132" s="9">
        <v>1</v>
      </c>
      <c r="I132" s="8">
        <v>1000</v>
      </c>
      <c r="J132" s="7"/>
      <c r="K132" s="3" t="str">
        <f t="shared" si="19"/>
        <v>Samsung Galaxy A16 128GB 4GB RAM Dual (SM-A165) Mobiltelefon</v>
      </c>
      <c r="L132" s="13" t="s">
        <v>117</v>
      </c>
      <c r="M132" s="13" t="s">
        <v>244</v>
      </c>
      <c r="N132" s="13" t="s">
        <v>245</v>
      </c>
      <c r="O132" s="13" t="s">
        <v>246</v>
      </c>
      <c r="P132" s="13" t="s">
        <v>228</v>
      </c>
      <c r="Q132" s="13" t="s">
        <v>247</v>
      </c>
      <c r="R132" s="13" t="s">
        <v>248</v>
      </c>
      <c r="S132" s="1"/>
      <c r="T132" s="7"/>
      <c r="U132" s="7"/>
    </row>
    <row r="133" spans="1:21" ht="21.75" thickBot="1" x14ac:dyDescent="0.3">
      <c r="A133" s="3" t="str">
        <f t="shared" si="17"/>
        <v>Xiaomi Redmi Note 14 Pro 5G 256GB 8GB RAM Dual Mobiltelefon</v>
      </c>
      <c r="B133" s="4">
        <f t="shared" si="18"/>
        <v>4</v>
      </c>
      <c r="C133" s="4">
        <f t="shared" si="18"/>
        <v>25</v>
      </c>
      <c r="D133" s="4">
        <f t="shared" si="18"/>
        <v>17</v>
      </c>
      <c r="E133" s="4">
        <f t="shared" si="18"/>
        <v>2</v>
      </c>
      <c r="F133" s="9">
        <v>24</v>
      </c>
      <c r="G133" s="9">
        <v>3</v>
      </c>
      <c r="H133" s="9">
        <v>11</v>
      </c>
      <c r="I133" s="8">
        <v>1000</v>
      </c>
      <c r="J133" s="7"/>
      <c r="K133" s="3" t="str">
        <f t="shared" si="19"/>
        <v>Xiaomi Redmi Note 14 Pro 5G 256GB 8GB RAM Dual Mobiltelefon</v>
      </c>
      <c r="L133" s="13" t="s">
        <v>117</v>
      </c>
      <c r="M133" s="13" t="s">
        <v>249</v>
      </c>
      <c r="N133" s="13" t="s">
        <v>241</v>
      </c>
      <c r="O133" s="13" t="s">
        <v>250</v>
      </c>
      <c r="P133" s="13" t="s">
        <v>228</v>
      </c>
      <c r="Q133" s="13" t="s">
        <v>251</v>
      </c>
      <c r="R133" s="13" t="s">
        <v>252</v>
      </c>
      <c r="S133" s="1"/>
      <c r="T133" s="7"/>
      <c r="U133" s="7"/>
    </row>
    <row r="134" spans="1:21" ht="21.75" thickBot="1" x14ac:dyDescent="0.3">
      <c r="A134" s="3" t="str">
        <f t="shared" si="17"/>
        <v>Xiaomi Redmi Note 15 Pro 5G 256GB 8GB RAM Dual Mobiltelefon</v>
      </c>
      <c r="B134" s="4">
        <f t="shared" si="18"/>
        <v>4</v>
      </c>
      <c r="C134" s="4">
        <f t="shared" si="18"/>
        <v>24</v>
      </c>
      <c r="D134" s="4">
        <f t="shared" si="18"/>
        <v>17</v>
      </c>
      <c r="E134" s="4">
        <f t="shared" si="18"/>
        <v>5</v>
      </c>
      <c r="F134" s="9">
        <v>24</v>
      </c>
      <c r="G134" s="9">
        <v>4</v>
      </c>
      <c r="H134" s="9">
        <v>11</v>
      </c>
      <c r="I134" s="8">
        <v>1000</v>
      </c>
      <c r="J134" s="7"/>
      <c r="K134" s="3" t="str">
        <f t="shared" si="19"/>
        <v>Xiaomi Redmi Note 15 Pro 5G 256GB 8GB RAM Dual Mobiltelefon</v>
      </c>
      <c r="L134" s="13" t="s">
        <v>117</v>
      </c>
      <c r="M134" s="13" t="s">
        <v>253</v>
      </c>
      <c r="N134" s="13" t="s">
        <v>241</v>
      </c>
      <c r="O134" s="13" t="s">
        <v>134</v>
      </c>
      <c r="P134" s="13" t="s">
        <v>228</v>
      </c>
      <c r="Q134" s="13" t="s">
        <v>135</v>
      </c>
      <c r="R134" s="13" t="s">
        <v>136</v>
      </c>
      <c r="S134" s="1"/>
      <c r="T134" s="7"/>
      <c r="U134" s="7"/>
    </row>
    <row r="135" spans="1:21" ht="21.75" thickBot="1" x14ac:dyDescent="0.3">
      <c r="A135" s="3" t="str">
        <f t="shared" si="17"/>
        <v>Samsung Galaxy A56 5G 128GB 8GB RAM Dual (SM-A566B) Mobiltelefon</v>
      </c>
      <c r="B135" s="4">
        <f t="shared" si="18"/>
        <v>4</v>
      </c>
      <c r="C135" s="4">
        <f t="shared" si="18"/>
        <v>22</v>
      </c>
      <c r="D135" s="4">
        <f t="shared" si="18"/>
        <v>17</v>
      </c>
      <c r="E135" s="4">
        <f t="shared" si="18"/>
        <v>4</v>
      </c>
      <c r="F135" s="9">
        <v>24</v>
      </c>
      <c r="G135" s="9">
        <v>6</v>
      </c>
      <c r="H135" s="9">
        <v>11</v>
      </c>
      <c r="I135" s="8">
        <v>1000</v>
      </c>
      <c r="J135" s="7"/>
      <c r="K135" s="3" t="str">
        <f t="shared" si="19"/>
        <v>Samsung Galaxy A56 5G 128GB 8GB RAM Dual (SM-A566B) Mobiltelefon</v>
      </c>
      <c r="L135" s="13" t="s">
        <v>117</v>
      </c>
      <c r="M135" s="13" t="s">
        <v>240</v>
      </c>
      <c r="N135" s="13" t="s">
        <v>241</v>
      </c>
      <c r="O135" s="13" t="s">
        <v>242</v>
      </c>
      <c r="P135" s="13" t="s">
        <v>228</v>
      </c>
      <c r="Q135" s="13" t="s">
        <v>243</v>
      </c>
      <c r="R135" s="13" t="s">
        <v>48</v>
      </c>
      <c r="S135" s="1"/>
      <c r="T135" s="7"/>
      <c r="U135" s="7"/>
    </row>
    <row r="136" spans="1:21" ht="21.75" thickBot="1" x14ac:dyDescent="0.3">
      <c r="A136" s="3" t="str">
        <f t="shared" si="17"/>
        <v>Xiaomi 17 5G 256GB 12GB RAM Dual Mobiltelefon</v>
      </c>
      <c r="B136" s="4">
        <f t="shared" si="18"/>
        <v>4</v>
      </c>
      <c r="C136" s="4">
        <f t="shared" si="18"/>
        <v>3</v>
      </c>
      <c r="D136" s="4">
        <f t="shared" si="18"/>
        <v>2</v>
      </c>
      <c r="E136" s="4">
        <f t="shared" si="18"/>
        <v>16</v>
      </c>
      <c r="F136" s="9">
        <v>24</v>
      </c>
      <c r="G136" s="9">
        <v>25</v>
      </c>
      <c r="H136" s="9">
        <v>26</v>
      </c>
      <c r="I136" s="8">
        <v>1000</v>
      </c>
      <c r="J136" s="7"/>
      <c r="K136" s="3" t="str">
        <f t="shared" si="19"/>
        <v>Xiaomi 17 5G 256GB 12GB RAM Dual Mobiltelefon</v>
      </c>
      <c r="L136" s="13" t="s">
        <v>117</v>
      </c>
      <c r="M136" s="13" t="s">
        <v>254</v>
      </c>
      <c r="N136" s="13" t="s">
        <v>227</v>
      </c>
      <c r="O136" s="13" t="s">
        <v>255</v>
      </c>
      <c r="P136" s="13" t="s">
        <v>228</v>
      </c>
      <c r="Q136" s="13" t="s">
        <v>256</v>
      </c>
      <c r="R136" s="13" t="s">
        <v>257</v>
      </c>
      <c r="S136" s="1"/>
      <c r="T136" s="7"/>
      <c r="U136" s="7"/>
    </row>
    <row r="137" spans="1:21" ht="21.75" thickBot="1" x14ac:dyDescent="0.3">
      <c r="A137" s="3" t="str">
        <f t="shared" si="17"/>
        <v>Samsung Galaxy S25 5G 128GB 12GB RAM Dual (SM-S931) Mobiltelefon</v>
      </c>
      <c r="B137" s="4">
        <f t="shared" si="18"/>
        <v>4</v>
      </c>
      <c r="C137" s="4">
        <f t="shared" si="18"/>
        <v>6</v>
      </c>
      <c r="D137" s="4">
        <f t="shared" si="18"/>
        <v>2</v>
      </c>
      <c r="E137" s="4">
        <f t="shared" si="18"/>
        <v>12</v>
      </c>
      <c r="F137" s="9">
        <v>24</v>
      </c>
      <c r="G137" s="9">
        <v>22</v>
      </c>
      <c r="H137" s="9">
        <v>26</v>
      </c>
      <c r="I137" s="8">
        <v>1000</v>
      </c>
      <c r="J137" s="7"/>
      <c r="K137" s="3" t="str">
        <f t="shared" si="19"/>
        <v>Samsung Galaxy S25 5G 128GB 12GB RAM Dual (SM-S931) Mobiltelefon</v>
      </c>
      <c r="L137" s="13" t="s">
        <v>117</v>
      </c>
      <c r="M137" s="13" t="s">
        <v>230</v>
      </c>
      <c r="N137" s="13" t="s">
        <v>227</v>
      </c>
      <c r="O137" s="13" t="s">
        <v>231</v>
      </c>
      <c r="P137" s="13" t="s">
        <v>228</v>
      </c>
      <c r="Q137" s="13" t="s">
        <v>232</v>
      </c>
      <c r="R137" s="13" t="s">
        <v>183</v>
      </c>
      <c r="S137" s="1"/>
      <c r="T137" s="7"/>
      <c r="U137" s="7"/>
    </row>
    <row r="138" spans="1:21" ht="21.75" thickBot="1" x14ac:dyDescent="0.3">
      <c r="A138" s="3" t="str">
        <f t="shared" si="17"/>
        <v>Xiaomi 15T 5G 512GB 12GB RAM Dual Mobiltelefon</v>
      </c>
      <c r="B138" s="4">
        <f t="shared" si="18"/>
        <v>4</v>
      </c>
      <c r="C138" s="4">
        <f t="shared" si="18"/>
        <v>20</v>
      </c>
      <c r="D138" s="4">
        <f t="shared" si="18"/>
        <v>2</v>
      </c>
      <c r="E138" s="4">
        <f t="shared" si="18"/>
        <v>8</v>
      </c>
      <c r="F138" s="9">
        <v>24</v>
      </c>
      <c r="G138" s="9">
        <v>8</v>
      </c>
      <c r="H138" s="9">
        <v>26</v>
      </c>
      <c r="I138" s="8">
        <v>1000</v>
      </c>
      <c r="J138" s="7"/>
      <c r="K138" s="3" t="str">
        <f t="shared" si="19"/>
        <v>Xiaomi 15T 5G 512GB 12GB RAM Dual Mobiltelefon</v>
      </c>
      <c r="L138" s="13" t="s">
        <v>117</v>
      </c>
      <c r="M138" s="13" t="s">
        <v>258</v>
      </c>
      <c r="N138" s="13" t="s">
        <v>227</v>
      </c>
      <c r="O138" s="13" t="s">
        <v>259</v>
      </c>
      <c r="P138" s="13" t="s">
        <v>228</v>
      </c>
      <c r="Q138" s="13" t="s">
        <v>260</v>
      </c>
      <c r="R138" s="13" t="s">
        <v>261</v>
      </c>
      <c r="S138" s="1"/>
      <c r="T138" s="7"/>
      <c r="U138" s="7"/>
    </row>
    <row r="139" spans="1:21" ht="21.75" thickBot="1" x14ac:dyDescent="0.3">
      <c r="A139" s="3" t="str">
        <f t="shared" si="17"/>
        <v>Xiaomi 17 Ultra 5G 512GB 16GB RAM Dual Mobiltelefon</v>
      </c>
      <c r="B139" s="4">
        <f t="shared" si="18"/>
        <v>4</v>
      </c>
      <c r="C139" s="4">
        <f t="shared" si="18"/>
        <v>3</v>
      </c>
      <c r="D139" s="4">
        <f t="shared" si="18"/>
        <v>1</v>
      </c>
      <c r="E139" s="4">
        <f t="shared" si="18"/>
        <v>23</v>
      </c>
      <c r="F139" s="9">
        <v>24</v>
      </c>
      <c r="G139" s="9">
        <v>25</v>
      </c>
      <c r="H139" s="9">
        <v>27</v>
      </c>
      <c r="I139" s="8">
        <v>1000</v>
      </c>
      <c r="J139" s="7"/>
      <c r="K139" s="3" t="str">
        <f t="shared" si="19"/>
        <v>Xiaomi 17 Ultra 5G 512GB 16GB RAM Dual Mobiltelefon</v>
      </c>
      <c r="L139" s="13" t="s">
        <v>117</v>
      </c>
      <c r="M139" s="13" t="s">
        <v>254</v>
      </c>
      <c r="N139" s="13" t="s">
        <v>262</v>
      </c>
      <c r="O139" s="13" t="s">
        <v>263</v>
      </c>
      <c r="P139" s="13" t="s">
        <v>228</v>
      </c>
      <c r="Q139" s="13" t="s">
        <v>115</v>
      </c>
      <c r="R139" s="13" t="s">
        <v>264</v>
      </c>
      <c r="S139" s="1"/>
      <c r="T139" s="7"/>
      <c r="U139" s="7"/>
    </row>
    <row r="140" spans="1:21" ht="21.75" thickBot="1" x14ac:dyDescent="0.3">
      <c r="A140" s="3" t="str">
        <f t="shared" si="17"/>
        <v>Honor Magic8 Pro 5G 512GB 12GB RAM Dual Mobiltelefon</v>
      </c>
      <c r="B140" s="4">
        <f t="shared" si="18"/>
        <v>4</v>
      </c>
      <c r="C140" s="4">
        <f t="shared" si="18"/>
        <v>3</v>
      </c>
      <c r="D140" s="4">
        <f t="shared" si="18"/>
        <v>2</v>
      </c>
      <c r="E140" s="4">
        <f t="shared" si="18"/>
        <v>20</v>
      </c>
      <c r="F140" s="9">
        <v>24</v>
      </c>
      <c r="G140" s="9">
        <v>25</v>
      </c>
      <c r="H140" s="9">
        <v>26</v>
      </c>
      <c r="I140" s="8">
        <v>1000</v>
      </c>
      <c r="J140" s="7"/>
      <c r="K140" s="3" t="str">
        <f t="shared" si="19"/>
        <v>Honor Magic8 Pro 5G 512GB 12GB RAM Dual Mobiltelefon</v>
      </c>
      <c r="L140" s="13" t="s">
        <v>117</v>
      </c>
      <c r="M140" s="13" t="s">
        <v>254</v>
      </c>
      <c r="N140" s="13" t="s">
        <v>227</v>
      </c>
      <c r="O140" s="13" t="s">
        <v>255</v>
      </c>
      <c r="P140" s="13" t="s">
        <v>228</v>
      </c>
      <c r="Q140" s="13" t="s">
        <v>256</v>
      </c>
      <c r="R140" s="13" t="s">
        <v>257</v>
      </c>
      <c r="S140" s="1"/>
      <c r="T140" s="7"/>
      <c r="U140" s="7"/>
    </row>
    <row r="141" spans="1:21" ht="21.75" thickBot="1" x14ac:dyDescent="0.3">
      <c r="A141" s="3" t="str">
        <f t="shared" si="17"/>
        <v>Xiaomi 15T 5G 256GB 12GB RAM Dual Mobiltelefon</v>
      </c>
      <c r="B141" s="4">
        <f t="shared" si="18"/>
        <v>4</v>
      </c>
      <c r="C141" s="4">
        <f t="shared" si="18"/>
        <v>20</v>
      </c>
      <c r="D141" s="4">
        <f t="shared" si="18"/>
        <v>2</v>
      </c>
      <c r="E141" s="4">
        <f t="shared" si="18"/>
        <v>7</v>
      </c>
      <c r="F141" s="9">
        <v>24</v>
      </c>
      <c r="G141" s="9">
        <v>8</v>
      </c>
      <c r="H141" s="9">
        <v>26</v>
      </c>
      <c r="I141" s="8">
        <v>1000</v>
      </c>
      <c r="J141" s="7"/>
      <c r="K141" s="3" t="str">
        <f t="shared" si="19"/>
        <v>Xiaomi 15T 5G 256GB 12GB RAM Dual Mobiltelefon</v>
      </c>
      <c r="L141" s="13" t="s">
        <v>117</v>
      </c>
      <c r="M141" s="13" t="s">
        <v>258</v>
      </c>
      <c r="N141" s="13" t="s">
        <v>227</v>
      </c>
      <c r="O141" s="13" t="s">
        <v>259</v>
      </c>
      <c r="P141" s="13" t="s">
        <v>228</v>
      </c>
      <c r="Q141" s="13" t="s">
        <v>260</v>
      </c>
      <c r="R141" s="13" t="s">
        <v>261</v>
      </c>
      <c r="S141" s="1"/>
      <c r="T141" s="7"/>
      <c r="U141" s="7"/>
    </row>
    <row r="142" spans="1:21" ht="21.75" thickBot="1" x14ac:dyDescent="0.3">
      <c r="A142" s="3" t="str">
        <f t="shared" si="17"/>
        <v>Xiaomi Redmi Note 15 Pro 256GB 8GB RAM Dual Mobiltelefon</v>
      </c>
      <c r="B142" s="4">
        <f t="shared" si="18"/>
        <v>4</v>
      </c>
      <c r="C142" s="4">
        <f t="shared" si="18"/>
        <v>26</v>
      </c>
      <c r="D142" s="4">
        <f t="shared" si="18"/>
        <v>17</v>
      </c>
      <c r="E142" s="4">
        <f t="shared" si="18"/>
        <v>3</v>
      </c>
      <c r="F142" s="9">
        <v>24</v>
      </c>
      <c r="G142" s="9">
        <v>2</v>
      </c>
      <c r="H142" s="9">
        <v>11</v>
      </c>
      <c r="I142" s="8">
        <v>1000</v>
      </c>
      <c r="J142" s="7"/>
      <c r="K142" s="3" t="str">
        <f t="shared" si="19"/>
        <v>Xiaomi Redmi Note 15 Pro 256GB 8GB RAM Dual Mobiltelefon</v>
      </c>
      <c r="L142" s="13" t="s">
        <v>117</v>
      </c>
      <c r="M142" s="13" t="s">
        <v>244</v>
      </c>
      <c r="N142" s="13" t="s">
        <v>241</v>
      </c>
      <c r="O142" s="13" t="s">
        <v>265</v>
      </c>
      <c r="P142" s="13" t="s">
        <v>228</v>
      </c>
      <c r="Q142" s="13" t="s">
        <v>266</v>
      </c>
      <c r="R142" s="13" t="s">
        <v>267</v>
      </c>
      <c r="S142" s="1"/>
      <c r="T142" s="7"/>
      <c r="U142" s="7"/>
    </row>
    <row r="143" spans="1:21" ht="15.75" thickBot="1" x14ac:dyDescent="0.3">
      <c r="A143" s="3" t="str">
        <f t="shared" si="17"/>
        <v>Apple iPhone 15 128GB Mobiltelefon</v>
      </c>
      <c r="B143" s="4">
        <f t="shared" si="18"/>
        <v>21</v>
      </c>
      <c r="C143" s="4">
        <f t="shared" si="18"/>
        <v>19</v>
      </c>
      <c r="D143" s="4">
        <f t="shared" si="18"/>
        <v>26</v>
      </c>
      <c r="E143" s="4">
        <f t="shared" si="18"/>
        <v>9</v>
      </c>
      <c r="F143" s="9">
        <v>7</v>
      </c>
      <c r="G143" s="9">
        <v>9</v>
      </c>
      <c r="H143" s="9">
        <v>2</v>
      </c>
      <c r="I143" s="8">
        <v>1000</v>
      </c>
      <c r="J143" s="7"/>
      <c r="K143" s="3" t="str">
        <f t="shared" si="19"/>
        <v>Apple iPhone 15 128GB Mobiltelefon</v>
      </c>
      <c r="L143" s="13" t="s">
        <v>268</v>
      </c>
      <c r="M143" s="13" t="s">
        <v>269</v>
      </c>
      <c r="N143" s="13" t="s">
        <v>254</v>
      </c>
      <c r="O143" s="13" t="s">
        <v>270</v>
      </c>
      <c r="P143" s="13" t="s">
        <v>228</v>
      </c>
      <c r="Q143" s="13" t="s">
        <v>271</v>
      </c>
      <c r="R143" s="13" t="s">
        <v>272</v>
      </c>
      <c r="S143" s="1"/>
      <c r="T143" s="7"/>
      <c r="U143" s="7"/>
    </row>
    <row r="144" spans="1:21" ht="15.75" thickBot="1" x14ac:dyDescent="0.3">
      <c r="A144" s="3" t="str">
        <f t="shared" si="17"/>
        <v>Apple iPhone 17 Pro Max 256GB Mobiltelefon</v>
      </c>
      <c r="B144" s="4">
        <f t="shared" si="18"/>
        <v>21</v>
      </c>
      <c r="C144" s="4">
        <f t="shared" si="18"/>
        <v>9</v>
      </c>
      <c r="D144" s="4">
        <f t="shared" si="18"/>
        <v>2</v>
      </c>
      <c r="E144" s="4">
        <f t="shared" si="18"/>
        <v>27</v>
      </c>
      <c r="F144" s="9">
        <v>7</v>
      </c>
      <c r="G144" s="9">
        <v>19</v>
      </c>
      <c r="H144" s="9">
        <v>26</v>
      </c>
      <c r="I144" s="8">
        <v>1000</v>
      </c>
      <c r="J144" s="7"/>
      <c r="K144" s="3" t="str">
        <f t="shared" si="19"/>
        <v>Apple iPhone 17 Pro Max 256GB Mobiltelefon</v>
      </c>
      <c r="L144" s="13" t="s">
        <v>268</v>
      </c>
      <c r="M144" s="13" t="s">
        <v>273</v>
      </c>
      <c r="N144" s="13" t="s">
        <v>227</v>
      </c>
      <c r="O144" s="13" t="s">
        <v>274</v>
      </c>
      <c r="P144" s="13" t="s">
        <v>228</v>
      </c>
      <c r="Q144" s="13" t="s">
        <v>275</v>
      </c>
      <c r="R144" s="13" t="s">
        <v>276</v>
      </c>
      <c r="S144" s="1"/>
      <c r="T144" s="7"/>
      <c r="U144" s="7"/>
    </row>
    <row r="145" spans="1:21" ht="15.75" thickBot="1" x14ac:dyDescent="0.3">
      <c r="A145" s="3" t="str">
        <f t="shared" si="17"/>
        <v>Apple iPhone 16 128GB Mobiltelefon</v>
      </c>
      <c r="B145" s="4">
        <f t="shared" si="18"/>
        <v>21</v>
      </c>
      <c r="C145" s="4">
        <f t="shared" si="18"/>
        <v>12</v>
      </c>
      <c r="D145" s="4">
        <f t="shared" si="18"/>
        <v>17</v>
      </c>
      <c r="E145" s="4">
        <f t="shared" si="18"/>
        <v>13</v>
      </c>
      <c r="F145" s="9">
        <v>7</v>
      </c>
      <c r="G145" s="9">
        <v>16</v>
      </c>
      <c r="H145" s="9">
        <v>11</v>
      </c>
      <c r="I145" s="8">
        <v>1000</v>
      </c>
      <c r="J145" s="7"/>
      <c r="K145" s="3" t="str">
        <f t="shared" si="19"/>
        <v>Apple iPhone 16 128GB Mobiltelefon</v>
      </c>
      <c r="L145" s="13" t="s">
        <v>268</v>
      </c>
      <c r="M145" s="13" t="s">
        <v>277</v>
      </c>
      <c r="N145" s="13" t="s">
        <v>241</v>
      </c>
      <c r="O145" s="13" t="s">
        <v>278</v>
      </c>
      <c r="P145" s="13" t="s">
        <v>228</v>
      </c>
      <c r="Q145" s="13" t="s">
        <v>279</v>
      </c>
      <c r="R145" s="13" t="s">
        <v>280</v>
      </c>
      <c r="S145" s="1"/>
      <c r="T145" s="7"/>
      <c r="U145" s="7"/>
    </row>
    <row r="146" spans="1:21" ht="15.75" thickBot="1" x14ac:dyDescent="0.3">
      <c r="A146" s="3" t="str">
        <f t="shared" si="17"/>
        <v>Apple iPhone 17 256GB Mobiltelefon</v>
      </c>
      <c r="B146" s="4">
        <f t="shared" si="18"/>
        <v>21</v>
      </c>
      <c r="C146" s="4">
        <f t="shared" si="18"/>
        <v>9</v>
      </c>
      <c r="D146" s="4">
        <f t="shared" si="18"/>
        <v>17</v>
      </c>
      <c r="E146" s="4">
        <f t="shared" si="18"/>
        <v>15</v>
      </c>
      <c r="F146" s="9">
        <v>7</v>
      </c>
      <c r="G146" s="9">
        <v>19</v>
      </c>
      <c r="H146" s="9">
        <v>11</v>
      </c>
      <c r="I146" s="8">
        <v>1000</v>
      </c>
      <c r="J146" s="7"/>
      <c r="K146" s="3" t="str">
        <f t="shared" si="19"/>
        <v>Apple iPhone 17 256GB Mobiltelefon</v>
      </c>
      <c r="L146" s="13" t="s">
        <v>268</v>
      </c>
      <c r="M146" s="13" t="s">
        <v>273</v>
      </c>
      <c r="N146" s="13" t="s">
        <v>241</v>
      </c>
      <c r="O146" s="13" t="s">
        <v>281</v>
      </c>
      <c r="P146" s="13" t="s">
        <v>228</v>
      </c>
      <c r="Q146" s="13" t="s">
        <v>282</v>
      </c>
      <c r="R146" s="13" t="s">
        <v>283</v>
      </c>
      <c r="S146" s="1"/>
      <c r="T146" s="7"/>
      <c r="U146" s="7"/>
    </row>
    <row r="147" spans="1:21" ht="15.75" thickBot="1" x14ac:dyDescent="0.3">
      <c r="A147" s="3" t="str">
        <f t="shared" si="17"/>
        <v>Apple iPhone 17 Pro 256GB Mobiltelefon</v>
      </c>
      <c r="B147" s="4">
        <f t="shared" si="18"/>
        <v>21</v>
      </c>
      <c r="C147" s="4">
        <f t="shared" si="18"/>
        <v>9</v>
      </c>
      <c r="D147" s="4">
        <f t="shared" si="18"/>
        <v>2</v>
      </c>
      <c r="E147" s="4">
        <f t="shared" si="18"/>
        <v>24</v>
      </c>
      <c r="F147" s="9">
        <v>7</v>
      </c>
      <c r="G147" s="9">
        <v>19</v>
      </c>
      <c r="H147" s="9">
        <v>26</v>
      </c>
      <c r="I147" s="8">
        <v>1000</v>
      </c>
      <c r="J147" s="7"/>
      <c r="K147" s="3" t="str">
        <f t="shared" si="19"/>
        <v>Apple iPhone 17 Pro 256GB Mobiltelefon</v>
      </c>
      <c r="L147" s="13" t="s">
        <v>268</v>
      </c>
      <c r="M147" s="13" t="s">
        <v>273</v>
      </c>
      <c r="N147" s="13" t="s">
        <v>227</v>
      </c>
      <c r="O147" s="13" t="s">
        <v>274</v>
      </c>
      <c r="P147" s="13" t="s">
        <v>228</v>
      </c>
      <c r="Q147" s="13" t="s">
        <v>275</v>
      </c>
      <c r="R147" s="13" t="s">
        <v>276</v>
      </c>
      <c r="S147" s="1"/>
      <c r="T147" s="7"/>
      <c r="U147" s="7"/>
    </row>
    <row r="148" spans="1:21" ht="15.75" thickBot="1" x14ac:dyDescent="0.3">
      <c r="A148" s="3" t="str">
        <f t="shared" si="17"/>
        <v>Apple iPhone 16e 128GB Mobiltelefon</v>
      </c>
      <c r="B148" s="4">
        <f t="shared" si="18"/>
        <v>21</v>
      </c>
      <c r="C148" s="4">
        <f t="shared" si="18"/>
        <v>12</v>
      </c>
      <c r="D148" s="4">
        <f t="shared" si="18"/>
        <v>17</v>
      </c>
      <c r="E148" s="4">
        <f t="shared" si="18"/>
        <v>10</v>
      </c>
      <c r="F148" s="9">
        <v>7</v>
      </c>
      <c r="G148" s="9">
        <v>16</v>
      </c>
      <c r="H148" s="9">
        <v>11</v>
      </c>
      <c r="I148" s="8">
        <v>1000</v>
      </c>
      <c r="J148" s="7"/>
      <c r="K148" s="3" t="str">
        <f t="shared" si="19"/>
        <v>Apple iPhone 16e 128GB Mobiltelefon</v>
      </c>
      <c r="L148" s="13" t="s">
        <v>268</v>
      </c>
      <c r="M148" s="13" t="s">
        <v>277</v>
      </c>
      <c r="N148" s="13" t="s">
        <v>241</v>
      </c>
      <c r="O148" s="13" t="s">
        <v>278</v>
      </c>
      <c r="P148" s="13" t="s">
        <v>228</v>
      </c>
      <c r="Q148" s="13" t="s">
        <v>279</v>
      </c>
      <c r="R148" s="13" t="s">
        <v>280</v>
      </c>
      <c r="S148" s="1"/>
      <c r="T148" s="7"/>
      <c r="U148" s="7"/>
    </row>
    <row r="149" spans="1:21" ht="15.75" thickBot="1" x14ac:dyDescent="0.3">
      <c r="A149" s="3" t="str">
        <f t="shared" si="17"/>
        <v>Apple iPhone 16 Pro 128GB Mobiltelefon</v>
      </c>
      <c r="B149" s="4">
        <f t="shared" si="18"/>
        <v>21</v>
      </c>
      <c r="C149" s="4">
        <f t="shared" si="18"/>
        <v>12</v>
      </c>
      <c r="D149" s="4">
        <f t="shared" si="18"/>
        <v>17</v>
      </c>
      <c r="E149" s="4">
        <f t="shared" si="18"/>
        <v>22</v>
      </c>
      <c r="F149" s="9">
        <v>7</v>
      </c>
      <c r="G149" s="9">
        <v>16</v>
      </c>
      <c r="H149" s="9">
        <v>11</v>
      </c>
      <c r="I149" s="8">
        <v>1000</v>
      </c>
      <c r="J149" s="7"/>
      <c r="K149" s="3" t="str">
        <f t="shared" si="19"/>
        <v>Apple iPhone 16 Pro 128GB Mobiltelefon</v>
      </c>
      <c r="L149" s="13" t="s">
        <v>268</v>
      </c>
      <c r="M149" s="13" t="s">
        <v>277</v>
      </c>
      <c r="N149" s="13" t="s">
        <v>241</v>
      </c>
      <c r="O149" s="13" t="s">
        <v>278</v>
      </c>
      <c r="P149" s="13" t="s">
        <v>228</v>
      </c>
      <c r="Q149" s="13" t="s">
        <v>279</v>
      </c>
      <c r="R149" s="13" t="s">
        <v>280</v>
      </c>
      <c r="S149" s="1"/>
      <c r="T149" s="7"/>
      <c r="U149" s="7"/>
    </row>
    <row r="150" spans="1:21" x14ac:dyDescent="0.25">
      <c r="J150" s="7"/>
      <c r="K150" s="7"/>
      <c r="S150" s="7"/>
      <c r="T150" s="7"/>
      <c r="U150" s="7"/>
    </row>
    <row r="151" spans="1:21" x14ac:dyDescent="0.25">
      <c r="J151" s="7"/>
      <c r="K151" s="7"/>
      <c r="S151" s="7"/>
      <c r="T151" s="7"/>
      <c r="U151" s="7"/>
    </row>
    <row r="152" spans="1:21" ht="15.75" thickBot="1" x14ac:dyDescent="0.3">
      <c r="J152" s="7"/>
      <c r="K152" s="7"/>
      <c r="S152" s="7"/>
      <c r="T152" s="7"/>
      <c r="U152" s="7"/>
    </row>
    <row r="153" spans="1:21" ht="21.75" thickBot="1" x14ac:dyDescent="0.3">
      <c r="A153" s="3" t="s">
        <v>224</v>
      </c>
      <c r="B153" s="5" t="s">
        <v>219</v>
      </c>
      <c r="C153" s="5" t="s">
        <v>284</v>
      </c>
      <c r="D153" s="5" t="s">
        <v>285</v>
      </c>
      <c r="F153" s="3" t="str">
        <f>A122</f>
        <v>Rangsor</v>
      </c>
      <c r="G153" s="3" t="s">
        <v>303</v>
      </c>
      <c r="H153" s="3" t="str">
        <f>G122</f>
        <v>Processzor sebessege (GHz)</v>
      </c>
      <c r="I153" s="3" t="str">
        <f>H122</f>
        <v>RAM merete (GB)</v>
      </c>
      <c r="J153" s="3" t="s">
        <v>127</v>
      </c>
      <c r="K153" s="7"/>
      <c r="S153" s="7"/>
      <c r="T153" s="7"/>
      <c r="U153" s="7"/>
    </row>
    <row r="154" spans="1:21" ht="21.75" thickBot="1" x14ac:dyDescent="0.3">
      <c r="A154" s="3" t="str">
        <f>A123</f>
        <v>Samsung Galaxy S26+ 5G 512GB 12GB RAM Dual</v>
      </c>
      <c r="B154" s="22" t="str">
        <f>C92</f>
        <v>1018.3</v>
      </c>
      <c r="C154" s="23" t="s">
        <v>111</v>
      </c>
      <c r="D154" s="22">
        <v>1</v>
      </c>
      <c r="F154" s="3" t="str">
        <f t="shared" ref="F154:F180" si="20">A123</f>
        <v>Samsung Galaxy S26+ 5G 512GB 12GB RAM Dual</v>
      </c>
      <c r="G154" s="14">
        <v>27</v>
      </c>
      <c r="H154" s="14">
        <v>13</v>
      </c>
      <c r="I154" s="14">
        <v>26</v>
      </c>
      <c r="J154" s="14">
        <v>1000</v>
      </c>
      <c r="K154" s="7"/>
      <c r="S154" s="7"/>
      <c r="T154" s="7"/>
      <c r="U154" s="7"/>
    </row>
    <row r="155" spans="1:21" ht="21.75" thickBot="1" x14ac:dyDescent="0.3">
      <c r="A155" s="3" t="str">
        <f t="shared" ref="A155:A180" si="21">A124</f>
        <v>Samsung Galaxy S26 5G 512GB 12GB RAM Dual</v>
      </c>
      <c r="B155" s="22" t="str">
        <f t="shared" ref="B155:B180" si="22">C93</f>
        <v>1018.3</v>
      </c>
      <c r="C155" s="23" t="s">
        <v>111</v>
      </c>
      <c r="D155" s="22">
        <v>1</v>
      </c>
      <c r="F155" s="3" t="str">
        <f t="shared" si="20"/>
        <v>Samsung Galaxy S26 5G 512GB 12GB RAM Dual</v>
      </c>
      <c r="G155" s="15">
        <v>27</v>
      </c>
      <c r="H155" s="15">
        <v>13</v>
      </c>
      <c r="I155" s="15">
        <v>26</v>
      </c>
      <c r="J155" s="14">
        <v>1000</v>
      </c>
    </row>
    <row r="156" spans="1:21" ht="32.25" thickBot="1" x14ac:dyDescent="0.3">
      <c r="A156" s="3" t="str">
        <f t="shared" si="21"/>
        <v>Samsung Galaxy S26 5G 256GB 12GB RAM Dual (SM-S942B) Mobiltelefon</v>
      </c>
      <c r="B156" s="22" t="str">
        <f t="shared" si="22"/>
        <v>1018.3</v>
      </c>
      <c r="C156" s="23" t="s">
        <v>111</v>
      </c>
      <c r="D156" s="22">
        <v>1</v>
      </c>
      <c r="F156" s="3" t="str">
        <f t="shared" si="20"/>
        <v>Samsung Galaxy S26 5G 256GB 12GB RAM Dual (SM-S942B) Mobiltelefon</v>
      </c>
      <c r="G156" s="15">
        <v>27</v>
      </c>
      <c r="H156" s="15">
        <v>13</v>
      </c>
      <c r="I156" s="15">
        <v>26</v>
      </c>
      <c r="J156" s="14">
        <v>1000</v>
      </c>
    </row>
    <row r="157" spans="1:21" ht="32.25" thickBot="1" x14ac:dyDescent="0.3">
      <c r="A157" s="3" t="str">
        <f t="shared" si="21"/>
        <v>Samsung Galaxy S25 5G 256GB 12GB RAM Dual (SM-S931) Mobiltelefon</v>
      </c>
      <c r="B157" s="22" t="str">
        <f t="shared" si="22"/>
        <v>1018.8</v>
      </c>
      <c r="C157" s="23" t="s">
        <v>286</v>
      </c>
      <c r="D157" s="22">
        <v>1</v>
      </c>
      <c r="F157" s="3" t="str">
        <f t="shared" si="20"/>
        <v>Samsung Galaxy S25 5G 256GB 12GB RAM Dual (SM-S931) Mobiltelefon</v>
      </c>
      <c r="G157" s="15">
        <v>24</v>
      </c>
      <c r="H157" s="15">
        <v>22</v>
      </c>
      <c r="I157" s="15">
        <v>26</v>
      </c>
      <c r="J157" s="14">
        <v>1000</v>
      </c>
    </row>
    <row r="158" spans="1:21" ht="32.25" thickBot="1" x14ac:dyDescent="0.3">
      <c r="A158" s="3" t="str">
        <f t="shared" si="21"/>
        <v>Samsung Galaxy S26 Ultra 5G 512GB 12GB RAM Dual (SM-S948B) Mobiltelefon</v>
      </c>
      <c r="B158" s="22" t="str">
        <f t="shared" si="22"/>
        <v>1023.8</v>
      </c>
      <c r="C158" s="23" t="s">
        <v>287</v>
      </c>
      <c r="D158" s="22">
        <v>1</v>
      </c>
      <c r="F158" s="3" t="str">
        <f t="shared" si="20"/>
        <v>Samsung Galaxy S26 Ultra 5G 512GB 12GB RAM Dual (SM-S948B) Mobiltelefon</v>
      </c>
      <c r="G158" s="15">
        <v>24</v>
      </c>
      <c r="H158" s="15">
        <v>27</v>
      </c>
      <c r="I158" s="15">
        <v>26</v>
      </c>
      <c r="J158" s="14">
        <v>1000</v>
      </c>
    </row>
    <row r="159" spans="1:21" ht="32.25" thickBot="1" x14ac:dyDescent="0.3">
      <c r="A159" s="3" t="str">
        <f t="shared" si="21"/>
        <v>Samsung Galaxy S25 Ultra 5G 256GB 12GB RAM Dual (SM-S938) Mobiltelefon</v>
      </c>
      <c r="B159" s="22" t="str">
        <f t="shared" si="22"/>
        <v>1018.8</v>
      </c>
      <c r="C159" s="23" t="s">
        <v>286</v>
      </c>
      <c r="D159" s="22">
        <v>1</v>
      </c>
      <c r="F159" s="3" t="str">
        <f t="shared" si="20"/>
        <v>Samsung Galaxy S25 Ultra 5G 256GB 12GB RAM Dual (SM-S938) Mobiltelefon</v>
      </c>
      <c r="G159" s="15">
        <v>24</v>
      </c>
      <c r="H159" s="15">
        <v>22</v>
      </c>
      <c r="I159" s="15">
        <v>26</v>
      </c>
      <c r="J159" s="14">
        <v>1000</v>
      </c>
    </row>
    <row r="160" spans="1:21" ht="21.75" thickBot="1" x14ac:dyDescent="0.3">
      <c r="A160" s="3" t="str">
        <f t="shared" si="21"/>
        <v>Xiaomi 15T Pro 5G 512GB 12GB RAM Dual Mobiltelefon</v>
      </c>
      <c r="B160" s="22" t="str">
        <f t="shared" si="22"/>
        <v>1006.8</v>
      </c>
      <c r="C160" s="23" t="s">
        <v>290</v>
      </c>
      <c r="D160" s="22">
        <v>1</v>
      </c>
      <c r="F160" s="3" t="str">
        <f t="shared" si="20"/>
        <v>Xiaomi 15T Pro 5G 512GB 12GB RAM Dual Mobiltelefon</v>
      </c>
      <c r="G160" s="15">
        <v>24</v>
      </c>
      <c r="H160" s="15">
        <v>10</v>
      </c>
      <c r="I160" s="15">
        <v>26</v>
      </c>
      <c r="J160" s="14">
        <v>1000</v>
      </c>
    </row>
    <row r="161" spans="1:10" ht="32.25" thickBot="1" x14ac:dyDescent="0.3">
      <c r="A161" s="3" t="str">
        <f t="shared" si="21"/>
        <v>Samsung Galaxy A56 5G 256GB 8GB RAM Dual (SM-A566B) Mobiltelefon</v>
      </c>
      <c r="B161" s="22" t="str">
        <f t="shared" si="22"/>
        <v>983.5</v>
      </c>
      <c r="C161" s="23" t="s">
        <v>291</v>
      </c>
      <c r="D161" s="22">
        <v>1</v>
      </c>
      <c r="F161" s="3" t="str">
        <f t="shared" si="20"/>
        <v>Samsung Galaxy A56 5G 256GB 8GB RAM Dual (SM-A566B) Mobiltelefon</v>
      </c>
      <c r="G161" s="15">
        <v>24</v>
      </c>
      <c r="H161" s="15">
        <v>6</v>
      </c>
      <c r="I161" s="15">
        <v>11</v>
      </c>
      <c r="J161" s="14">
        <v>1000</v>
      </c>
    </row>
    <row r="162" spans="1:10" ht="21.75" thickBot="1" x14ac:dyDescent="0.3">
      <c r="A162" s="3" t="str">
        <f t="shared" si="21"/>
        <v>Samsung Galaxy S26 Ultra 5G 512GB 12GB RAM</v>
      </c>
      <c r="B162" s="22" t="str">
        <f t="shared" si="22"/>
        <v>1023.8</v>
      </c>
      <c r="C162" s="23" t="s">
        <v>287</v>
      </c>
      <c r="D162" s="22">
        <v>1</v>
      </c>
      <c r="F162" s="3" t="str">
        <f t="shared" si="20"/>
        <v>Samsung Galaxy S26 Ultra 5G 512GB 12GB RAM</v>
      </c>
      <c r="G162" s="15">
        <v>24</v>
      </c>
      <c r="H162" s="15">
        <v>27</v>
      </c>
      <c r="I162" s="15">
        <v>26</v>
      </c>
      <c r="J162" s="14">
        <v>1000</v>
      </c>
    </row>
    <row r="163" spans="1:10" ht="32.25" thickBot="1" x14ac:dyDescent="0.3">
      <c r="A163" s="3" t="str">
        <f t="shared" si="21"/>
        <v>Samsung Galaxy A16 128GB 4GB RAM Dual (SM-A165) Mobiltelefon</v>
      </c>
      <c r="B163" s="22" t="str">
        <f t="shared" si="22"/>
        <v>969.6</v>
      </c>
      <c r="C163" s="23" t="s">
        <v>292</v>
      </c>
      <c r="D163" s="22">
        <v>1</v>
      </c>
      <c r="F163" s="3" t="str">
        <f t="shared" si="20"/>
        <v>Samsung Galaxy A16 128GB 4GB RAM Dual (SM-A165) Mobiltelefon</v>
      </c>
      <c r="G163" s="15">
        <v>24</v>
      </c>
      <c r="H163" s="15">
        <v>2</v>
      </c>
      <c r="I163" s="15">
        <v>1</v>
      </c>
      <c r="J163" s="14">
        <v>1000</v>
      </c>
    </row>
    <row r="164" spans="1:10" ht="32.25" thickBot="1" x14ac:dyDescent="0.3">
      <c r="A164" s="3" t="str">
        <f t="shared" si="21"/>
        <v>Xiaomi Redmi Note 14 Pro 5G 256GB 8GB RAM Dual Mobiltelefon</v>
      </c>
      <c r="B164" s="22" t="str">
        <f t="shared" si="22"/>
        <v>980.5</v>
      </c>
      <c r="C164" s="23" t="s">
        <v>293</v>
      </c>
      <c r="D164" s="22">
        <v>1</v>
      </c>
      <c r="F164" s="3" t="str">
        <f t="shared" si="20"/>
        <v>Xiaomi Redmi Note 14 Pro 5G 256GB 8GB RAM Dual Mobiltelefon</v>
      </c>
      <c r="G164" s="15">
        <v>24</v>
      </c>
      <c r="H164" s="15">
        <v>3</v>
      </c>
      <c r="I164" s="15">
        <v>11</v>
      </c>
      <c r="J164" s="14">
        <v>1000</v>
      </c>
    </row>
    <row r="165" spans="1:10" ht="32.25" thickBot="1" x14ac:dyDescent="0.3">
      <c r="A165" s="3" t="str">
        <f t="shared" si="21"/>
        <v>Xiaomi Redmi Note 15 Pro 5G 256GB 8GB RAM Dual Mobiltelefon</v>
      </c>
      <c r="B165" s="22" t="str">
        <f t="shared" si="22"/>
        <v>981.5</v>
      </c>
      <c r="C165" s="23" t="s">
        <v>294</v>
      </c>
      <c r="D165" s="22">
        <v>1</v>
      </c>
      <c r="F165" s="3" t="str">
        <f t="shared" si="20"/>
        <v>Xiaomi Redmi Note 15 Pro 5G 256GB 8GB RAM Dual Mobiltelefon</v>
      </c>
      <c r="G165" s="15">
        <v>24</v>
      </c>
      <c r="H165" s="15">
        <v>4</v>
      </c>
      <c r="I165" s="15">
        <v>11</v>
      </c>
      <c r="J165" s="14">
        <v>1000</v>
      </c>
    </row>
    <row r="166" spans="1:10" ht="32.25" thickBot="1" x14ac:dyDescent="0.3">
      <c r="A166" s="3" t="str">
        <f t="shared" si="21"/>
        <v>Samsung Galaxy A56 5G 128GB 8GB RAM Dual (SM-A566B) Mobiltelefon</v>
      </c>
      <c r="B166" s="22" t="str">
        <f t="shared" si="22"/>
        <v>983.5</v>
      </c>
      <c r="C166" s="23" t="s">
        <v>291</v>
      </c>
      <c r="D166" s="22">
        <v>1</v>
      </c>
      <c r="F166" s="3" t="str">
        <f t="shared" si="20"/>
        <v>Samsung Galaxy A56 5G 128GB 8GB RAM Dual (SM-A566B) Mobiltelefon</v>
      </c>
      <c r="G166" s="15">
        <v>24</v>
      </c>
      <c r="H166" s="15">
        <v>6</v>
      </c>
      <c r="I166" s="15">
        <v>11</v>
      </c>
      <c r="J166" s="14">
        <v>1000</v>
      </c>
    </row>
    <row r="167" spans="1:10" ht="21.75" thickBot="1" x14ac:dyDescent="0.3">
      <c r="A167" s="3" t="str">
        <f t="shared" si="21"/>
        <v>Xiaomi 17 5G 256GB 12GB RAM Dual Mobiltelefon</v>
      </c>
      <c r="B167" s="22" t="str">
        <f t="shared" si="22"/>
        <v>1021.8</v>
      </c>
      <c r="C167" s="23" t="s">
        <v>288</v>
      </c>
      <c r="D167" s="22">
        <v>1</v>
      </c>
      <c r="F167" s="3" t="str">
        <f t="shared" si="20"/>
        <v>Xiaomi 17 5G 256GB 12GB RAM Dual Mobiltelefon</v>
      </c>
      <c r="G167" s="15">
        <v>24</v>
      </c>
      <c r="H167" s="15">
        <v>25</v>
      </c>
      <c r="I167" s="15">
        <v>26</v>
      </c>
      <c r="J167" s="14">
        <v>1000</v>
      </c>
    </row>
    <row r="168" spans="1:10" ht="32.25" thickBot="1" x14ac:dyDescent="0.3">
      <c r="A168" s="3" t="str">
        <f t="shared" si="21"/>
        <v>Samsung Galaxy S25 5G 128GB 12GB RAM Dual (SM-S931) Mobiltelefon</v>
      </c>
      <c r="B168" s="22" t="str">
        <f t="shared" si="22"/>
        <v>1018.8</v>
      </c>
      <c r="C168" s="23" t="s">
        <v>286</v>
      </c>
      <c r="D168" s="22">
        <v>1</v>
      </c>
      <c r="F168" s="3" t="str">
        <f t="shared" si="20"/>
        <v>Samsung Galaxy S25 5G 128GB 12GB RAM Dual (SM-S931) Mobiltelefon</v>
      </c>
      <c r="G168" s="15">
        <v>24</v>
      </c>
      <c r="H168" s="15">
        <v>22</v>
      </c>
      <c r="I168" s="15">
        <v>26</v>
      </c>
      <c r="J168" s="14">
        <v>1000</v>
      </c>
    </row>
    <row r="169" spans="1:10" ht="21.75" thickBot="1" x14ac:dyDescent="0.3">
      <c r="A169" s="3" t="str">
        <f t="shared" si="21"/>
        <v>Xiaomi 15T 5G 512GB 12GB RAM Dual Mobiltelefon</v>
      </c>
      <c r="B169" s="22" t="str">
        <f t="shared" si="22"/>
        <v>1000.4</v>
      </c>
      <c r="C169" s="23" t="s">
        <v>260</v>
      </c>
      <c r="D169" s="22">
        <v>1</v>
      </c>
      <c r="F169" s="3" t="str">
        <f t="shared" si="20"/>
        <v>Xiaomi 15T 5G 512GB 12GB RAM Dual Mobiltelefon</v>
      </c>
      <c r="G169" s="15">
        <v>24</v>
      </c>
      <c r="H169" s="15">
        <v>8</v>
      </c>
      <c r="I169" s="15">
        <v>26</v>
      </c>
      <c r="J169" s="14">
        <v>1000</v>
      </c>
    </row>
    <row r="170" spans="1:10" ht="21.75" thickBot="1" x14ac:dyDescent="0.3">
      <c r="A170" s="3" t="str">
        <f t="shared" si="21"/>
        <v>Xiaomi 17 Ultra 5G 512GB 16GB RAM Dual Mobiltelefon</v>
      </c>
      <c r="B170" s="22" t="str">
        <f t="shared" si="22"/>
        <v>1023.3</v>
      </c>
      <c r="C170" s="23" t="s">
        <v>289</v>
      </c>
      <c r="D170" s="22">
        <v>1</v>
      </c>
      <c r="F170" s="3" t="str">
        <f t="shared" si="20"/>
        <v>Xiaomi 17 Ultra 5G 512GB 16GB RAM Dual Mobiltelefon</v>
      </c>
      <c r="G170" s="15">
        <v>24</v>
      </c>
      <c r="H170" s="15">
        <v>25</v>
      </c>
      <c r="I170" s="15">
        <v>27</v>
      </c>
      <c r="J170" s="14">
        <v>1000</v>
      </c>
    </row>
    <row r="171" spans="1:10" ht="21.75" thickBot="1" x14ac:dyDescent="0.3">
      <c r="A171" s="3" t="str">
        <f t="shared" si="21"/>
        <v>Honor Magic8 Pro 5G 512GB 12GB RAM Dual Mobiltelefon</v>
      </c>
      <c r="B171" s="22" t="str">
        <f t="shared" si="22"/>
        <v>1021.8</v>
      </c>
      <c r="C171" s="23" t="s">
        <v>288</v>
      </c>
      <c r="D171" s="22">
        <v>1</v>
      </c>
      <c r="F171" s="3" t="str">
        <f t="shared" si="20"/>
        <v>Honor Magic8 Pro 5G 512GB 12GB RAM Dual Mobiltelefon</v>
      </c>
      <c r="G171" s="15">
        <v>24</v>
      </c>
      <c r="H171" s="15">
        <v>25</v>
      </c>
      <c r="I171" s="15">
        <v>26</v>
      </c>
      <c r="J171" s="14">
        <v>1000</v>
      </c>
    </row>
    <row r="172" spans="1:10" ht="21.75" thickBot="1" x14ac:dyDescent="0.3">
      <c r="A172" s="3" t="str">
        <f t="shared" si="21"/>
        <v>Xiaomi 15T 5G 256GB 12GB RAM Dual Mobiltelefon</v>
      </c>
      <c r="B172" s="22" t="str">
        <f t="shared" si="22"/>
        <v>1000.4</v>
      </c>
      <c r="C172" s="23" t="s">
        <v>260</v>
      </c>
      <c r="D172" s="22">
        <v>1</v>
      </c>
      <c r="F172" s="3" t="str">
        <f t="shared" si="20"/>
        <v>Xiaomi 15T 5G 256GB 12GB RAM Dual Mobiltelefon</v>
      </c>
      <c r="G172" s="15">
        <v>24</v>
      </c>
      <c r="H172" s="15">
        <v>8</v>
      </c>
      <c r="I172" s="15">
        <v>26</v>
      </c>
      <c r="J172" s="14">
        <v>1000</v>
      </c>
    </row>
    <row r="173" spans="1:10" ht="21.75" thickBot="1" x14ac:dyDescent="0.3">
      <c r="A173" s="3" t="str">
        <f t="shared" si="21"/>
        <v>Xiaomi Redmi Note 15 Pro 256GB 8GB RAM Dual Mobiltelefon</v>
      </c>
      <c r="B173" s="22" t="str">
        <f t="shared" si="22"/>
        <v>979.5</v>
      </c>
      <c r="C173" s="23" t="s">
        <v>295</v>
      </c>
      <c r="D173" s="22">
        <v>1</v>
      </c>
      <c r="F173" s="3" t="str">
        <f t="shared" si="20"/>
        <v>Xiaomi Redmi Note 15 Pro 256GB 8GB RAM Dual Mobiltelefon</v>
      </c>
      <c r="G173" s="15">
        <v>24</v>
      </c>
      <c r="H173" s="15">
        <v>2</v>
      </c>
      <c r="I173" s="15">
        <v>11</v>
      </c>
      <c r="J173" s="14">
        <v>1000</v>
      </c>
    </row>
    <row r="174" spans="1:10" ht="21.75" thickBot="1" x14ac:dyDescent="0.3">
      <c r="A174" s="3" t="str">
        <f t="shared" si="21"/>
        <v>Apple iPhone 15 128GB Mobiltelefon</v>
      </c>
      <c r="B174" s="22" t="str">
        <f t="shared" si="22"/>
        <v>965.1</v>
      </c>
      <c r="C174" s="23" t="s">
        <v>296</v>
      </c>
      <c r="D174" s="22">
        <v>1</v>
      </c>
      <c r="F174" s="3" t="str">
        <f t="shared" si="20"/>
        <v>Apple iPhone 15 128GB Mobiltelefon</v>
      </c>
      <c r="G174" s="15">
        <v>7</v>
      </c>
      <c r="H174" s="15">
        <v>9</v>
      </c>
      <c r="I174" s="15">
        <v>2</v>
      </c>
      <c r="J174" s="14">
        <v>1000</v>
      </c>
    </row>
    <row r="175" spans="1:10" ht="21.75" thickBot="1" x14ac:dyDescent="0.3">
      <c r="A175" s="3" t="str">
        <f t="shared" si="21"/>
        <v>Apple iPhone 17 Pro Max 256GB Mobiltelefon</v>
      </c>
      <c r="B175" s="22" t="str">
        <f t="shared" si="22"/>
        <v>998.9</v>
      </c>
      <c r="C175" s="23" t="s">
        <v>297</v>
      </c>
      <c r="D175" s="22">
        <v>1</v>
      </c>
      <c r="F175" s="3" t="str">
        <f t="shared" si="20"/>
        <v>Apple iPhone 17 Pro Max 256GB Mobiltelefon</v>
      </c>
      <c r="G175" s="15">
        <v>7</v>
      </c>
      <c r="H175" s="15">
        <v>19</v>
      </c>
      <c r="I175" s="15">
        <v>26</v>
      </c>
      <c r="J175" s="14">
        <v>1000</v>
      </c>
    </row>
    <row r="176" spans="1:10" ht="21.75" thickBot="1" x14ac:dyDescent="0.3">
      <c r="A176" s="3" t="str">
        <f t="shared" si="21"/>
        <v>Apple iPhone 16 128GB Mobiltelefon</v>
      </c>
      <c r="B176" s="22">
        <f t="shared" si="22"/>
        <v>981</v>
      </c>
      <c r="C176" s="23" t="s">
        <v>298</v>
      </c>
      <c r="D176" s="22">
        <v>1</v>
      </c>
      <c r="F176" s="3" t="str">
        <f t="shared" si="20"/>
        <v>Apple iPhone 16 128GB Mobiltelefon</v>
      </c>
      <c r="G176" s="15">
        <v>7</v>
      </c>
      <c r="H176" s="15">
        <v>16</v>
      </c>
      <c r="I176" s="15">
        <v>11</v>
      </c>
      <c r="J176" s="14">
        <v>1000</v>
      </c>
    </row>
    <row r="177" spans="1:10" ht="21.75" thickBot="1" x14ac:dyDescent="0.3">
      <c r="A177" s="3" t="str">
        <f t="shared" si="21"/>
        <v>Apple iPhone 17 256GB Mobiltelefon</v>
      </c>
      <c r="B177" s="22">
        <f t="shared" si="22"/>
        <v>984</v>
      </c>
      <c r="C177" s="23" t="s">
        <v>299</v>
      </c>
      <c r="D177" s="22">
        <v>1</v>
      </c>
      <c r="F177" s="3" t="str">
        <f t="shared" si="20"/>
        <v>Apple iPhone 17 256GB Mobiltelefon</v>
      </c>
      <c r="G177" s="15">
        <v>7</v>
      </c>
      <c r="H177" s="15">
        <v>19</v>
      </c>
      <c r="I177" s="15">
        <v>11</v>
      </c>
      <c r="J177" s="14">
        <v>1000</v>
      </c>
    </row>
    <row r="178" spans="1:10" ht="21.75" thickBot="1" x14ac:dyDescent="0.3">
      <c r="A178" s="3" t="str">
        <f t="shared" si="21"/>
        <v>Apple iPhone 17 Pro 256GB Mobiltelefon</v>
      </c>
      <c r="B178" s="22" t="str">
        <f t="shared" si="22"/>
        <v>998.9</v>
      </c>
      <c r="C178" s="23" t="s">
        <v>297</v>
      </c>
      <c r="D178" s="22">
        <v>1</v>
      </c>
      <c r="F178" s="3" t="str">
        <f t="shared" si="20"/>
        <v>Apple iPhone 17 Pro 256GB Mobiltelefon</v>
      </c>
      <c r="G178" s="15">
        <v>7</v>
      </c>
      <c r="H178" s="15">
        <v>19</v>
      </c>
      <c r="I178" s="15">
        <v>26</v>
      </c>
      <c r="J178" s="14">
        <v>1000</v>
      </c>
    </row>
    <row r="179" spans="1:10" ht="21.75" thickBot="1" x14ac:dyDescent="0.3">
      <c r="A179" s="3" t="str">
        <f t="shared" si="21"/>
        <v>Apple iPhone 16e 128GB Mobiltelefon</v>
      </c>
      <c r="B179" s="22">
        <f t="shared" si="22"/>
        <v>981</v>
      </c>
      <c r="C179" s="23" t="s">
        <v>298</v>
      </c>
      <c r="D179" s="22">
        <v>1</v>
      </c>
      <c r="F179" s="3" t="str">
        <f t="shared" si="20"/>
        <v>Apple iPhone 16e 128GB Mobiltelefon</v>
      </c>
      <c r="G179" s="15">
        <v>7</v>
      </c>
      <c r="H179" s="15">
        <v>16</v>
      </c>
      <c r="I179" s="15">
        <v>11</v>
      </c>
      <c r="J179" s="14">
        <v>1000</v>
      </c>
    </row>
    <row r="180" spans="1:10" ht="21.75" thickBot="1" x14ac:dyDescent="0.3">
      <c r="A180" s="3" t="str">
        <f t="shared" si="21"/>
        <v>Apple iPhone 16 Pro 128GB Mobiltelefon</v>
      </c>
      <c r="B180" s="22">
        <f t="shared" si="22"/>
        <v>981</v>
      </c>
      <c r="C180" s="23" t="s">
        <v>298</v>
      </c>
      <c r="D180" s="22">
        <v>1</v>
      </c>
      <c r="F180" s="3" t="str">
        <f t="shared" si="20"/>
        <v>Apple iPhone 16 Pro 128GB Mobiltelefon</v>
      </c>
      <c r="G180" s="15">
        <v>7</v>
      </c>
      <c r="H180" s="15">
        <v>16</v>
      </c>
      <c r="I180" s="15">
        <v>11</v>
      </c>
      <c r="J180" s="14">
        <v>1000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4 E A A B Q S w M E F A A C A A g A S o B 4 X L Q W 2 f q n A A A A + A A A A B I A H A B D b 2 5 m a W c v U G F j a 2 F n Z S 5 4 b W w g o h g A K K A U A A A A A A A A A A A A A A A A A A A A A A A A A A A A h Y + x D o I w G I R f h X S n L S U x h v y U w c V B E h O j c W 1 q h U Y o h r a W d 3 P w k X w F M Y q 6 O d x w d 9 9 w d 7 / e o B j a J r q o 3 u r O 5 C j B F E X K y O 6 g T Z U j 7 4 7 x H B U c 1 k K e R K W i E T Y 2 G + w h R 7 V z 5 4 y Q E A I O K e 7 6 i j B K E 7 I v V x t Z q 1 a g D 6 z / w 7 E 2 1 g k j F e K w e 4 3 h D C f p K D a j D F M g U w y l N l + E j Y u f 7 U 8 I C 9 8 4 3 y t e + 3 i 5 B T J Z I O 8 X / A F Q S w M E F A A C A A g A S o B 4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q A e F x j 2 P w 4 d Q E A A G Q E A A A T A B w A R m 9 y b X V s Y X M v U 2 V j d G l v b j E u b S C i G A A o o B Q A A A A A A A A A A A A A A A A A A A A A A A A A A A D t U j t u G z E Q 7 Q X o D g T V 7 A L E w g p i F z G 2 E C Q L T p E g i d a V l Y L a H c l r k R y B M 6 v E F n y I H C G l C 1 c 5 w s L 3 8 h h S I H 8 A n 8 B k w R n O z M N 7 5 C M o u c a g J t u z f 9 z t d D t 0 Y S N U i s H B H A M u V a 4 c c L e j Z I 0 x x v Y v y d W Q 1 t k I y 8 Z D 4 G R c O 8 i G G F g S S v T w 0 / S M I N K U M e J y O s J f w a G t J P + P m Z W 0 1 q k 5 H 4 G r f c 0 Q c 2 2 0 U U N 0 j Q + U H x p 1 E k q s 6 r D I j w 4 P D v p G f W + Q Y c J X D v J 9 m H 3 F A D 9 T s y X X 0 y f u / o 9 r b 1 c M s l n N 4 V K y E p Z a C B d 2 J g P f I n q Z P g V b C c F k p 8 e o 8 1 1 h 4 N y k t M 5 G y j k 2 T 7 G L 9 m 7 V k P L t v w q p v e O 1 3 a M W 0 Q a a Y / R b A c X V C i h 5 g 4 7 Z b H Q B 0 c N S B V i D K G c Z k S f / z T d G b b S Q K Y H o W h D t Q n 6 A r q 2 3 0 v U 5 8 N H H 7 B H + R Z s i m E k E i 9 d Y P w Z f l I c o F F 4 D D K J K x p w + L 9 y k 3 U 4 d 3 p D 9 1 C U 9 v f d J 8 i H V 7 2 Z 5 N 8 t z s z w A U E s B A i 0 A F A A C A A g A S o B 4 X L Q W 2 f q n A A A A + A A A A B I A A A A A A A A A A A A A A A A A A A A A A E N v b m Z p Z y 9 Q Y W N r Y W d l L n h t b F B L A Q I t A B Q A A g A I A E q A e F w P y u m r p A A A A O k A A A A T A A A A A A A A A A A A A A A A A P M A A A B b Q 2 9 u d G V u d F 9 U e X B l c 1 0 u e G 1 s U E s B A i 0 A F A A C A A g A S o B 4 X G P Y / D h 1 A Q A A Z A Q A A B M A A A A A A A A A A A A A A A A A 5 A E A A E Z v c m 1 1 b G F z L 1 N l Y 3 R p b 2 4 x L m 1 Q S w U G A A A A A A M A A w D C A A A A p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x U A A A A A A A C N F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b G V m b 2 5 v a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A w M T M 3 N z A x L W I 3 Z W Y t N D M 5 Y i 1 h N j N l L T c 3 O D l k M m E y O T M 4 Y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F Q x M z o 1 O D o x N C 4 z M D M 2 N j I 3 W i I g L z 4 8 R W 5 0 c n k g V H l w Z T 0 i R m l s b E N v b H V t b l R 5 c G V z I i B W Y W x 1 Z T 0 i c 0 J n T U d B d 0 0 9 I i A v P j x F b n R y e S B U e X B l P S J G a W x s Q 2 9 s d W 1 u T m F t Z X M i I F Z h b H V l P S J z W y Z x d W 9 0 O 1 R l c m 1 l a y B u Z X Z l J n F 1 b 3 Q 7 L C Z x d W 9 0 O 1 B y b 2 N l c 3 N 6 b 3 J t Y W d v a y B z e m F t Y S Z x d W 9 0 O y w m c X V v d D t Q c m 9 j Z X N z e m 9 y I H N l Y m V z c 2 V n Z S Z x d W 9 0 O y w m c X V v d D t S Q U 0 g b W V y Z X R l J n F 1 b 3 Q 7 L C Z x d W 9 0 O 0 F y I C h G d C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Z W x l Z m 9 u b 2 s v Q X V 0 b 1 J l b W 9 2 Z W R D b 2 x 1 b W 5 z M S 5 7 V G V y b W V r I G 5 l d m U s M H 0 m c X V v d D s s J n F 1 b 3 Q 7 U 2 V j d G l v b j E v d G V s Z W Z v b m 9 r L 0 F 1 d G 9 S Z W 1 v d m V k Q 2 9 s d W 1 u c z E u e 1 B y b 2 N l c 3 N 6 b 3 J t Y W d v a y B z e m F t Y S w x f S Z x d W 9 0 O y w m c X V v d D t T Z W N 0 a W 9 u M S 9 0 Z W x l Z m 9 u b 2 s v Q X V 0 b 1 J l b W 9 2 Z W R D b 2 x 1 b W 5 z M S 5 7 U H J v Y 2 V z c 3 p v c i B z Z W J l c 3 N l Z 2 U s M n 0 m c X V v d D s s J n F 1 b 3 Q 7 U 2 V j d G l v b j E v d G V s Z W Z v b m 9 r L 0 F 1 d G 9 S Z W 1 v d m V k Q 2 9 s d W 1 u c z E u e 1 J B T S B t Z X J l d G U s M 3 0 m c X V v d D s s J n F 1 b 3 Q 7 U 2 V j d G l v b j E v d G V s Z W Z v b m 9 r L 0 F 1 d G 9 S Z W 1 v d m V k Q 2 9 s d W 1 u c z E u e 0 F y I C h G d C k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d G V s Z W Z v b m 9 r L 0 F 1 d G 9 S Z W 1 v d m V k Q 2 9 s d W 1 u c z E u e 1 R l c m 1 l a y B u Z X Z l L D B 9 J n F 1 b 3 Q 7 L C Z x d W 9 0 O 1 N l Y 3 R p b 2 4 x L 3 R l b G V m b 2 5 v a y 9 B d X R v U m V t b 3 Z l Z E N v b H V t b n M x L n t Q c m 9 j Z X N z e m 9 y b W F n b 2 s g c 3 p h b W E s M X 0 m c X V v d D s s J n F 1 b 3 Q 7 U 2 V j d G l v b j E v d G V s Z W Z v b m 9 r L 0 F 1 d G 9 S Z W 1 v d m V k Q 2 9 s d W 1 u c z E u e 1 B y b 2 N l c 3 N 6 b 3 I g c 2 V i Z X N z Z W d l L D J 9 J n F 1 b 3 Q 7 L C Z x d W 9 0 O 1 N l Y 3 R p b 2 4 x L 3 R l b G V m b 2 5 v a y 9 B d X R v U m V t b 3 Z l Z E N v b H V t b n M x L n t S Q U 0 g b W V y Z X R l L D N 9 J n F 1 b 3 Q 7 L C Z x d W 9 0 O 1 N l Y 3 R p b 2 4 x L 3 R l b G V m b 2 5 v a y 9 B d X R v U m V t b 3 Z l Z E N v b H V t b n M x L n t B c i A o R n Q p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Z W x l Z m 9 u b 2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W x l Z m 9 u b 2 s v R W w l Q z U l O T F s J U M z J U E 5 c H R l d G V 0 d C U y M G Z l a m w l Q z M l Q T l j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W x l Z m 9 u b 2 s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W x l Z m 9 u b 2 s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l N T c 5 N j M z O S 0 w N D Y 0 L T R l Y m I t O W Y y O C 0 y M z I 5 O D M w N T d m O T M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G V s Z W Z v b m 9 r X 1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0 V D E 0 O j Q x O j Q 0 L j M 4 N j A 4 M z d a I i A v P j x F b n R y e S B U e X B l P S J G a W x s Q 2 9 s d W 1 u V H l w Z X M i I F Z h b H V l P S J z Q m d N R 0 F 3 T T 0 i I C 8 + P E V u d H J 5 I F R 5 c G U 9 I k Z p b G x D b 2 x 1 b W 5 O Y W 1 l c y I g V m F s d W U 9 I n N b J n F 1 b 3 Q 7 V G V y b W V r I G 5 l d m U m c X V v d D s s J n F 1 b 3 Q 7 U H J v Y 2 V z c 3 p v c m 1 h Z 2 9 r I H N 6 Y W 1 h J n F 1 b 3 Q 7 L C Z x d W 9 0 O 1 B y b 2 N l c 3 N 6 b 3 I g c 2 V i Z X N z Z W d l J n F 1 b 3 Q 7 L C Z x d W 9 0 O 1 J B T S B t Z X J l d G U m c X V v d D s s J n F 1 b 3 Q 7 Q X I g K E Z 0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l b G V m b 2 5 v a y A o M i k v Q X V 0 b 1 J l b W 9 2 Z W R D b 2 x 1 b W 5 z M S 5 7 V G V y b W V r I G 5 l d m U s M H 0 m c X V v d D s s J n F 1 b 3 Q 7 U 2 V j d G l v b j E v d G V s Z W Z v b m 9 r I C g y K S 9 B d X R v U m V t b 3 Z l Z E N v b H V t b n M x L n t Q c m 9 j Z X N z e m 9 y b W F n b 2 s g c 3 p h b W E s M X 0 m c X V v d D s s J n F 1 b 3 Q 7 U 2 V j d G l v b j E v d G V s Z W Z v b m 9 r I C g y K S 9 B d X R v U m V t b 3 Z l Z E N v b H V t b n M x L n t Q c m 9 j Z X N z e m 9 y I H N l Y m V z c 2 V n Z S w y f S Z x d W 9 0 O y w m c X V v d D t T Z W N 0 a W 9 u M S 9 0 Z W x l Z m 9 u b 2 s g K D I p L 0 F 1 d G 9 S Z W 1 v d m V k Q 2 9 s d W 1 u c z E u e 1 J B T S B t Z X J l d G U s M 3 0 m c X V v d D s s J n F 1 b 3 Q 7 U 2 V j d G l v b j E v d G V s Z W Z v b m 9 r I C g y K S 9 B d X R v U m V t b 3 Z l Z E N v b H V t b n M x L n t B c i A o R n Q p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3 R l b G V m b 2 5 v a y A o M i k v Q X V 0 b 1 J l b W 9 2 Z W R D b 2 x 1 b W 5 z M S 5 7 V G V y b W V r I G 5 l d m U s M H 0 m c X V v d D s s J n F 1 b 3 Q 7 U 2 V j d G l v b j E v d G V s Z W Z v b m 9 r I C g y K S 9 B d X R v U m V t b 3 Z l Z E N v b H V t b n M x L n t Q c m 9 j Z X N z e m 9 y b W F n b 2 s g c 3 p h b W E s M X 0 m c X V v d D s s J n F 1 b 3 Q 7 U 2 V j d G l v b j E v d G V s Z W Z v b m 9 r I C g y K S 9 B d X R v U m V t b 3 Z l Z E N v b H V t b n M x L n t Q c m 9 j Z X N z e m 9 y I H N l Y m V z c 2 V n Z S w y f S Z x d W 9 0 O y w m c X V v d D t T Z W N 0 a W 9 u M S 9 0 Z W x l Z m 9 u b 2 s g K D I p L 0 F 1 d G 9 S Z W 1 v d m V k Q 2 9 s d W 1 u c z E u e 1 J B T S B t Z X J l d G U s M 3 0 m c X V v d D s s J n F 1 b 3 Q 7 U 2 V j d G l v b j E v d G V s Z W Z v b m 9 r I C g y K S 9 B d X R v U m V t b 3 Z l Z E N v b H V t b n M x L n t B c i A o R n Q p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Z W x l Z m 9 u b 2 s l M j A o M i k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W x l Z m 9 u b 2 s l M j A o M i k v R W w l Q z U l O T F s J U M z J U E 5 c H R l d G V 0 d C U y M G Z l a m w l Q z M l Q T l j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W x l Z m 9 u b 2 s l M j A o M i k v V C V D M y V B R H B 1 c y U y M G 0 l Q z M l Q j N k b 3 M l Q z M l Q U R 0 d m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w Z R d 9 z V K 2 0 i 3 p 9 q h O s H e e Q A A A A A C A A A A A A A Q Z g A A A A E A A C A A A A C A 8 X N 1 v Q I k y n l f 4 g H G D / + 8 J Z D x 5 X s K A j U V U a 9 Z g C 2 u o Q A A A A A O g A A A A A I A A C A A A A A V K s 8 a U E h J n H 8 2 D Q F L d X X / L 6 q x c M q r 7 0 0 P L W z + g 9 o d t V A A A A C w Y K A H g p O P W k Y y X 5 y w 6 I P c n 2 N 3 t g J i s G F C 1 T G W e 8 Q P e u X B e j 6 q + U z j 8 z X 3 Y z J N Z E 3 P E j u I Z H 3 L L e C C M G B F W Z g O V 8 e C Y c a i 9 z J 1 h L x h J O e i 7 k A A A A B y + x L t o Q i Z w k 4 u y v j k Z T k D x E V T t 4 + 5 8 t z d d c x M s R R o O C N A 7 r u S s W 3 N Y 8 t I x k M Y n n p x o m r E y e G P Z z 1 u J e c Z t 7 d R < / D a t a M a s h u p > 
</file>

<file path=customXml/itemProps1.xml><?xml version="1.0" encoding="utf-8"?>
<ds:datastoreItem xmlns:ds="http://schemas.openxmlformats.org/officeDocument/2006/customXml" ds:itemID="{3251A447-4FEF-4D19-9572-8B6C37DA9A2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OAM-rangsor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Tamás Török</dc:creator>
  <cp:lastModifiedBy>Tamás Török</cp:lastModifiedBy>
  <dcterms:created xsi:type="dcterms:W3CDTF">2026-03-24T13:57:39Z</dcterms:created>
  <dcterms:modified xsi:type="dcterms:W3CDTF">2026-04-19T18:14:28Z</dcterms:modified>
</cp:coreProperties>
</file>