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98150692-2541-4803-9F76-736305965279}" xr6:coauthVersionLast="41" xr6:coauthVersionMax="41" xr10:uidLastSave="{00000000-0000-0000-0000-000000000000}"/>
  <bookViews>
    <workbookView xWindow="-110" yWindow="-110" windowWidth="19420" windowHeight="10560" firstSheet="2" activeTab="7" xr2:uid="{1BFE32CD-0649-2941-988A-A1CACA4DB80A}"/>
  </bookViews>
  <sheets>
    <sheet name="basic version" sheetId="1" r:id="rId1"/>
    <sheet name="compact version" sheetId="2" r:id="rId2"/>
    <sheet name="further versions" sheetId="4" r:id="rId3"/>
    <sheet name="further versions 2" sheetId="6" r:id="rId4"/>
    <sheet name="further versions 3" sheetId="7" r:id="rId5"/>
    <sheet name="further version 4" sheetId="8" r:id="rId6"/>
    <sheet name="info" sheetId="3" r:id="rId7"/>
    <sheet name="offers" sheetId="5" r:id="rId8"/>
  </sheets>
  <definedNames>
    <definedName name="_xlnm._FilterDatabase" localSheetId="3" hidden="1">'further versions 2'!$A$1:$E$39</definedName>
    <definedName name="_xlnm._FilterDatabase" localSheetId="4" hidden="1">'further versions 3'!$E$4:$F$56</definedName>
  </definedNames>
  <calcPr calcId="191029"/>
  <pivotCaches>
    <pivotCache cacheId="1" r:id="rId9"/>
    <pivotCache cacheId="2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H4" i="2" l="1"/>
  <c r="D49" i="7" l="1"/>
  <c r="D48" i="7"/>
  <c r="D47" i="7"/>
  <c r="D46" i="7"/>
  <c r="D45" i="7"/>
  <c r="F46" i="7"/>
  <c r="E46" i="7"/>
  <c r="F45" i="7"/>
  <c r="E45" i="7"/>
  <c r="C46" i="7"/>
  <c r="C45" i="7"/>
  <c r="B46" i="7"/>
  <c r="B45" i="7"/>
  <c r="D50" i="7" l="1"/>
  <c r="G14" i="4"/>
  <c r="K23" i="2" l="1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K4" i="2" s="1"/>
  <c r="I25" i="2"/>
  <c r="J25" i="2" s="1"/>
  <c r="I26" i="2"/>
  <c r="J26" i="2" s="1"/>
  <c r="I27" i="2"/>
  <c r="J27" i="2"/>
  <c r="I28" i="2"/>
  <c r="J28" i="2"/>
  <c r="I29" i="2"/>
  <c r="J29" i="2" s="1"/>
  <c r="I30" i="2"/>
  <c r="J30" i="2" s="1"/>
  <c r="I31" i="2"/>
  <c r="J31" i="2"/>
  <c r="I32" i="2"/>
  <c r="J32" i="2"/>
  <c r="I33" i="2"/>
  <c r="J33" i="2" s="1"/>
  <c r="I34" i="2"/>
  <c r="J34" i="2" s="1"/>
  <c r="I35" i="2"/>
  <c r="J35" i="2"/>
  <c r="I36" i="2"/>
  <c r="J36" i="2"/>
  <c r="I37" i="2"/>
  <c r="J37" i="2" s="1"/>
  <c r="I38" i="2"/>
  <c r="J38" i="2" s="1"/>
  <c r="I39" i="2"/>
  <c r="J39" i="2"/>
  <c r="I40" i="2"/>
  <c r="J40" i="2"/>
  <c r="I41" i="2"/>
  <c r="J41" i="2" s="1"/>
  <c r="I42" i="2"/>
  <c r="J42" i="2" s="1"/>
  <c r="I43" i="2"/>
  <c r="J43" i="2"/>
  <c r="J24" i="2"/>
  <c r="I2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4" i="2"/>
  <c r="G23" i="2"/>
  <c r="G22" i="2"/>
  <c r="H22" i="2" s="1"/>
  <c r="G21" i="2"/>
  <c r="H21" i="2" s="1"/>
  <c r="G20" i="2"/>
  <c r="G19" i="2"/>
  <c r="G18" i="2"/>
  <c r="G17" i="2"/>
  <c r="G16" i="2"/>
  <c r="H16" i="2" s="1"/>
  <c r="G15" i="2"/>
  <c r="G14" i="2"/>
  <c r="H14" i="2" s="1"/>
  <c r="G13" i="2"/>
  <c r="H13" i="2" s="1"/>
  <c r="G12" i="2"/>
  <c r="G11" i="2"/>
  <c r="G10" i="2"/>
  <c r="G9" i="2"/>
  <c r="G8" i="2"/>
  <c r="H8" i="2" s="1"/>
  <c r="G7" i="2"/>
  <c r="G6" i="2"/>
  <c r="H6" i="2" s="1"/>
  <c r="G5" i="2"/>
  <c r="H5" i="2" s="1"/>
  <c r="G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24" i="2"/>
  <c r="H7" i="2"/>
  <c r="H9" i="2"/>
  <c r="H10" i="2"/>
  <c r="H11" i="2"/>
  <c r="H12" i="2"/>
  <c r="H15" i="2"/>
  <c r="H17" i="2"/>
  <c r="H18" i="2"/>
  <c r="H19" i="2"/>
  <c r="H20" i="2"/>
  <c r="H23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F4" i="2"/>
  <c r="F3" i="2"/>
  <c r="E4" i="2"/>
  <c r="E3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" i="2"/>
  <c r="C3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<sst xmlns="http://schemas.openxmlformats.org/spreadsheetml/2006/main" count="967" uniqueCount="141">
  <si>
    <t>Do you have student status (Yes, No)</t>
  </si>
  <si>
    <t>How many passive semsters have you used (0~4)</t>
  </si>
  <si>
    <t>Have you been using a half-year consecutive (Yes, No)</t>
  </si>
  <si>
    <t>Has there been at least one active semster since consecutive passive semester (Yes, No)</t>
  </si>
  <si>
    <t>Consequence</t>
  </si>
  <si>
    <t>Yes</t>
  </si>
  <si>
    <t>No</t>
  </si>
  <si>
    <t>yes</t>
  </si>
  <si>
    <t>Yes 4</t>
  </si>
  <si>
    <t>Yes 3</t>
  </si>
  <si>
    <t>Yes 2</t>
  </si>
  <si>
    <t>Yes 1</t>
  </si>
  <si>
    <t>Wrong</t>
  </si>
  <si>
    <t xml:space="preserve">Yes 1 </t>
  </si>
  <si>
    <t>id</t>
  </si>
  <si>
    <t>Suggestions</t>
  </si>
  <si>
    <t>How many passive semesters have you used (0~4) already?</t>
  </si>
  <si>
    <t>Do you still have a student status (Yes, No)?</t>
  </si>
  <si>
    <t>timeline</t>
  </si>
  <si>
    <t>exactly now</t>
  </si>
  <si>
    <t>before</t>
  </si>
  <si>
    <t>Has there been at least one active semester since consecutive passive semester (Yes, No)?</t>
  </si>
  <si>
    <t>without any question</t>
  </si>
  <si>
    <t>without any time-coordinate</t>
  </si>
  <si>
    <t>consequence_layer1</t>
  </si>
  <si>
    <t>consequence_layer2</t>
  </si>
  <si>
    <t>consequence_layer3</t>
  </si>
  <si>
    <t>from the next semester</t>
  </si>
  <si>
    <t>Question: How many passive semester could be used in the future (from the next semester)? (0--4)</t>
  </si>
  <si>
    <t>Question: Can I have a passive semester quasi at once? (at once, no)</t>
  </si>
  <si>
    <t>Question: Is there any data irrational in my constellation? (yes, no)</t>
  </si>
  <si>
    <t>Question: What is the final conclusion for me?</t>
  </si>
  <si>
    <t>consequence_layer4</t>
  </si>
  <si>
    <t>consequence_layer5</t>
  </si>
  <si>
    <t>Question: Is there any disturbing details among the conclusions? (without any problems, but...)</t>
  </si>
  <si>
    <t>http://hort.sziu.hu/node/2968</t>
  </si>
  <si>
    <t>https://miau.my-x.hu/miau/quilt/Mehetek-e%20passz%C3%ADv%20f%C3%A9l%C3%A9vre_%20-%20Szak%C3%A9rt%C5%91i%20Rendszer.html</t>
  </si>
  <si>
    <t>https://miau.my-x.hu/myx-free/ego/demo/passziv.html</t>
  </si>
  <si>
    <t>https://miau.my-x.hu/myx-free/ego/</t>
  </si>
  <si>
    <t>№</t>
  </si>
  <si>
    <t>Do you have student status? ( Yes No )</t>
  </si>
  <si>
    <t>How many passive semesters have you used? (0,1,2,3,4)</t>
  </si>
  <si>
    <t>Have you been using a passive half-year consecutive? ( Yes No )</t>
  </si>
  <si>
    <t>Has there been at least one active semester since consecutive passive semesters? ( Yes No )</t>
  </si>
  <si>
    <t>Yes, you can. There may be 4 passive halves.</t>
  </si>
  <si>
    <t>There is no such possibility!</t>
  </si>
  <si>
    <t>There may be 3 more passive halves.</t>
  </si>
  <si>
    <t>There may be 2 more passive halves.</t>
  </si>
  <si>
    <t>Unfortunately, you do not have more than two consecutive passive semesters.</t>
  </si>
  <si>
    <t>One more passive half-life.</t>
  </si>
  <si>
    <t>You no longer have a passive semester</t>
  </si>
  <si>
    <t>You are no longer entitled to a passive semester</t>
  </si>
  <si>
    <t>There are 2 different text-versions for the quasi same constellations: WHY?</t>
  </si>
  <si>
    <t>Half-live=semester? WHY it is important to change the keywords?</t>
  </si>
  <si>
    <t>halves=semesters? WHY it is important to change the keywords?</t>
  </si>
  <si>
    <t>What could be the question having this text as answer? (each consequence-cell should deliver an appropriate answer for the same question)</t>
  </si>
  <si>
    <t>Is this constellation rational?</t>
  </si>
  <si>
    <t>remarks</t>
  </si>
  <si>
    <t>Background objects:</t>
  </si>
  <si>
    <t>- there will be a lot of EXS-versions (=objects) about the same content</t>
  </si>
  <si>
    <t>- task Nr.1 = a lot of attributes of these objects should be defined (name, description of the measurement, unit, direction)</t>
  </si>
  <si>
    <t>- task Nr.2 = each version should be evaluated based on each single attribute (what leads to an OAM = object-attribute-matrix)</t>
  </si>
  <si>
    <t>- task Nr.3 = the best version should be derived based on the OAM</t>
  </si>
  <si>
    <t>- task Nr.4 = one of the still not ideal EXS-version (object) should be re-designed so, that the new version will not be the same as one of the already available EXS-versions and the redesigned version will be at least norm-like</t>
  </si>
  <si>
    <t>- task Nr.5 = the whole process should be documented in a detailed way (= online publication )</t>
  </si>
  <si>
    <t>- Motto: EXSs are services - and we want to design better and better services...</t>
  </si>
  <si>
    <t>In order to approximate the KNUTH's principle, it would be nice to have attributes for comparing/evaluating versions of expert systems = EXS (for the same problem). Therefore a specific (not obligatory:-) offer:</t>
  </si>
  <si>
    <r>
      <rPr>
        <b/>
        <sz val="11"/>
        <color theme="1"/>
        <rFont val="Calibri"/>
        <family val="2"/>
        <scheme val="minor"/>
      </rPr>
      <t>Do you have student status? (yes/no)</t>
    </r>
    <r>
      <rPr>
        <sz val="12"/>
        <color theme="1"/>
        <rFont val="Calibri"/>
        <family val="2"/>
        <charset val="134"/>
        <scheme val="minor"/>
      </rPr>
      <t xml:space="preserve"> </t>
    </r>
  </si>
  <si>
    <t>how many passive semisters have you used?(0,1,2,3,4)</t>
  </si>
  <si>
    <t>how you been using a passive half year consecutive ? (yes/no)</t>
  </si>
  <si>
    <t>Has there been at least one active semister since sonsecutive passive semister?(yes/ no)</t>
  </si>
  <si>
    <t>consequence</t>
  </si>
  <si>
    <t>Yes,you can. There may be 4 passive halves</t>
  </si>
  <si>
    <t>NO</t>
  </si>
  <si>
    <t xml:space="preserve"> you no longer have passive semister…</t>
  </si>
  <si>
    <t>There is no such possibility.</t>
  </si>
  <si>
    <t>There is no such possibility</t>
  </si>
  <si>
    <t xml:space="preserve">There may be 3 more passive halves </t>
  </si>
  <si>
    <t xml:space="preserve">There may be 2 more passive halves </t>
  </si>
  <si>
    <t xml:space="preserve">unfortunately, you don’t have more than 2 consecutive passive semisters </t>
  </si>
  <si>
    <t>one more passive half life</t>
  </si>
  <si>
    <t>Sorcímkék</t>
  </si>
  <si>
    <t>Végösszeg</t>
  </si>
  <si>
    <t xml:space="preserve">Mennyiség / Do you have student status? (yes/no) </t>
  </si>
  <si>
    <t>&lt;&gt;20</t>
  </si>
  <si>
    <t>Mennyiség / how many passive semisters have you used?(0,1,2,3,4)</t>
  </si>
  <si>
    <t>&lt;&gt;8</t>
  </si>
  <si>
    <t>&lt;&gt;40</t>
  </si>
  <si>
    <t>Mennyiség / how you been using a passive half year consecutive ? (yes/no)</t>
  </si>
  <si>
    <t>Mennyiség / Has there been at least one active semister since sonsecutive passive semister?(yes/ no)</t>
  </si>
  <si>
    <t>CAN I GO FOR A PASSIVE SEMESTER?</t>
  </si>
  <si>
    <t>ID</t>
  </si>
  <si>
    <t>Do you have a student status? (Yes, No)</t>
  </si>
  <si>
    <t>How many passive semester have you used? (0,1,2,3,4)</t>
  </si>
  <si>
    <t>Have you been using a passive half-year consecutive? (Yes, No)</t>
  </si>
  <si>
    <t>Has there been at least one active semester since consecutive passive semester? (Yes, No)</t>
  </si>
  <si>
    <t>Y</t>
  </si>
  <si>
    <t xml:space="preserve">Yes. There maybe 4 passive halves </t>
  </si>
  <si>
    <t>N</t>
  </si>
  <si>
    <t xml:space="preserve">Yes. There maybe 3 passive halves </t>
  </si>
  <si>
    <t>Yes. There maybe 2 passive halves</t>
  </si>
  <si>
    <t>Yes. There maybe 1 passive halves</t>
  </si>
  <si>
    <t>&lt;--There is a clear basic question!</t>
  </si>
  <si>
    <t>&lt;--The basic question let declare the needed options (yes/no)!</t>
  </si>
  <si>
    <t>&lt;--The basic question do not have declared (answer)- options!</t>
  </si>
  <si>
    <t>&lt;--Consequence (yes/no)</t>
  </si>
  <si>
    <t>&lt;--The consequences should only be: yes or no!</t>
  </si>
  <si>
    <t>constellations</t>
  </si>
  <si>
    <t>Î OK</t>
  </si>
  <si>
    <t>Î exceptation: 1,2,3,4,…39, 40</t>
  </si>
  <si>
    <t>Mennyiség / Consequence</t>
  </si>
  <si>
    <t>&lt;--there are more inconsistent constellations</t>
  </si>
  <si>
    <t>Do you have a student status? (Yes/No)</t>
  </si>
  <si>
    <t>Have you been using half-year consecutive? (Y/N)</t>
  </si>
  <si>
    <t>Has there been at least one active semester since consecutive passive semesters? (Y/N)</t>
  </si>
  <si>
    <t>No possibility</t>
  </si>
  <si>
    <t>You no longer have a passive semester </t>
  </si>
  <si>
    <t>&lt;--There are more inconsistent constellations!</t>
  </si>
  <si>
    <t>&lt;--no basic question, but the answers are rel. clear…</t>
  </si>
  <si>
    <t>=How many passive semester is still available?</t>
  </si>
  <si>
    <t>&lt;--it means: answer = 0</t>
  </si>
  <si>
    <t>&lt;--it means: answer = 1</t>
  </si>
  <si>
    <t>&lt;--it means: answer = 2</t>
  </si>
  <si>
    <t>&lt;--it means: answer = 3</t>
  </si>
  <si>
    <t>&lt;--it means: answer = 4</t>
  </si>
  <si>
    <t>&lt;--it means: answer = 5</t>
  </si>
  <si>
    <t>&lt;--it means: answer = 6</t>
  </si>
  <si>
    <t>&lt;--it means: answer = 7</t>
  </si>
  <si>
    <t>&lt;--it means: answer = 8</t>
  </si>
  <si>
    <t>&lt;--it means: answer = 9</t>
  </si>
  <si>
    <t>&lt;--it means: answer = 10</t>
  </si>
  <si>
    <t>&lt;--it means: answer = 11</t>
  </si>
  <si>
    <t>&lt;--it means: answer = 12</t>
  </si>
  <si>
    <t>&lt;--it means: answer = 13</t>
  </si>
  <si>
    <t>&lt;--it means: answer = 14</t>
  </si>
  <si>
    <t>&lt;--it means: answer = 15</t>
  </si>
  <si>
    <t>&lt;--it means: answer = 16</t>
  </si>
  <si>
    <t>&lt;--it means: answer = 17</t>
  </si>
  <si>
    <t>&lt;--it means: answer = 18</t>
  </si>
  <si>
    <t>&lt;--it means: answer = 19</t>
  </si>
  <si>
    <r>
      <t xml:space="preserve">Have you been using </t>
    </r>
    <r>
      <rPr>
        <sz val="12"/>
        <color rgb="FF00B050"/>
        <rFont val="Calibri"/>
        <family val="2"/>
        <charset val="238"/>
        <scheme val="minor"/>
      </rPr>
      <t>two</t>
    </r>
    <r>
      <rPr>
        <sz val="12"/>
        <color rgb="FFFF0000"/>
        <rFont val="Calibri"/>
        <family val="2"/>
        <charset val="134"/>
        <scheme val="minor"/>
      </rPr>
      <t xml:space="preserve"> half-years consecutive (Yes, No)?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</si>
</sst>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>
    <font>
      <sz val="12"/>
      <color theme="1"/>
      <name val="Calibri"/>
      <family val="2"/>
      <charset val="134"/>
      <scheme val="minor"/>
    </font>
    <font>
      <sz val="12"/>
      <color rgb="FFFF0000"/>
      <name val="Calibri"/>
      <family val="2"/>
      <charset val="134"/>
      <scheme val="minor"/>
    </font>
    <font>
      <sz val="12"/>
      <color theme="9" tint="-0.249977111117893"/>
      <name val="Calibri"/>
      <family val="2"/>
      <charset val="134"/>
      <scheme val="minor"/>
    </font>
    <font>
      <sz val="8"/>
      <color theme="1"/>
      <name val="Calibri"/>
      <family val="2"/>
      <charset val="134"/>
      <scheme val="minor"/>
    </font>
    <font>
      <sz val="4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sz val="8"/>
      <color rgb="FFFF0000"/>
      <name val="Calibri"/>
      <family val="2"/>
      <charset val="134"/>
      <scheme val="minor"/>
    </font>
    <font>
      <sz val="12"/>
      <color rgb="FF222222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B050"/>
      <name val="Calibri"/>
      <family val="2"/>
      <charset val="134"/>
      <scheme val="minor"/>
    </font>
    <font>
      <sz val="12"/>
      <color rgb="FFFFC000"/>
      <name val="Calibri"/>
      <family val="2"/>
      <charset val="134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color rgb="FF000000"/>
      <name val="Times New Roman"/>
      <family val="1"/>
    </font>
    <font>
      <sz val="12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13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0" fillId="2" borderId="0" xfId="0" applyFill="1" applyAlignment="1">
      <alignment horizontal="center"/>
    </xf>
    <xf numFmtId="0" fontId="3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5" fillId="0" borderId="0" xfId="1"/>
    <xf numFmtId="0" fontId="3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pivotButton="1"/>
    <xf numFmtId="0" fontId="0" fillId="2" borderId="0" xfId="0" applyFill="1"/>
    <xf numFmtId="0" fontId="0" fillId="2" borderId="0" xfId="0" applyFill="1" applyAlignment="1">
      <alignment horizontal="left"/>
    </xf>
    <xf numFmtId="0" fontId="9" fillId="0" borderId="0" xfId="2"/>
    <xf numFmtId="0" fontId="9" fillId="2" borderId="1" xfId="2" applyFill="1" applyBorder="1" applyAlignment="1">
      <alignment vertical="top" wrapText="1"/>
    </xf>
    <xf numFmtId="0" fontId="9" fillId="2" borderId="1" xfId="2" applyFill="1" applyBorder="1" applyAlignment="1">
      <alignment horizontal="left" vertical="top" wrapText="1" shrinkToFit="1"/>
    </xf>
    <xf numFmtId="0" fontId="9" fillId="2" borderId="1" xfId="2" applyFill="1" applyBorder="1" applyAlignment="1">
      <alignment horizontal="left" wrapText="1"/>
    </xf>
    <xf numFmtId="0" fontId="9" fillId="0" borderId="1" xfId="2" applyBorder="1" applyAlignment="1">
      <alignment horizontal="center" wrapText="1"/>
    </xf>
    <xf numFmtId="0" fontId="9" fillId="0" borderId="1" xfId="2" applyBorder="1" applyAlignment="1">
      <alignment horizontal="center"/>
    </xf>
    <xf numFmtId="0" fontId="9" fillId="0" borderId="1" xfId="2" applyBorder="1" applyAlignment="1">
      <alignment horizontal="left" vertical="top" wrapText="1"/>
    </xf>
    <xf numFmtId="0" fontId="10" fillId="0" borderId="0" xfId="0" applyFont="1"/>
    <xf numFmtId="0" fontId="11" fillId="0" borderId="0" xfId="0" applyFont="1"/>
    <xf numFmtId="0" fontId="12" fillId="0" borderId="2" xfId="2" applyFont="1" applyBorder="1" applyAlignment="1">
      <alignment horizontal="left"/>
    </xf>
    <xf numFmtId="0" fontId="9" fillId="3" borderId="1" xfId="2" applyFill="1" applyBorder="1" applyAlignment="1">
      <alignment horizontal="center"/>
    </xf>
    <xf numFmtId="0" fontId="0" fillId="3" borderId="0" xfId="0" applyFill="1"/>
    <xf numFmtId="0" fontId="9" fillId="4" borderId="1" xfId="2" applyFill="1" applyBorder="1" applyAlignment="1">
      <alignment horizontal="center"/>
    </xf>
    <xf numFmtId="0" fontId="0" fillId="4" borderId="0" xfId="0" applyFill="1" applyAlignment="1">
      <alignment horizontal="left"/>
    </xf>
    <xf numFmtId="0" fontId="13" fillId="0" borderId="0" xfId="3"/>
    <xf numFmtId="0" fontId="13" fillId="0" borderId="0" xfId="3" applyAlignment="1">
      <alignment horizontal="center" vertical="center" wrapText="1" shrinkToFit="1"/>
    </xf>
    <xf numFmtId="0" fontId="13" fillId="0" borderId="0" xfId="3" applyAlignment="1">
      <alignment horizontal="center" vertical="center"/>
    </xf>
    <xf numFmtId="0" fontId="13" fillId="0" borderId="0" xfId="3" applyAlignment="1">
      <alignment horizontal="center" vertical="center" wrapText="1"/>
    </xf>
    <xf numFmtId="0" fontId="14" fillId="0" borderId="0" xfId="3" applyFont="1"/>
    <xf numFmtId="0" fontId="13" fillId="2" borderId="0" xfId="3" quotePrefix="1" applyFill="1" applyAlignment="1">
      <alignment horizontal="center" vertical="center" wrapText="1"/>
    </xf>
    <xf numFmtId="0" fontId="13" fillId="2" borderId="0" xfId="3" applyFill="1"/>
    <xf numFmtId="0" fontId="5" fillId="2" borderId="0" xfId="1" applyFill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wrapText="1"/>
    </xf>
  </cellXfs>
  <cellStyles count="4">
    <cellStyle name="Hivatkozás" xfId="1" builtinId="8"/>
    <cellStyle name="Normál" xfId="0" builtinId="0"/>
    <cellStyle name="Normál 2" xfId="2" xr:uid="{4130E0ED-7FEE-40D8-935D-C09FC9FD3A29}"/>
    <cellStyle name="Normál 3" xfId="3" xr:uid="{49B7ABFE-96A5-4426-9EBC-BBD4BD733974}"/>
  </cellStyles>
  <dxfs count="4">
    <dxf>
      <fill>
        <patternFill patternType="solid">
          <bgColor rgb="FFC0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543.835610879629" createdVersion="6" refreshedVersion="6" minRefreshableVersion="3" recordCount="38" xr:uid="{B74B6FFC-065A-4F0B-B1E5-0EA8713D9391}">
  <cacheSource type="worksheet">
    <worksheetSource ref="A1:E39" sheet="further versions 2"/>
  </cacheSource>
  <cacheFields count="5">
    <cacheField name="Do you have student status? (yes/no) " numFmtId="0">
      <sharedItems count="2">
        <s v="Yes"/>
        <s v="NO"/>
      </sharedItems>
    </cacheField>
    <cacheField name="how many passive semisters have you used?(0,1,2,3,4)" numFmtId="0">
      <sharedItems containsSemiMixedTypes="0" containsString="0" containsNumber="1" containsInteger="1" minValue="0" maxValue="4" count="5">
        <n v="0"/>
        <n v="3"/>
        <n v="4"/>
        <n v="1"/>
        <n v="2"/>
      </sharedItems>
    </cacheField>
    <cacheField name="how you been using a passive half year consecutive ? (yes/no)" numFmtId="0">
      <sharedItems count="2">
        <s v="Yes"/>
        <s v="No"/>
      </sharedItems>
    </cacheField>
    <cacheField name="Has there been at least one active semister since sonsecutive passive semister?(yes/ no)" numFmtId="0">
      <sharedItems count="2">
        <s v="Yes"/>
        <s v="No"/>
      </sharedItems>
    </cacheField>
    <cacheField name="consequenc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545.501908217593" createdVersion="6" refreshedVersion="6" minRefreshableVersion="3" recordCount="40" xr:uid="{5D919EF5-7530-4061-8D0D-C445DC1B410A}">
  <cacheSource type="worksheet">
    <worksheetSource ref="G4:G44" sheet="further versions 3"/>
  </cacheSource>
  <cacheFields count="1">
    <cacheField name="Consequence" numFmtId="0">
      <sharedItems count="6">
        <s v="Yes. There maybe 4 passive halves "/>
        <s v="There is no such possibility"/>
        <s v="Yes. There maybe 3 passive halves "/>
        <s v="Yes. There maybe 2 passive halves"/>
        <s v="Yes. There maybe 1 passive halves"/>
        <s v="You no longer have a passive semest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">
  <r>
    <x v="0"/>
    <x v="0"/>
    <x v="0"/>
    <x v="0"/>
    <s v="Yes,you can. There may be 4 passive halves"/>
  </r>
  <r>
    <x v="0"/>
    <x v="0"/>
    <x v="0"/>
    <x v="1"/>
    <s v="Yes,you can. There may be 4 passive halves"/>
  </r>
  <r>
    <x v="0"/>
    <x v="0"/>
    <x v="1"/>
    <x v="0"/>
    <s v="Yes,you can. There may be 4 passive halves"/>
  </r>
  <r>
    <x v="0"/>
    <x v="0"/>
    <x v="1"/>
    <x v="1"/>
    <s v="Yes,you can. There may be 4 passive halves"/>
  </r>
  <r>
    <x v="1"/>
    <x v="1"/>
    <x v="1"/>
    <x v="0"/>
    <s v=" you no longer have passive semister…"/>
  </r>
  <r>
    <x v="1"/>
    <x v="1"/>
    <x v="1"/>
    <x v="1"/>
    <s v=" you no longer have passive semister…"/>
  </r>
  <r>
    <x v="1"/>
    <x v="2"/>
    <x v="0"/>
    <x v="0"/>
    <s v=" you no longer have passive semister…"/>
  </r>
  <r>
    <x v="1"/>
    <x v="2"/>
    <x v="0"/>
    <x v="1"/>
    <s v=" you no longer have passive semister…"/>
  </r>
  <r>
    <x v="1"/>
    <x v="2"/>
    <x v="1"/>
    <x v="0"/>
    <s v=" you no longer have passive semister…"/>
  </r>
  <r>
    <x v="1"/>
    <x v="2"/>
    <x v="1"/>
    <x v="1"/>
    <s v=" you no longer have passive semister…"/>
  </r>
  <r>
    <x v="0"/>
    <x v="3"/>
    <x v="0"/>
    <x v="0"/>
    <s v="There is no such possibility."/>
  </r>
  <r>
    <x v="0"/>
    <x v="3"/>
    <x v="0"/>
    <x v="1"/>
    <s v="There is no such possibility"/>
  </r>
  <r>
    <x v="0"/>
    <x v="3"/>
    <x v="1"/>
    <x v="0"/>
    <s v="There may be 3 more passive halves "/>
  </r>
  <r>
    <x v="0"/>
    <x v="3"/>
    <x v="1"/>
    <x v="1"/>
    <s v="There may be 3 more passive halves "/>
  </r>
  <r>
    <x v="1"/>
    <x v="4"/>
    <x v="1"/>
    <x v="0"/>
    <s v=" you no longer have passive semister…"/>
  </r>
  <r>
    <x v="1"/>
    <x v="4"/>
    <x v="1"/>
    <x v="1"/>
    <s v=" you no longer have passive semister…"/>
  </r>
  <r>
    <x v="1"/>
    <x v="1"/>
    <x v="0"/>
    <x v="0"/>
    <s v=" you no longer have passive semister…"/>
  </r>
  <r>
    <x v="1"/>
    <x v="1"/>
    <x v="0"/>
    <x v="1"/>
    <s v=" you no longer have passive semister…"/>
  </r>
  <r>
    <x v="0"/>
    <x v="4"/>
    <x v="0"/>
    <x v="0"/>
    <s v="There may be 2 more passive halves "/>
  </r>
  <r>
    <x v="0"/>
    <x v="4"/>
    <x v="0"/>
    <x v="1"/>
    <s v="unfortunately, you don’t have more than 2 consecutive passive semisters "/>
  </r>
  <r>
    <x v="0"/>
    <x v="4"/>
    <x v="1"/>
    <x v="0"/>
    <s v="There may be 2 more passive halves "/>
  </r>
  <r>
    <x v="0"/>
    <x v="4"/>
    <x v="1"/>
    <x v="1"/>
    <s v="There may be 2 more passive halves "/>
  </r>
  <r>
    <x v="0"/>
    <x v="1"/>
    <x v="0"/>
    <x v="0"/>
    <s v="unfortunately, you don’t have more than 2 consecutive passive semisters "/>
  </r>
  <r>
    <x v="1"/>
    <x v="3"/>
    <x v="0"/>
    <x v="0"/>
    <s v=" you no longer have passive semister…"/>
  </r>
  <r>
    <x v="1"/>
    <x v="3"/>
    <x v="0"/>
    <x v="1"/>
    <s v=" you no longer have passive semister…"/>
  </r>
  <r>
    <x v="1"/>
    <x v="3"/>
    <x v="1"/>
    <x v="0"/>
    <s v=" you no longer have passive semister…"/>
  </r>
  <r>
    <x v="1"/>
    <x v="3"/>
    <x v="1"/>
    <x v="1"/>
    <s v=" you no longer have passive semister…"/>
  </r>
  <r>
    <x v="1"/>
    <x v="4"/>
    <x v="0"/>
    <x v="0"/>
    <s v=" you no longer have passive semister…"/>
  </r>
  <r>
    <x v="0"/>
    <x v="1"/>
    <x v="0"/>
    <x v="1"/>
    <s v="one more passive half life"/>
  </r>
  <r>
    <x v="0"/>
    <x v="1"/>
    <x v="1"/>
    <x v="0"/>
    <s v="one more passive half life"/>
  </r>
  <r>
    <x v="0"/>
    <x v="1"/>
    <x v="1"/>
    <x v="1"/>
    <s v=" you no longer have passive semister…"/>
  </r>
  <r>
    <x v="0"/>
    <x v="2"/>
    <x v="0"/>
    <x v="0"/>
    <s v=" you no longer have passive semister…"/>
  </r>
  <r>
    <x v="0"/>
    <x v="2"/>
    <x v="0"/>
    <x v="1"/>
    <s v=" you no longer have passive semister…"/>
  </r>
  <r>
    <x v="0"/>
    <x v="2"/>
    <x v="1"/>
    <x v="0"/>
    <s v=" you no longer have passive semister…"/>
  </r>
  <r>
    <x v="0"/>
    <x v="2"/>
    <x v="1"/>
    <x v="1"/>
    <s v=" you no longer have passive semister…"/>
  </r>
  <r>
    <x v="1"/>
    <x v="0"/>
    <x v="1"/>
    <x v="0"/>
    <s v=" you no longer have passive semister…"/>
  </r>
  <r>
    <x v="1"/>
    <x v="0"/>
    <x v="1"/>
    <x v="1"/>
    <s v=" you no longer have passive semister…"/>
  </r>
  <r>
    <x v="1"/>
    <x v="3"/>
    <x v="0"/>
    <x v="0"/>
    <s v=" you no longer have passive semister…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</r>
  <r>
    <x v="0"/>
  </r>
  <r>
    <x v="0"/>
  </r>
  <r>
    <x v="0"/>
  </r>
  <r>
    <x v="1"/>
  </r>
  <r>
    <x v="1"/>
  </r>
  <r>
    <x v="2"/>
  </r>
  <r>
    <x v="2"/>
  </r>
  <r>
    <x v="3"/>
  </r>
  <r>
    <x v="3"/>
  </r>
  <r>
    <x v="3"/>
  </r>
  <r>
    <x v="3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19E931-967E-4AE8-A051-2A0FAF39A00A}" name="Kimutatás1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H2:I5" firstHeaderRow="1" firstDataRow="1" firstDataCol="1"/>
  <pivotFields count="5"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Mennyiség / Do you have student status? (yes/no) " fld="0" subtotal="count" baseField="0" baseItem="0"/>
  </dataFields>
  <formats count="1">
    <format dxfId="2">
      <pivotArea collapsedLevelsAreSubtotals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6803FF-DE04-45B0-9CCE-8D787D6A9ABE}" name="Kimutatás4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H23:I26" firstHeaderRow="1" firstDataRow="1" firstDataCol="1"/>
  <pivotFields count="5">
    <pivotField showAll="0">
      <items count="3">
        <item x="1"/>
        <item x="0"/>
        <item t="default"/>
      </items>
    </pivotField>
    <pivotField showAll="0">
      <items count="6">
        <item x="0"/>
        <item x="3"/>
        <item x="4"/>
        <item x="1"/>
        <item x="2"/>
        <item t="default"/>
      </items>
    </pivotField>
    <pivotField showAll="0">
      <items count="3">
        <item x="1"/>
        <item x="0"/>
        <item t="default"/>
      </items>
    </pivotField>
    <pivotField axis="axisRow" dataField="1" showAll="0">
      <items count="3">
        <item x="1"/>
        <item x="0"/>
        <item t="default"/>
      </items>
    </pivotField>
    <pivotField showAll="0"/>
  </pivotFields>
  <rowFields count="1">
    <field x="3"/>
  </rowFields>
  <rowItems count="3">
    <i>
      <x/>
    </i>
    <i>
      <x v="1"/>
    </i>
    <i t="grand">
      <x/>
    </i>
  </rowItems>
  <colItems count="1">
    <i/>
  </colItems>
  <dataFields count="1">
    <dataField name="Mennyiség / Has there been at least one active semister since sonsecutive passive semister?(yes/ no)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E0B13A-D137-433E-9199-6D5075E9EF1E}" name="Kimutatás3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H17:I20" firstHeaderRow="1" firstDataRow="1" firstDataCol="1"/>
  <pivotFields count="5">
    <pivotField showAll="0">
      <items count="3">
        <item x="1"/>
        <item x="0"/>
        <item t="default"/>
      </items>
    </pivotField>
    <pivotField showAll="0">
      <items count="6">
        <item x="0"/>
        <item x="3"/>
        <item x="4"/>
        <item x="1"/>
        <item x="2"/>
        <item t="default"/>
      </items>
    </pivotField>
    <pivotField axis="axisRow" dataField="1" showAll="0">
      <items count="3">
        <item x="1"/>
        <item x="0"/>
        <item t="default"/>
      </items>
    </pivotField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Mennyiség / how you been using a passive half year consecutive ? (yes/no)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EE4E55-505C-4C97-A10A-C880C7129C3B}" name="Kimutatás2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H8:I14" firstHeaderRow="1" firstDataRow="1" firstDataCol="1"/>
  <pivotFields count="5">
    <pivotField showAll="0">
      <items count="3">
        <item x="1"/>
        <item x="0"/>
        <item t="default"/>
      </items>
    </pivotField>
    <pivotField axis="axisRow" dataField="1" showAll="0">
      <items count="6">
        <item x="0"/>
        <item x="3"/>
        <item x="4"/>
        <item x="1"/>
        <item x="2"/>
        <item t="default"/>
      </items>
    </pivotField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Mennyiség / how many passive semisters have you used?(0,1,2,3,4)" fld="1" subtotal="count" baseField="0" baseItem="0"/>
  </dataFields>
  <formats count="1">
    <format dxfId="3">
      <pivotArea collapsedLevelsAreSubtotals="1" fieldPosition="0">
        <references count="1">
          <reference field="1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A461EA-1ACD-4017-B518-84A6FF7CBBD9}" name="Kimutatás1" cacheId="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H49:I56" firstHeaderRow="1" firstDataRow="1" firstDataCol="1"/>
  <pivotFields count="1">
    <pivotField axis="axisRow" dataField="1" showAll="0">
      <items count="7">
        <item x="1"/>
        <item x="4"/>
        <item x="3"/>
        <item x="2"/>
        <item x="0"/>
        <item x="5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Mennyiség / Consequence" fld="0" subtotal="count" baseField="0" baseItem="0"/>
  </dataFields>
  <formats count="2">
    <format dxfId="1">
      <pivotArea collapsedLevelsAreSubtotals="1" fieldPosition="0">
        <references count="1">
          <reference field="0" count="1">
            <x v="0"/>
          </reference>
        </references>
      </pivotArea>
    </format>
    <format dxfId="0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ego/demo/passziv.html" TargetMode="External"/><Relationship Id="rId2" Type="http://schemas.openxmlformats.org/officeDocument/2006/relationships/hyperlink" Target="https://miau.my-x.hu/miau/quilt/Mehetek-e%20passz%C3%ADv%20f%C3%A9l%C3%A9vre_%20-%20Szak%C3%A9rt%C5%91i%20Rendszer.html" TargetMode="External"/><Relationship Id="rId1" Type="http://schemas.openxmlformats.org/officeDocument/2006/relationships/hyperlink" Target="http://hort.sziu.hu/node/2968" TargetMode="External"/><Relationship Id="rId4" Type="http://schemas.openxmlformats.org/officeDocument/2006/relationships/hyperlink" Target="https://miau.my-x.hu/myx-free/eg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1ED65-0E22-2547-A14D-3816482FFB17}">
  <dimension ref="A1:S41"/>
  <sheetViews>
    <sheetView zoomScale="40" zoomScaleNormal="40" workbookViewId="0"/>
  </sheetViews>
  <sheetFormatPr defaultColWidth="10.6640625" defaultRowHeight="15.5"/>
  <cols>
    <col min="1" max="1" width="31.1640625" bestFit="1" customWidth="1"/>
    <col min="2" max="2" width="3.5" bestFit="1" customWidth="1"/>
    <col min="4" max="4" width="40.9140625" bestFit="1" customWidth="1"/>
    <col min="5" max="5" width="1.75" bestFit="1" customWidth="1"/>
    <col min="8" max="8" width="45.5" bestFit="1" customWidth="1"/>
    <col min="9" max="9" width="3.5" bestFit="1" customWidth="1"/>
    <col min="12" max="12" width="73.25" bestFit="1" customWidth="1"/>
    <col min="14" max="14" width="3.5" bestFit="1" customWidth="1"/>
    <col min="19" max="19" width="11.83203125" bestFit="1" customWidth="1"/>
  </cols>
  <sheetData>
    <row r="1" spans="1:19">
      <c r="A1" t="s">
        <v>0</v>
      </c>
      <c r="D1" t="s">
        <v>1</v>
      </c>
      <c r="H1" t="s">
        <v>2</v>
      </c>
      <c r="L1" t="s">
        <v>3</v>
      </c>
      <c r="S1" t="s">
        <v>4</v>
      </c>
    </row>
    <row r="2" spans="1:19">
      <c r="B2" t="s">
        <v>5</v>
      </c>
      <c r="E2">
        <v>0</v>
      </c>
      <c r="I2" t="s">
        <v>6</v>
      </c>
      <c r="N2" t="s">
        <v>5</v>
      </c>
      <c r="S2" t="s">
        <v>8</v>
      </c>
    </row>
    <row r="3" spans="1:19">
      <c r="B3" t="s">
        <v>5</v>
      </c>
      <c r="E3">
        <v>1</v>
      </c>
      <c r="I3" t="s">
        <v>6</v>
      </c>
      <c r="N3" t="s">
        <v>7</v>
      </c>
      <c r="S3" t="s">
        <v>9</v>
      </c>
    </row>
    <row r="4" spans="1:19">
      <c r="B4" t="s">
        <v>5</v>
      </c>
      <c r="E4">
        <v>2</v>
      </c>
      <c r="I4" t="s">
        <v>6</v>
      </c>
      <c r="N4" t="s">
        <v>7</v>
      </c>
      <c r="S4" t="s">
        <v>10</v>
      </c>
    </row>
    <row r="5" spans="1:19">
      <c r="B5" t="s">
        <v>5</v>
      </c>
      <c r="E5">
        <v>3</v>
      </c>
      <c r="I5" t="s">
        <v>6</v>
      </c>
      <c r="N5" t="s">
        <v>7</v>
      </c>
      <c r="S5" t="s">
        <v>11</v>
      </c>
    </row>
    <row r="6" spans="1:19">
      <c r="B6" t="s">
        <v>5</v>
      </c>
      <c r="E6">
        <v>4</v>
      </c>
      <c r="I6" t="s">
        <v>6</v>
      </c>
      <c r="N6" t="s">
        <v>7</v>
      </c>
      <c r="S6" t="s">
        <v>6</v>
      </c>
    </row>
    <row r="7" spans="1:19">
      <c r="B7" t="s">
        <v>5</v>
      </c>
      <c r="E7">
        <v>0</v>
      </c>
      <c r="I7" t="s">
        <v>5</v>
      </c>
      <c r="N7" t="s">
        <v>7</v>
      </c>
      <c r="S7" t="s">
        <v>12</v>
      </c>
    </row>
    <row r="8" spans="1:19">
      <c r="B8" t="s">
        <v>5</v>
      </c>
      <c r="E8">
        <v>1</v>
      </c>
      <c r="I8" t="s">
        <v>5</v>
      </c>
      <c r="N8" t="s">
        <v>7</v>
      </c>
      <c r="S8" t="s">
        <v>12</v>
      </c>
    </row>
    <row r="9" spans="1:19">
      <c r="B9" t="s">
        <v>5</v>
      </c>
      <c r="E9">
        <v>2</v>
      </c>
      <c r="I9" t="s">
        <v>5</v>
      </c>
      <c r="N9" t="s">
        <v>7</v>
      </c>
      <c r="S9" t="s">
        <v>10</v>
      </c>
    </row>
    <row r="10" spans="1:19">
      <c r="B10" t="s">
        <v>5</v>
      </c>
      <c r="E10">
        <v>3</v>
      </c>
      <c r="I10" t="s">
        <v>5</v>
      </c>
      <c r="N10" t="s">
        <v>7</v>
      </c>
      <c r="S10" t="s">
        <v>11</v>
      </c>
    </row>
    <row r="11" spans="1:19">
      <c r="B11" t="s">
        <v>5</v>
      </c>
      <c r="E11">
        <v>4</v>
      </c>
      <c r="I11" t="s">
        <v>5</v>
      </c>
      <c r="N11" t="s">
        <v>7</v>
      </c>
      <c r="S11" t="s">
        <v>6</v>
      </c>
    </row>
    <row r="12" spans="1:19">
      <c r="B12" t="s">
        <v>5</v>
      </c>
      <c r="E12">
        <v>0</v>
      </c>
      <c r="I12" t="s">
        <v>6</v>
      </c>
      <c r="N12" t="s">
        <v>6</v>
      </c>
      <c r="S12" t="s">
        <v>8</v>
      </c>
    </row>
    <row r="13" spans="1:19">
      <c r="B13" t="s">
        <v>5</v>
      </c>
      <c r="E13">
        <v>1</v>
      </c>
      <c r="I13" t="s">
        <v>6</v>
      </c>
      <c r="N13" t="s">
        <v>6</v>
      </c>
      <c r="S13" t="s">
        <v>9</v>
      </c>
    </row>
    <row r="14" spans="1:19">
      <c r="B14" t="s">
        <v>5</v>
      </c>
      <c r="E14">
        <v>2</v>
      </c>
      <c r="I14" t="s">
        <v>6</v>
      </c>
      <c r="N14" t="s">
        <v>6</v>
      </c>
      <c r="S14" t="s">
        <v>10</v>
      </c>
    </row>
    <row r="15" spans="1:19">
      <c r="B15" t="s">
        <v>5</v>
      </c>
      <c r="E15">
        <v>3</v>
      </c>
      <c r="I15" t="s">
        <v>6</v>
      </c>
      <c r="N15" t="s">
        <v>6</v>
      </c>
      <c r="S15" t="s">
        <v>13</v>
      </c>
    </row>
    <row r="16" spans="1:19">
      <c r="B16" t="s">
        <v>5</v>
      </c>
      <c r="E16">
        <v>4</v>
      </c>
      <c r="I16" t="s">
        <v>6</v>
      </c>
      <c r="N16" t="s">
        <v>6</v>
      </c>
      <c r="S16" t="s">
        <v>6</v>
      </c>
    </row>
    <row r="17" spans="2:19">
      <c r="B17" t="s">
        <v>5</v>
      </c>
      <c r="E17">
        <v>0</v>
      </c>
      <c r="I17" t="s">
        <v>5</v>
      </c>
      <c r="N17" t="s">
        <v>6</v>
      </c>
      <c r="S17" t="s">
        <v>8</v>
      </c>
    </row>
    <row r="18" spans="2:19">
      <c r="B18" t="s">
        <v>5</v>
      </c>
      <c r="E18">
        <v>1</v>
      </c>
      <c r="I18" t="s">
        <v>5</v>
      </c>
      <c r="N18" t="s">
        <v>6</v>
      </c>
      <c r="S18" t="s">
        <v>12</v>
      </c>
    </row>
    <row r="19" spans="2:19">
      <c r="B19" t="s">
        <v>5</v>
      </c>
      <c r="E19">
        <v>2</v>
      </c>
      <c r="I19" t="s">
        <v>5</v>
      </c>
      <c r="N19" t="s">
        <v>6</v>
      </c>
      <c r="S19" t="s">
        <v>6</v>
      </c>
    </row>
    <row r="20" spans="2:19">
      <c r="B20" t="s">
        <v>5</v>
      </c>
      <c r="E20">
        <v>3</v>
      </c>
      <c r="I20" t="s">
        <v>5</v>
      </c>
      <c r="N20" t="s">
        <v>6</v>
      </c>
      <c r="S20" t="s">
        <v>6</v>
      </c>
    </row>
    <row r="21" spans="2:19">
      <c r="B21" t="s">
        <v>5</v>
      </c>
      <c r="E21">
        <v>4</v>
      </c>
      <c r="I21" t="s">
        <v>5</v>
      </c>
      <c r="N21" t="s">
        <v>6</v>
      </c>
      <c r="S21" t="s">
        <v>6</v>
      </c>
    </row>
    <row r="22" spans="2:19">
      <c r="B22" t="s">
        <v>6</v>
      </c>
      <c r="E22">
        <v>0</v>
      </c>
      <c r="I22" t="s">
        <v>5</v>
      </c>
      <c r="N22" t="s">
        <v>5</v>
      </c>
      <c r="S22" t="s">
        <v>6</v>
      </c>
    </row>
    <row r="23" spans="2:19">
      <c r="B23" t="s">
        <v>6</v>
      </c>
      <c r="E23">
        <v>1</v>
      </c>
      <c r="I23" t="s">
        <v>5</v>
      </c>
      <c r="N23" t="s">
        <v>5</v>
      </c>
      <c r="S23" t="s">
        <v>6</v>
      </c>
    </row>
    <row r="24" spans="2:19">
      <c r="B24" t="s">
        <v>6</v>
      </c>
      <c r="E24">
        <v>2</v>
      </c>
      <c r="I24" t="s">
        <v>5</v>
      </c>
      <c r="N24" t="s">
        <v>5</v>
      </c>
      <c r="S24" t="s">
        <v>6</v>
      </c>
    </row>
    <row r="25" spans="2:19">
      <c r="B25" t="s">
        <v>6</v>
      </c>
      <c r="E25">
        <v>3</v>
      </c>
      <c r="I25" t="s">
        <v>5</v>
      </c>
      <c r="N25" t="s">
        <v>5</v>
      </c>
      <c r="S25" t="s">
        <v>6</v>
      </c>
    </row>
    <row r="26" spans="2:19">
      <c r="B26" t="s">
        <v>6</v>
      </c>
      <c r="E26">
        <v>4</v>
      </c>
      <c r="I26" t="s">
        <v>5</v>
      </c>
      <c r="N26" t="s">
        <v>5</v>
      </c>
      <c r="S26" t="s">
        <v>6</v>
      </c>
    </row>
    <row r="27" spans="2:19">
      <c r="B27" t="s">
        <v>6</v>
      </c>
      <c r="E27">
        <v>0</v>
      </c>
      <c r="I27" t="s">
        <v>6</v>
      </c>
      <c r="N27" t="s">
        <v>5</v>
      </c>
      <c r="S27" t="s">
        <v>6</v>
      </c>
    </row>
    <row r="28" spans="2:19">
      <c r="B28" t="s">
        <v>6</v>
      </c>
      <c r="E28">
        <v>1</v>
      </c>
      <c r="I28" t="s">
        <v>6</v>
      </c>
      <c r="N28" t="s">
        <v>5</v>
      </c>
      <c r="S28" t="s">
        <v>6</v>
      </c>
    </row>
    <row r="29" spans="2:19">
      <c r="B29" t="s">
        <v>6</v>
      </c>
      <c r="E29">
        <v>2</v>
      </c>
      <c r="I29" t="s">
        <v>6</v>
      </c>
      <c r="N29" t="s">
        <v>5</v>
      </c>
      <c r="S29" t="s">
        <v>6</v>
      </c>
    </row>
    <row r="30" spans="2:19">
      <c r="B30" t="s">
        <v>6</v>
      </c>
      <c r="E30">
        <v>3</v>
      </c>
      <c r="I30" t="s">
        <v>6</v>
      </c>
      <c r="N30" t="s">
        <v>5</v>
      </c>
      <c r="S30" t="s">
        <v>6</v>
      </c>
    </row>
    <row r="31" spans="2:19">
      <c r="B31" t="s">
        <v>6</v>
      </c>
      <c r="E31">
        <v>4</v>
      </c>
      <c r="I31" t="s">
        <v>6</v>
      </c>
      <c r="N31" t="s">
        <v>5</v>
      </c>
      <c r="S31" t="s">
        <v>6</v>
      </c>
    </row>
    <row r="32" spans="2:19">
      <c r="B32" t="s">
        <v>6</v>
      </c>
      <c r="E32">
        <v>0</v>
      </c>
      <c r="I32" t="s">
        <v>6</v>
      </c>
      <c r="N32" t="s">
        <v>6</v>
      </c>
      <c r="S32" t="s">
        <v>6</v>
      </c>
    </row>
    <row r="33" spans="2:19">
      <c r="B33" t="s">
        <v>6</v>
      </c>
      <c r="E33">
        <v>1</v>
      </c>
      <c r="I33" t="s">
        <v>6</v>
      </c>
      <c r="N33" t="s">
        <v>6</v>
      </c>
      <c r="S33" t="s">
        <v>6</v>
      </c>
    </row>
    <row r="34" spans="2:19">
      <c r="B34" t="s">
        <v>6</v>
      </c>
      <c r="E34">
        <v>2</v>
      </c>
      <c r="I34" t="s">
        <v>6</v>
      </c>
      <c r="N34" t="s">
        <v>6</v>
      </c>
      <c r="S34" t="s">
        <v>6</v>
      </c>
    </row>
    <row r="35" spans="2:19">
      <c r="B35" t="s">
        <v>6</v>
      </c>
      <c r="E35">
        <v>3</v>
      </c>
      <c r="I35" t="s">
        <v>6</v>
      </c>
      <c r="N35" t="s">
        <v>6</v>
      </c>
      <c r="S35" t="s">
        <v>6</v>
      </c>
    </row>
    <row r="36" spans="2:19">
      <c r="B36" t="s">
        <v>6</v>
      </c>
      <c r="E36">
        <v>4</v>
      </c>
      <c r="I36" t="s">
        <v>6</v>
      </c>
      <c r="N36" t="s">
        <v>6</v>
      </c>
      <c r="S36" t="s">
        <v>6</v>
      </c>
    </row>
    <row r="37" spans="2:19">
      <c r="B37" t="s">
        <v>6</v>
      </c>
      <c r="E37">
        <v>0</v>
      </c>
      <c r="I37" t="s">
        <v>5</v>
      </c>
      <c r="N37" t="s">
        <v>6</v>
      </c>
      <c r="S37" t="s">
        <v>6</v>
      </c>
    </row>
    <row r="38" spans="2:19">
      <c r="B38" t="s">
        <v>6</v>
      </c>
      <c r="E38">
        <v>1</v>
      </c>
      <c r="I38" t="s">
        <v>5</v>
      </c>
      <c r="N38" t="s">
        <v>6</v>
      </c>
      <c r="S38" t="s">
        <v>6</v>
      </c>
    </row>
    <row r="39" spans="2:19">
      <c r="B39" t="s">
        <v>6</v>
      </c>
      <c r="E39">
        <v>2</v>
      </c>
      <c r="I39" t="s">
        <v>5</v>
      </c>
      <c r="N39" t="s">
        <v>6</v>
      </c>
      <c r="S39" t="s">
        <v>6</v>
      </c>
    </row>
    <row r="40" spans="2:19">
      <c r="B40" t="s">
        <v>6</v>
      </c>
      <c r="E40">
        <v>3</v>
      </c>
      <c r="I40" t="s">
        <v>5</v>
      </c>
      <c r="N40" t="s">
        <v>6</v>
      </c>
      <c r="S40" t="s">
        <v>6</v>
      </c>
    </row>
    <row r="41" spans="2:19">
      <c r="B41" t="s">
        <v>6</v>
      </c>
      <c r="E41">
        <v>4</v>
      </c>
      <c r="I41" t="s">
        <v>5</v>
      </c>
      <c r="N41" t="s">
        <v>6</v>
      </c>
      <c r="S4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F9F38-9100-433A-9941-28C6A2D8E80C}">
  <dimension ref="A1:K43"/>
  <sheetViews>
    <sheetView zoomScale="60" zoomScaleNormal="60" workbookViewId="0">
      <selection activeCell="A2" sqref="A2"/>
    </sheetView>
  </sheetViews>
  <sheetFormatPr defaultRowHeight="15.5"/>
  <cols>
    <col min="1" max="6" width="17.4140625" customWidth="1"/>
    <col min="7" max="7" width="15.33203125" customWidth="1"/>
    <col min="8" max="8" width="15.75" customWidth="1"/>
    <col min="9" max="10" width="15.4140625" customWidth="1"/>
    <col min="11" max="11" width="46.1640625" bestFit="1" customWidth="1"/>
  </cols>
  <sheetData>
    <row r="1" spans="1:11" ht="31">
      <c r="A1" s="8" t="s">
        <v>18</v>
      </c>
      <c r="B1" s="8" t="s">
        <v>19</v>
      </c>
      <c r="C1" s="8" t="s">
        <v>19</v>
      </c>
      <c r="D1" s="8" t="s">
        <v>20</v>
      </c>
      <c r="E1" s="8" t="s">
        <v>20</v>
      </c>
      <c r="F1" s="7" t="s">
        <v>23</v>
      </c>
      <c r="G1" s="9" t="s">
        <v>27</v>
      </c>
      <c r="H1" s="9" t="s">
        <v>27</v>
      </c>
      <c r="I1" s="9" t="s">
        <v>27</v>
      </c>
      <c r="J1" s="9" t="s">
        <v>27</v>
      </c>
      <c r="K1" s="9" t="s">
        <v>27</v>
      </c>
    </row>
    <row r="2" spans="1:11" ht="108.5">
      <c r="A2" s="4" t="s">
        <v>15</v>
      </c>
      <c r="B2" s="5" t="s">
        <v>17</v>
      </c>
      <c r="C2" s="5" t="s">
        <v>16</v>
      </c>
      <c r="D2" s="5" t="s">
        <v>140</v>
      </c>
      <c r="E2" s="5" t="s">
        <v>21</v>
      </c>
      <c r="F2" s="6" t="s">
        <v>22</v>
      </c>
      <c r="G2" s="5" t="s">
        <v>28</v>
      </c>
      <c r="H2" s="5" t="s">
        <v>29</v>
      </c>
      <c r="I2" s="5" t="s">
        <v>30</v>
      </c>
      <c r="J2" s="5" t="s">
        <v>34</v>
      </c>
      <c r="K2" s="5" t="s">
        <v>31</v>
      </c>
    </row>
    <row r="3" spans="1:11" ht="77.5">
      <c r="A3" s="2" t="s">
        <v>14</v>
      </c>
      <c r="B3" s="3" t="str">
        <f>'basic version'!A1</f>
        <v>Do you have student status (Yes, No)</v>
      </c>
      <c r="C3" s="3" t="str">
        <f>'basic version'!D1</f>
        <v>How many passive semsters have you used (0~4)</v>
      </c>
      <c r="D3" s="3" t="str">
        <f>'basic version'!H1</f>
        <v>Have you been using a half-year consecutive (Yes, No)</v>
      </c>
      <c r="E3" s="3" t="str">
        <f>'basic version'!L1</f>
        <v>Has there been at least one active semster since consecutive passive semester (Yes, No)</v>
      </c>
      <c r="F3" s="3" t="str">
        <f>'basic version'!S1</f>
        <v>Consequence</v>
      </c>
      <c r="G3" s="1" t="s">
        <v>24</v>
      </c>
      <c r="H3" s="1" t="s">
        <v>25</v>
      </c>
      <c r="I3" s="1" t="s">
        <v>26</v>
      </c>
      <c r="J3" s="1" t="s">
        <v>32</v>
      </c>
      <c r="K3" s="1" t="s">
        <v>33</v>
      </c>
    </row>
    <row r="4" spans="1:11" ht="22">
      <c r="A4" s="2">
        <v>1</v>
      </c>
      <c r="B4" s="2" t="str">
        <f>'basic version'!B2</f>
        <v>Yes</v>
      </c>
      <c r="C4" s="2">
        <f>'basic version'!E2</f>
        <v>0</v>
      </c>
      <c r="D4" s="2" t="str">
        <f>'basic version'!I2</f>
        <v>No</v>
      </c>
      <c r="E4" s="2" t="str">
        <f>'basic version'!N2</f>
        <v>Yes</v>
      </c>
      <c r="F4" s="2" t="str">
        <f>'basic version'!S2</f>
        <v>Yes 4</v>
      </c>
      <c r="G4" s="13" t="str">
        <f>IF(B4="Yes","you have still "&amp;4-C4&amp;" passive semester","irrational question, because it can not be talked about passive semester without being a Student")</f>
        <v>you have still 4 passive semester</v>
      </c>
      <c r="H4" t="str">
        <f>IF(G4&gt;0,IF(E4="Yes","at once","no"),"no")</f>
        <v>at once</v>
      </c>
      <c r="I4" s="10" t="str">
        <f>IF(D4="Yes",IF(C4&lt;2,"wrong data","realistic constellation"),"realistic constellantion")</f>
        <v>realistic constellantion</v>
      </c>
      <c r="J4" s="13" t="str">
        <f>IF(4-C4=0,IF(H4="at once","but 0 passive semester can not be used at once","with out any problems"),"with out any problems")</f>
        <v>with out any problems</v>
      </c>
      <c r="K4" s="13" t="str">
        <f>G4&amp;" / "&amp;H4&amp;" / "&amp;"but with "&amp;I4&amp;" / "&amp;J4</f>
        <v>you have still 4 passive semester / at once / but with realistic constellantion / with out any problems</v>
      </c>
    </row>
    <row r="5" spans="1:11" ht="22">
      <c r="A5" s="2">
        <v>2</v>
      </c>
      <c r="B5" s="2" t="str">
        <f>'basic version'!B3</f>
        <v>Yes</v>
      </c>
      <c r="C5" s="2">
        <f>'basic version'!E3</f>
        <v>1</v>
      </c>
      <c r="D5" s="2" t="str">
        <f>'basic version'!I3</f>
        <v>No</v>
      </c>
      <c r="E5" s="2" t="str">
        <f>'basic version'!N3</f>
        <v>yes</v>
      </c>
      <c r="F5" s="2" t="str">
        <f>'basic version'!S3</f>
        <v>Yes 3</v>
      </c>
      <c r="G5" s="13" t="str">
        <f t="shared" ref="G5:G23" si="0">IF(B5="Yes","you have still "&amp;4-C5&amp;" passive semester","irrational question, because it can not be talked about passive semester without being a Student")</f>
        <v>you have still 3 passive semester</v>
      </c>
      <c r="H5" t="str">
        <f t="shared" ref="H5:H23" si="1">IF(G5&gt;0,IF(E5="Yes","at once","no"),"no")</f>
        <v>at once</v>
      </c>
      <c r="I5" s="10" t="str">
        <f t="shared" ref="I5:I23" si="2">IF(D5="Yes",IF(C5&lt;2,"wrong data","realistic constellation"),"realistic constellantion")</f>
        <v>realistic constellantion</v>
      </c>
      <c r="J5" s="13" t="str">
        <f t="shared" ref="J5:J23" si="3">IF(4-C5=0,IF(H5="at once","but 0 passive semester can not be used at once","with out any problems"),"with out any problems")</f>
        <v>with out any problems</v>
      </c>
      <c r="K5" s="13" t="str">
        <f t="shared" ref="K5:K23" si="4">G5&amp;" / "&amp;H5&amp;" / "&amp;"but with "&amp;I5&amp;" / "&amp;J5</f>
        <v>you have still 3 passive semester / at once / but with realistic constellantion / with out any problems</v>
      </c>
    </row>
    <row r="6" spans="1:11" ht="22">
      <c r="A6" s="2">
        <v>3</v>
      </c>
      <c r="B6" s="2" t="str">
        <f>'basic version'!B4</f>
        <v>Yes</v>
      </c>
      <c r="C6" s="2">
        <f>'basic version'!E4</f>
        <v>2</v>
      </c>
      <c r="D6" s="2" t="str">
        <f>'basic version'!I4</f>
        <v>No</v>
      </c>
      <c r="E6" s="2" t="str">
        <f>'basic version'!N4</f>
        <v>yes</v>
      </c>
      <c r="F6" s="2" t="str">
        <f>'basic version'!S4</f>
        <v>Yes 2</v>
      </c>
      <c r="G6" s="13" t="str">
        <f t="shared" si="0"/>
        <v>you have still 2 passive semester</v>
      </c>
      <c r="H6" t="str">
        <f t="shared" si="1"/>
        <v>at once</v>
      </c>
      <c r="I6" s="10" t="str">
        <f t="shared" si="2"/>
        <v>realistic constellantion</v>
      </c>
      <c r="J6" s="13" t="str">
        <f t="shared" si="3"/>
        <v>with out any problems</v>
      </c>
      <c r="K6" s="13" t="str">
        <f t="shared" si="4"/>
        <v>you have still 2 passive semester / at once / but with realistic constellantion / with out any problems</v>
      </c>
    </row>
    <row r="7" spans="1:11" ht="22">
      <c r="A7" s="2">
        <v>4</v>
      </c>
      <c r="B7" s="2" t="str">
        <f>'basic version'!B5</f>
        <v>Yes</v>
      </c>
      <c r="C7" s="2">
        <f>'basic version'!E5</f>
        <v>3</v>
      </c>
      <c r="D7" s="2" t="str">
        <f>'basic version'!I5</f>
        <v>No</v>
      </c>
      <c r="E7" s="2" t="str">
        <f>'basic version'!N5</f>
        <v>yes</v>
      </c>
      <c r="F7" s="2" t="str">
        <f>'basic version'!S5</f>
        <v>Yes 1</v>
      </c>
      <c r="G7" s="13" t="str">
        <f t="shared" si="0"/>
        <v>you have still 1 passive semester</v>
      </c>
      <c r="H7" t="str">
        <f t="shared" si="1"/>
        <v>at once</v>
      </c>
      <c r="I7" s="10" t="str">
        <f t="shared" si="2"/>
        <v>realistic constellantion</v>
      </c>
      <c r="J7" s="13" t="str">
        <f t="shared" si="3"/>
        <v>with out any problems</v>
      </c>
      <c r="K7" s="13" t="str">
        <f t="shared" si="4"/>
        <v>you have still 1 passive semester / at once / but with realistic constellantion / with out any problems</v>
      </c>
    </row>
    <row r="8" spans="1:11" ht="22">
      <c r="A8" s="2">
        <v>5</v>
      </c>
      <c r="B8" s="2" t="str">
        <f>'basic version'!B6</f>
        <v>Yes</v>
      </c>
      <c r="C8" s="2">
        <f>'basic version'!E6</f>
        <v>4</v>
      </c>
      <c r="D8" s="2" t="str">
        <f>'basic version'!I6</f>
        <v>No</v>
      </c>
      <c r="E8" s="2" t="str">
        <f>'basic version'!N6</f>
        <v>yes</v>
      </c>
      <c r="F8" s="2" t="str">
        <f>'basic version'!S6</f>
        <v>No</v>
      </c>
      <c r="G8" s="13" t="str">
        <f t="shared" si="0"/>
        <v>you have still 0 passive semester</v>
      </c>
      <c r="H8" t="str">
        <f t="shared" si="1"/>
        <v>at once</v>
      </c>
      <c r="I8" s="10" t="str">
        <f t="shared" si="2"/>
        <v>realistic constellantion</v>
      </c>
      <c r="J8" s="13" t="str">
        <f t="shared" si="3"/>
        <v>but 0 passive semester can not be used at once</v>
      </c>
      <c r="K8" s="13" t="str">
        <f t="shared" si="4"/>
        <v>you have still 0 passive semester / at once / but with realistic constellantion / but 0 passive semester can not be used at once</v>
      </c>
    </row>
    <row r="9" spans="1:11" ht="22">
      <c r="A9" s="2">
        <v>6</v>
      </c>
      <c r="B9" s="2" t="str">
        <f>'basic version'!B7</f>
        <v>Yes</v>
      </c>
      <c r="C9" s="2">
        <f>'basic version'!E7</f>
        <v>0</v>
      </c>
      <c r="D9" s="12" t="str">
        <f>'basic version'!I7</f>
        <v>Yes</v>
      </c>
      <c r="E9" s="2" t="str">
        <f>'basic version'!N7</f>
        <v>yes</v>
      </c>
      <c r="F9" s="12" t="str">
        <f>'basic version'!S7</f>
        <v>Wrong</v>
      </c>
      <c r="G9" s="13" t="str">
        <f t="shared" si="0"/>
        <v>you have still 4 passive semester</v>
      </c>
      <c r="H9" t="str">
        <f t="shared" si="1"/>
        <v>at once</v>
      </c>
      <c r="I9" s="10" t="str">
        <f t="shared" si="2"/>
        <v>wrong data</v>
      </c>
      <c r="J9" s="13" t="str">
        <f t="shared" si="3"/>
        <v>with out any problems</v>
      </c>
      <c r="K9" s="13" t="str">
        <f t="shared" si="4"/>
        <v>you have still 4 passive semester / at once / but with wrong data / with out any problems</v>
      </c>
    </row>
    <row r="10" spans="1:11" ht="22">
      <c r="A10" s="2">
        <v>7</v>
      </c>
      <c r="B10" s="2" t="str">
        <f>'basic version'!B8</f>
        <v>Yes</v>
      </c>
      <c r="C10" s="2">
        <f>'basic version'!E8</f>
        <v>1</v>
      </c>
      <c r="D10" s="12" t="str">
        <f>'basic version'!I8</f>
        <v>Yes</v>
      </c>
      <c r="E10" s="2" t="str">
        <f>'basic version'!N8</f>
        <v>yes</v>
      </c>
      <c r="F10" s="12" t="str">
        <f>'basic version'!S8</f>
        <v>Wrong</v>
      </c>
      <c r="G10" s="13" t="str">
        <f t="shared" si="0"/>
        <v>you have still 3 passive semester</v>
      </c>
      <c r="H10" t="str">
        <f t="shared" si="1"/>
        <v>at once</v>
      </c>
      <c r="I10" s="10" t="str">
        <f t="shared" si="2"/>
        <v>wrong data</v>
      </c>
      <c r="J10" s="13" t="str">
        <f t="shared" si="3"/>
        <v>with out any problems</v>
      </c>
      <c r="K10" s="13" t="str">
        <f t="shared" si="4"/>
        <v>you have still 3 passive semester / at once / but with wrong data / with out any problems</v>
      </c>
    </row>
    <row r="11" spans="1:11" ht="22">
      <c r="A11" s="2">
        <v>8</v>
      </c>
      <c r="B11" s="2" t="str">
        <f>'basic version'!B9</f>
        <v>Yes</v>
      </c>
      <c r="C11" s="2">
        <f>'basic version'!E9</f>
        <v>2</v>
      </c>
      <c r="D11" s="2" t="str">
        <f>'basic version'!I9</f>
        <v>Yes</v>
      </c>
      <c r="E11" s="2" t="str">
        <f>'basic version'!N9</f>
        <v>yes</v>
      </c>
      <c r="F11" s="2" t="str">
        <f>'basic version'!S9</f>
        <v>Yes 2</v>
      </c>
      <c r="G11" s="13" t="str">
        <f t="shared" si="0"/>
        <v>you have still 2 passive semester</v>
      </c>
      <c r="H11" t="str">
        <f t="shared" si="1"/>
        <v>at once</v>
      </c>
      <c r="I11" s="10" t="str">
        <f t="shared" si="2"/>
        <v>realistic constellation</v>
      </c>
      <c r="J11" s="13" t="str">
        <f t="shared" si="3"/>
        <v>with out any problems</v>
      </c>
      <c r="K11" s="13" t="str">
        <f t="shared" si="4"/>
        <v>you have still 2 passive semester / at once / but with realistic constellation / with out any problems</v>
      </c>
    </row>
    <row r="12" spans="1:11" ht="22">
      <c r="A12" s="2">
        <v>9</v>
      </c>
      <c r="B12" s="2" t="str">
        <f>'basic version'!B10</f>
        <v>Yes</v>
      </c>
      <c r="C12" s="2">
        <f>'basic version'!E10</f>
        <v>3</v>
      </c>
      <c r="D12" s="2" t="str">
        <f>'basic version'!I10</f>
        <v>Yes</v>
      </c>
      <c r="E12" s="2" t="str">
        <f>'basic version'!N10</f>
        <v>yes</v>
      </c>
      <c r="F12" s="2" t="str">
        <f>'basic version'!S10</f>
        <v>Yes 1</v>
      </c>
      <c r="G12" s="13" t="str">
        <f t="shared" si="0"/>
        <v>you have still 1 passive semester</v>
      </c>
      <c r="H12" t="str">
        <f t="shared" si="1"/>
        <v>at once</v>
      </c>
      <c r="I12" s="10" t="str">
        <f t="shared" si="2"/>
        <v>realistic constellation</v>
      </c>
      <c r="J12" s="13" t="str">
        <f t="shared" si="3"/>
        <v>with out any problems</v>
      </c>
      <c r="K12" s="13" t="str">
        <f t="shared" si="4"/>
        <v>you have still 1 passive semester / at once / but with realistic constellation / with out any problems</v>
      </c>
    </row>
    <row r="13" spans="1:11" ht="22">
      <c r="A13" s="2">
        <v>10</v>
      </c>
      <c r="B13" s="2" t="str">
        <f>'basic version'!B11</f>
        <v>Yes</v>
      </c>
      <c r="C13" s="2">
        <f>'basic version'!E11</f>
        <v>4</v>
      </c>
      <c r="D13" s="2" t="str">
        <f>'basic version'!I11</f>
        <v>Yes</v>
      </c>
      <c r="E13" s="2" t="str">
        <f>'basic version'!N11</f>
        <v>yes</v>
      </c>
      <c r="F13" s="2" t="str">
        <f>'basic version'!S11</f>
        <v>No</v>
      </c>
      <c r="G13" s="13" t="str">
        <f t="shared" si="0"/>
        <v>you have still 0 passive semester</v>
      </c>
      <c r="H13" t="str">
        <f t="shared" si="1"/>
        <v>at once</v>
      </c>
      <c r="I13" s="10" t="str">
        <f t="shared" si="2"/>
        <v>realistic constellation</v>
      </c>
      <c r="J13" s="13" t="str">
        <f t="shared" si="3"/>
        <v>but 0 passive semester can not be used at once</v>
      </c>
      <c r="K13" s="13" t="str">
        <f t="shared" si="4"/>
        <v>you have still 0 passive semester / at once / but with realistic constellation / but 0 passive semester can not be used at once</v>
      </c>
    </row>
    <row r="14" spans="1:11" ht="22">
      <c r="A14" s="2">
        <v>11</v>
      </c>
      <c r="B14" s="2" t="str">
        <f>'basic version'!B12</f>
        <v>Yes</v>
      </c>
      <c r="C14" s="2">
        <f>'basic version'!E12</f>
        <v>0</v>
      </c>
      <c r="D14" s="2" t="str">
        <f>'basic version'!I12</f>
        <v>No</v>
      </c>
      <c r="E14" s="2" t="str">
        <f>'basic version'!N12</f>
        <v>No</v>
      </c>
      <c r="F14" s="2" t="str">
        <f>'basic version'!S12</f>
        <v>Yes 4</v>
      </c>
      <c r="G14" s="13" t="str">
        <f t="shared" si="0"/>
        <v>you have still 4 passive semester</v>
      </c>
      <c r="H14" t="str">
        <f t="shared" si="1"/>
        <v>no</v>
      </c>
      <c r="I14" s="10" t="str">
        <f t="shared" si="2"/>
        <v>realistic constellantion</v>
      </c>
      <c r="J14" s="13" t="str">
        <f t="shared" si="3"/>
        <v>with out any problems</v>
      </c>
      <c r="K14" s="13" t="str">
        <f t="shared" si="4"/>
        <v>you have still 4 passive semester / no / but with realistic constellantion / with out any problems</v>
      </c>
    </row>
    <row r="15" spans="1:11" ht="22">
      <c r="A15" s="2">
        <v>12</v>
      </c>
      <c r="B15" s="2" t="str">
        <f>'basic version'!B13</f>
        <v>Yes</v>
      </c>
      <c r="C15" s="2">
        <f>'basic version'!E13</f>
        <v>1</v>
      </c>
      <c r="D15" s="2" t="str">
        <f>'basic version'!I13</f>
        <v>No</v>
      </c>
      <c r="E15" s="2" t="str">
        <f>'basic version'!N13</f>
        <v>No</v>
      </c>
      <c r="F15" s="2" t="str">
        <f>'basic version'!S13</f>
        <v>Yes 3</v>
      </c>
      <c r="G15" s="13" t="str">
        <f t="shared" si="0"/>
        <v>you have still 3 passive semester</v>
      </c>
      <c r="H15" t="str">
        <f t="shared" si="1"/>
        <v>no</v>
      </c>
      <c r="I15" s="10" t="str">
        <f t="shared" si="2"/>
        <v>realistic constellantion</v>
      </c>
      <c r="J15" s="13" t="str">
        <f t="shared" si="3"/>
        <v>with out any problems</v>
      </c>
      <c r="K15" s="13" t="str">
        <f t="shared" si="4"/>
        <v>you have still 3 passive semester / no / but with realistic constellantion / with out any problems</v>
      </c>
    </row>
    <row r="16" spans="1:11" ht="22">
      <c r="A16" s="2">
        <v>13</v>
      </c>
      <c r="B16" s="2" t="str">
        <f>'basic version'!B14</f>
        <v>Yes</v>
      </c>
      <c r="C16" s="2">
        <f>'basic version'!E14</f>
        <v>2</v>
      </c>
      <c r="D16" s="2" t="str">
        <f>'basic version'!I14</f>
        <v>No</v>
      </c>
      <c r="E16" s="2" t="str">
        <f>'basic version'!N14</f>
        <v>No</v>
      </c>
      <c r="F16" s="2" t="str">
        <f>'basic version'!S14</f>
        <v>Yes 2</v>
      </c>
      <c r="G16" s="13" t="str">
        <f t="shared" si="0"/>
        <v>you have still 2 passive semester</v>
      </c>
      <c r="H16" t="str">
        <f t="shared" si="1"/>
        <v>no</v>
      </c>
      <c r="I16" s="10" t="str">
        <f t="shared" si="2"/>
        <v>realistic constellantion</v>
      </c>
      <c r="J16" s="13" t="str">
        <f t="shared" si="3"/>
        <v>with out any problems</v>
      </c>
      <c r="K16" s="13" t="str">
        <f t="shared" si="4"/>
        <v>you have still 2 passive semester / no / but with realistic constellantion / with out any problems</v>
      </c>
    </row>
    <row r="17" spans="1:11" ht="22">
      <c r="A17" s="2">
        <v>14</v>
      </c>
      <c r="B17" s="2" t="str">
        <f>'basic version'!B15</f>
        <v>Yes</v>
      </c>
      <c r="C17" s="2">
        <f>'basic version'!E15</f>
        <v>3</v>
      </c>
      <c r="D17" s="2" t="str">
        <f>'basic version'!I15</f>
        <v>No</v>
      </c>
      <c r="E17" s="2" t="str">
        <f>'basic version'!N15</f>
        <v>No</v>
      </c>
      <c r="F17" s="2" t="str">
        <f>'basic version'!S15</f>
        <v xml:space="preserve">Yes 1 </v>
      </c>
      <c r="G17" s="13" t="str">
        <f t="shared" si="0"/>
        <v>you have still 1 passive semester</v>
      </c>
      <c r="H17" t="str">
        <f t="shared" si="1"/>
        <v>no</v>
      </c>
      <c r="I17" s="10" t="str">
        <f t="shared" si="2"/>
        <v>realistic constellantion</v>
      </c>
      <c r="J17" s="13" t="str">
        <f t="shared" si="3"/>
        <v>with out any problems</v>
      </c>
      <c r="K17" s="13" t="str">
        <f t="shared" si="4"/>
        <v>you have still 1 passive semester / no / but with realistic constellantion / with out any problems</v>
      </c>
    </row>
    <row r="18" spans="1:11" ht="22">
      <c r="A18" s="2">
        <v>15</v>
      </c>
      <c r="B18" s="2" t="str">
        <f>'basic version'!B16</f>
        <v>Yes</v>
      </c>
      <c r="C18" s="2">
        <f>'basic version'!E16</f>
        <v>4</v>
      </c>
      <c r="D18" s="2" t="str">
        <f>'basic version'!I16</f>
        <v>No</v>
      </c>
      <c r="E18" s="2" t="str">
        <f>'basic version'!N16</f>
        <v>No</v>
      </c>
      <c r="F18" s="2" t="str">
        <f>'basic version'!S16</f>
        <v>No</v>
      </c>
      <c r="G18" s="13" t="str">
        <f t="shared" si="0"/>
        <v>you have still 0 passive semester</v>
      </c>
      <c r="H18" t="str">
        <f t="shared" si="1"/>
        <v>no</v>
      </c>
      <c r="I18" s="10" t="str">
        <f t="shared" si="2"/>
        <v>realistic constellantion</v>
      </c>
      <c r="J18" s="13" t="str">
        <f t="shared" si="3"/>
        <v>with out any problems</v>
      </c>
      <c r="K18" s="13" t="str">
        <f t="shared" si="4"/>
        <v>you have still 0 passive semester / no / but with realistic constellantion / with out any problems</v>
      </c>
    </row>
    <row r="19" spans="1:11" ht="22">
      <c r="A19" s="2">
        <v>16</v>
      </c>
      <c r="B19" s="2" t="str">
        <f>'basic version'!B17</f>
        <v>Yes</v>
      </c>
      <c r="C19" s="2">
        <f>'basic version'!E17</f>
        <v>0</v>
      </c>
      <c r="D19" s="12" t="str">
        <f>'basic version'!I17</f>
        <v>Yes</v>
      </c>
      <c r="E19" s="2" t="str">
        <f>'basic version'!N17</f>
        <v>No</v>
      </c>
      <c r="F19" s="14" t="str">
        <f>'basic version'!S17</f>
        <v>Yes 4</v>
      </c>
      <c r="G19" s="13" t="str">
        <f t="shared" si="0"/>
        <v>you have still 4 passive semester</v>
      </c>
      <c r="H19" t="str">
        <f t="shared" si="1"/>
        <v>no</v>
      </c>
      <c r="I19" s="10" t="str">
        <f t="shared" si="2"/>
        <v>wrong data</v>
      </c>
      <c r="J19" s="13" t="str">
        <f t="shared" si="3"/>
        <v>with out any problems</v>
      </c>
      <c r="K19" s="13" t="str">
        <f t="shared" si="4"/>
        <v>you have still 4 passive semester / no / but with wrong data / with out any problems</v>
      </c>
    </row>
    <row r="20" spans="1:11" ht="22">
      <c r="A20" s="2">
        <v>17</v>
      </c>
      <c r="B20" s="2" t="str">
        <f>'basic version'!B18</f>
        <v>Yes</v>
      </c>
      <c r="C20" s="2">
        <f>'basic version'!E18</f>
        <v>1</v>
      </c>
      <c r="D20" s="12" t="str">
        <f>'basic version'!I18</f>
        <v>Yes</v>
      </c>
      <c r="E20" s="2" t="str">
        <f>'basic version'!N18</f>
        <v>No</v>
      </c>
      <c r="F20" s="12" t="str">
        <f>'basic version'!S18</f>
        <v>Wrong</v>
      </c>
      <c r="G20" s="13" t="str">
        <f t="shared" si="0"/>
        <v>you have still 3 passive semester</v>
      </c>
      <c r="H20" t="str">
        <f t="shared" si="1"/>
        <v>no</v>
      </c>
      <c r="I20" s="10" t="str">
        <f t="shared" si="2"/>
        <v>wrong data</v>
      </c>
      <c r="J20" s="13" t="str">
        <f t="shared" si="3"/>
        <v>with out any problems</v>
      </c>
      <c r="K20" s="13" t="str">
        <f t="shared" si="4"/>
        <v>you have still 3 passive semester / no / but with wrong data / with out any problems</v>
      </c>
    </row>
    <row r="21" spans="1:11" ht="22">
      <c r="A21" s="2">
        <v>18</v>
      </c>
      <c r="B21" s="2" t="str">
        <f>'basic version'!B19</f>
        <v>Yes</v>
      </c>
      <c r="C21" s="2">
        <f>'basic version'!E19</f>
        <v>2</v>
      </c>
      <c r="D21" s="2" t="str">
        <f>'basic version'!I19</f>
        <v>Yes</v>
      </c>
      <c r="E21" s="2" t="str">
        <f>'basic version'!N19</f>
        <v>No</v>
      </c>
      <c r="F21" s="2" t="str">
        <f>'basic version'!S19</f>
        <v>No</v>
      </c>
      <c r="G21" s="13" t="str">
        <f t="shared" si="0"/>
        <v>you have still 2 passive semester</v>
      </c>
      <c r="H21" t="str">
        <f t="shared" si="1"/>
        <v>no</v>
      </c>
      <c r="I21" s="10" t="str">
        <f t="shared" si="2"/>
        <v>realistic constellation</v>
      </c>
      <c r="J21" s="13" t="str">
        <f t="shared" si="3"/>
        <v>with out any problems</v>
      </c>
      <c r="K21" s="13" t="str">
        <f t="shared" si="4"/>
        <v>you have still 2 passive semester / no / but with realistic constellation / with out any problems</v>
      </c>
    </row>
    <row r="22" spans="1:11" ht="22">
      <c r="A22" s="2">
        <v>19</v>
      </c>
      <c r="B22" s="2" t="str">
        <f>'basic version'!B20</f>
        <v>Yes</v>
      </c>
      <c r="C22" s="2">
        <f>'basic version'!E20</f>
        <v>3</v>
      </c>
      <c r="D22" s="2" t="str">
        <f>'basic version'!I20</f>
        <v>Yes</v>
      </c>
      <c r="E22" s="2" t="str">
        <f>'basic version'!N20</f>
        <v>No</v>
      </c>
      <c r="F22" s="2" t="str">
        <f>'basic version'!S20</f>
        <v>No</v>
      </c>
      <c r="G22" s="13" t="str">
        <f t="shared" si="0"/>
        <v>you have still 1 passive semester</v>
      </c>
      <c r="H22" t="str">
        <f t="shared" si="1"/>
        <v>no</v>
      </c>
      <c r="I22" s="10" t="str">
        <f t="shared" si="2"/>
        <v>realistic constellation</v>
      </c>
      <c r="J22" s="13" t="str">
        <f t="shared" si="3"/>
        <v>with out any problems</v>
      </c>
      <c r="K22" s="13" t="str">
        <f t="shared" si="4"/>
        <v>you have still 1 passive semester / no / but with realistic constellation / with out any problems</v>
      </c>
    </row>
    <row r="23" spans="1:11" ht="22">
      <c r="A23" s="2">
        <v>20</v>
      </c>
      <c r="B23" s="2" t="str">
        <f>'basic version'!B21</f>
        <v>Yes</v>
      </c>
      <c r="C23" s="2">
        <f>'basic version'!E21</f>
        <v>4</v>
      </c>
      <c r="D23" s="2" t="str">
        <f>'basic version'!I21</f>
        <v>Yes</v>
      </c>
      <c r="E23" s="2" t="str">
        <f>'basic version'!N21</f>
        <v>No</v>
      </c>
      <c r="F23" s="2" t="str">
        <f>'basic version'!S21</f>
        <v>No</v>
      </c>
      <c r="G23" s="13" t="str">
        <f t="shared" si="0"/>
        <v>you have still 0 passive semester</v>
      </c>
      <c r="H23" t="str">
        <f t="shared" si="1"/>
        <v>no</v>
      </c>
      <c r="I23" s="10" t="str">
        <f t="shared" si="2"/>
        <v>realistic constellation</v>
      </c>
      <c r="J23" s="13" t="str">
        <f t="shared" si="3"/>
        <v>with out any problems</v>
      </c>
      <c r="K23" s="13" t="str">
        <f t="shared" si="4"/>
        <v>you have still 0 passive semester / no / but with realistic constellation / with out any problems</v>
      </c>
    </row>
    <row r="24" spans="1:11" ht="53.5">
      <c r="A24" s="2">
        <v>21</v>
      </c>
      <c r="B24" s="2" t="str">
        <f>'basic version'!B22</f>
        <v>No</v>
      </c>
      <c r="C24" s="2">
        <f>'basic version'!E22</f>
        <v>0</v>
      </c>
      <c r="D24" s="2" t="str">
        <f>'basic version'!I22</f>
        <v>Yes</v>
      </c>
      <c r="E24" s="2" t="str">
        <f>'basic version'!N22</f>
        <v>Yes</v>
      </c>
      <c r="F24" s="2" t="str">
        <f>'basic version'!S22</f>
        <v>No</v>
      </c>
      <c r="G24" s="11" t="str">
        <f t="shared" ref="G24:G43" si="5">IF(B24="Yes",4-C24,"irrational question, because it can not be talked about passive semester without being a Student")</f>
        <v>irrational question, because it can not be talked about passive semester without being a Student</v>
      </c>
      <c r="H24" s="11" t="str">
        <f>G24</f>
        <v>irrational question, because it can not be talked about passive semester without being a Student</v>
      </c>
      <c r="I24" s="11" t="str">
        <f>H24</f>
        <v>irrational question, because it can not be talked about passive semester without being a Student</v>
      </c>
      <c r="J24" s="11" t="str">
        <f>I24</f>
        <v>irrational question, because it can not be talked about passive semester without being a Student</v>
      </c>
      <c r="K24" s="13" t="str">
        <f t="shared" ref="K24:K43" si="6">G24&amp;" / "&amp;H24&amp;" / "&amp;" as a kind of "&amp;I24&amp;" / "&amp;J24</f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25" spans="1:11" ht="53.5">
      <c r="A25" s="2">
        <v>22</v>
      </c>
      <c r="B25" s="2" t="str">
        <f>'basic version'!B23</f>
        <v>No</v>
      </c>
      <c r="C25" s="2">
        <f>'basic version'!E23</f>
        <v>1</v>
      </c>
      <c r="D25" s="2" t="str">
        <f>'basic version'!I23</f>
        <v>Yes</v>
      </c>
      <c r="E25" s="2" t="str">
        <f>'basic version'!N23</f>
        <v>Yes</v>
      </c>
      <c r="F25" s="2" t="str">
        <f>'basic version'!S23</f>
        <v>No</v>
      </c>
      <c r="G25" s="11" t="str">
        <f t="shared" si="5"/>
        <v>irrational question, because it can not be talked about passive semester without being a Student</v>
      </c>
      <c r="H25" s="11" t="str">
        <f t="shared" ref="H25:J43" si="7">G25</f>
        <v>irrational question, because it can not be talked about passive semester without being a Student</v>
      </c>
      <c r="I25" s="11" t="str">
        <f t="shared" si="7"/>
        <v>irrational question, because it can not be talked about passive semester without being a Student</v>
      </c>
      <c r="J25" s="11" t="str">
        <f t="shared" si="7"/>
        <v>irrational question, because it can not be talked about passive semester without being a Student</v>
      </c>
      <c r="K25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26" spans="1:11" ht="53.5">
      <c r="A26" s="2">
        <v>23</v>
      </c>
      <c r="B26" s="2" t="str">
        <f>'basic version'!B24</f>
        <v>No</v>
      </c>
      <c r="C26" s="2">
        <f>'basic version'!E24</f>
        <v>2</v>
      </c>
      <c r="D26" s="2" t="str">
        <f>'basic version'!I24</f>
        <v>Yes</v>
      </c>
      <c r="E26" s="2" t="str">
        <f>'basic version'!N24</f>
        <v>Yes</v>
      </c>
      <c r="F26" s="2" t="str">
        <f>'basic version'!S24</f>
        <v>No</v>
      </c>
      <c r="G26" s="11" t="str">
        <f t="shared" si="5"/>
        <v>irrational question, because it can not be talked about passive semester without being a Student</v>
      </c>
      <c r="H26" s="11" t="str">
        <f t="shared" si="7"/>
        <v>irrational question, because it can not be talked about passive semester without being a Student</v>
      </c>
      <c r="I26" s="11" t="str">
        <f t="shared" si="7"/>
        <v>irrational question, because it can not be talked about passive semester without being a Student</v>
      </c>
      <c r="J26" s="11" t="str">
        <f t="shared" si="7"/>
        <v>irrational question, because it can not be talked about passive semester without being a Student</v>
      </c>
      <c r="K26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27" spans="1:11" ht="53.5">
      <c r="A27" s="2">
        <v>24</v>
      </c>
      <c r="B27" s="2" t="str">
        <f>'basic version'!B25</f>
        <v>No</v>
      </c>
      <c r="C27" s="2">
        <f>'basic version'!E25</f>
        <v>3</v>
      </c>
      <c r="D27" s="2" t="str">
        <f>'basic version'!I25</f>
        <v>Yes</v>
      </c>
      <c r="E27" s="2" t="str">
        <f>'basic version'!N25</f>
        <v>Yes</v>
      </c>
      <c r="F27" s="2" t="str">
        <f>'basic version'!S25</f>
        <v>No</v>
      </c>
      <c r="G27" s="11" t="str">
        <f t="shared" si="5"/>
        <v>irrational question, because it can not be talked about passive semester without being a Student</v>
      </c>
      <c r="H27" s="11" t="str">
        <f t="shared" si="7"/>
        <v>irrational question, because it can not be talked about passive semester without being a Student</v>
      </c>
      <c r="I27" s="11" t="str">
        <f t="shared" si="7"/>
        <v>irrational question, because it can not be talked about passive semester without being a Student</v>
      </c>
      <c r="J27" s="11" t="str">
        <f t="shared" si="7"/>
        <v>irrational question, because it can not be talked about passive semester without being a Student</v>
      </c>
      <c r="K27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28" spans="1:11" ht="53.5">
      <c r="A28" s="2">
        <v>25</v>
      </c>
      <c r="B28" s="2" t="str">
        <f>'basic version'!B26</f>
        <v>No</v>
      </c>
      <c r="C28" s="2">
        <f>'basic version'!E26</f>
        <v>4</v>
      </c>
      <c r="D28" s="2" t="str">
        <f>'basic version'!I26</f>
        <v>Yes</v>
      </c>
      <c r="E28" s="2" t="str">
        <f>'basic version'!N26</f>
        <v>Yes</v>
      </c>
      <c r="F28" s="2" t="str">
        <f>'basic version'!S26</f>
        <v>No</v>
      </c>
      <c r="G28" s="11" t="str">
        <f t="shared" si="5"/>
        <v>irrational question, because it can not be talked about passive semester without being a Student</v>
      </c>
      <c r="H28" s="11" t="str">
        <f t="shared" si="7"/>
        <v>irrational question, because it can not be talked about passive semester without being a Student</v>
      </c>
      <c r="I28" s="11" t="str">
        <f t="shared" si="7"/>
        <v>irrational question, because it can not be talked about passive semester without being a Student</v>
      </c>
      <c r="J28" s="11" t="str">
        <f t="shared" si="7"/>
        <v>irrational question, because it can not be talked about passive semester without being a Student</v>
      </c>
      <c r="K28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29" spans="1:11" ht="53.5">
      <c r="A29" s="2">
        <v>26</v>
      </c>
      <c r="B29" s="2" t="str">
        <f>'basic version'!B27</f>
        <v>No</v>
      </c>
      <c r="C29" s="2">
        <f>'basic version'!E27</f>
        <v>0</v>
      </c>
      <c r="D29" s="2" t="str">
        <f>'basic version'!I27</f>
        <v>No</v>
      </c>
      <c r="E29" s="2" t="str">
        <f>'basic version'!N27</f>
        <v>Yes</v>
      </c>
      <c r="F29" s="2" t="str">
        <f>'basic version'!S27</f>
        <v>No</v>
      </c>
      <c r="G29" s="11" t="str">
        <f t="shared" si="5"/>
        <v>irrational question, because it can not be talked about passive semester without being a Student</v>
      </c>
      <c r="H29" s="11" t="str">
        <f t="shared" si="7"/>
        <v>irrational question, because it can not be talked about passive semester without being a Student</v>
      </c>
      <c r="I29" s="11" t="str">
        <f t="shared" si="7"/>
        <v>irrational question, because it can not be talked about passive semester without being a Student</v>
      </c>
      <c r="J29" s="11" t="str">
        <f t="shared" si="7"/>
        <v>irrational question, because it can not be talked about passive semester without being a Student</v>
      </c>
      <c r="K29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30" spans="1:11" ht="53.5">
      <c r="A30" s="2">
        <v>27</v>
      </c>
      <c r="B30" s="2" t="str">
        <f>'basic version'!B28</f>
        <v>No</v>
      </c>
      <c r="C30" s="2">
        <f>'basic version'!E28</f>
        <v>1</v>
      </c>
      <c r="D30" s="2" t="str">
        <f>'basic version'!I28</f>
        <v>No</v>
      </c>
      <c r="E30" s="2" t="str">
        <f>'basic version'!N28</f>
        <v>Yes</v>
      </c>
      <c r="F30" s="2" t="str">
        <f>'basic version'!S28</f>
        <v>No</v>
      </c>
      <c r="G30" s="11" t="str">
        <f t="shared" si="5"/>
        <v>irrational question, because it can not be talked about passive semester without being a Student</v>
      </c>
      <c r="H30" s="11" t="str">
        <f t="shared" si="7"/>
        <v>irrational question, because it can not be talked about passive semester without being a Student</v>
      </c>
      <c r="I30" s="11" t="str">
        <f t="shared" si="7"/>
        <v>irrational question, because it can not be talked about passive semester without being a Student</v>
      </c>
      <c r="J30" s="11" t="str">
        <f t="shared" si="7"/>
        <v>irrational question, because it can not be talked about passive semester without being a Student</v>
      </c>
      <c r="K30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31" spans="1:11" ht="53.5">
      <c r="A31" s="2">
        <v>28</v>
      </c>
      <c r="B31" s="2" t="str">
        <f>'basic version'!B29</f>
        <v>No</v>
      </c>
      <c r="C31" s="2">
        <f>'basic version'!E29</f>
        <v>2</v>
      </c>
      <c r="D31" s="2" t="str">
        <f>'basic version'!I29</f>
        <v>No</v>
      </c>
      <c r="E31" s="2" t="str">
        <f>'basic version'!N29</f>
        <v>Yes</v>
      </c>
      <c r="F31" s="2" t="str">
        <f>'basic version'!S29</f>
        <v>No</v>
      </c>
      <c r="G31" s="11" t="str">
        <f t="shared" si="5"/>
        <v>irrational question, because it can not be talked about passive semester without being a Student</v>
      </c>
      <c r="H31" s="11" t="str">
        <f t="shared" si="7"/>
        <v>irrational question, because it can not be talked about passive semester without being a Student</v>
      </c>
      <c r="I31" s="11" t="str">
        <f t="shared" si="7"/>
        <v>irrational question, because it can not be talked about passive semester without being a Student</v>
      </c>
      <c r="J31" s="11" t="str">
        <f t="shared" si="7"/>
        <v>irrational question, because it can not be talked about passive semester without being a Student</v>
      </c>
      <c r="K31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32" spans="1:11" ht="53.5">
      <c r="A32" s="2">
        <v>29</v>
      </c>
      <c r="B32" s="2" t="str">
        <f>'basic version'!B30</f>
        <v>No</v>
      </c>
      <c r="C32" s="2">
        <f>'basic version'!E30</f>
        <v>3</v>
      </c>
      <c r="D32" s="2" t="str">
        <f>'basic version'!I30</f>
        <v>No</v>
      </c>
      <c r="E32" s="2" t="str">
        <f>'basic version'!N30</f>
        <v>Yes</v>
      </c>
      <c r="F32" s="2" t="str">
        <f>'basic version'!S30</f>
        <v>No</v>
      </c>
      <c r="G32" s="11" t="str">
        <f t="shared" si="5"/>
        <v>irrational question, because it can not be talked about passive semester without being a Student</v>
      </c>
      <c r="H32" s="11" t="str">
        <f t="shared" si="7"/>
        <v>irrational question, because it can not be talked about passive semester without being a Student</v>
      </c>
      <c r="I32" s="11" t="str">
        <f t="shared" si="7"/>
        <v>irrational question, because it can not be talked about passive semester without being a Student</v>
      </c>
      <c r="J32" s="11" t="str">
        <f t="shared" si="7"/>
        <v>irrational question, because it can not be talked about passive semester without being a Student</v>
      </c>
      <c r="K32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33" spans="1:11" ht="53.5">
      <c r="A33" s="2">
        <v>30</v>
      </c>
      <c r="B33" s="2" t="str">
        <f>'basic version'!B31</f>
        <v>No</v>
      </c>
      <c r="C33" s="2">
        <f>'basic version'!E31</f>
        <v>4</v>
      </c>
      <c r="D33" s="2" t="str">
        <f>'basic version'!I31</f>
        <v>No</v>
      </c>
      <c r="E33" s="2" t="str">
        <f>'basic version'!N31</f>
        <v>Yes</v>
      </c>
      <c r="F33" s="2" t="str">
        <f>'basic version'!S31</f>
        <v>No</v>
      </c>
      <c r="G33" s="11" t="str">
        <f t="shared" si="5"/>
        <v>irrational question, because it can not be talked about passive semester without being a Student</v>
      </c>
      <c r="H33" s="11" t="str">
        <f t="shared" si="7"/>
        <v>irrational question, because it can not be talked about passive semester without being a Student</v>
      </c>
      <c r="I33" s="11" t="str">
        <f t="shared" si="7"/>
        <v>irrational question, because it can not be talked about passive semester without being a Student</v>
      </c>
      <c r="J33" s="11" t="str">
        <f t="shared" si="7"/>
        <v>irrational question, because it can not be talked about passive semester without being a Student</v>
      </c>
      <c r="K33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34" spans="1:11" ht="53.5">
      <c r="A34" s="2">
        <v>31</v>
      </c>
      <c r="B34" s="2" t="str">
        <f>'basic version'!B32</f>
        <v>No</v>
      </c>
      <c r="C34" s="2">
        <f>'basic version'!E32</f>
        <v>0</v>
      </c>
      <c r="D34" s="2" t="str">
        <f>'basic version'!I32</f>
        <v>No</v>
      </c>
      <c r="E34" s="2" t="str">
        <f>'basic version'!N32</f>
        <v>No</v>
      </c>
      <c r="F34" s="2" t="str">
        <f>'basic version'!S32</f>
        <v>No</v>
      </c>
      <c r="G34" s="11" t="str">
        <f t="shared" si="5"/>
        <v>irrational question, because it can not be talked about passive semester without being a Student</v>
      </c>
      <c r="H34" s="11" t="str">
        <f t="shared" si="7"/>
        <v>irrational question, because it can not be talked about passive semester without being a Student</v>
      </c>
      <c r="I34" s="11" t="str">
        <f t="shared" si="7"/>
        <v>irrational question, because it can not be talked about passive semester without being a Student</v>
      </c>
      <c r="J34" s="11" t="str">
        <f t="shared" si="7"/>
        <v>irrational question, because it can not be talked about passive semester without being a Student</v>
      </c>
      <c r="K34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35" spans="1:11" ht="53.5">
      <c r="A35" s="2">
        <v>32</v>
      </c>
      <c r="B35" s="2" t="str">
        <f>'basic version'!B33</f>
        <v>No</v>
      </c>
      <c r="C35" s="2">
        <f>'basic version'!E33</f>
        <v>1</v>
      </c>
      <c r="D35" s="2" t="str">
        <f>'basic version'!I33</f>
        <v>No</v>
      </c>
      <c r="E35" s="2" t="str">
        <f>'basic version'!N33</f>
        <v>No</v>
      </c>
      <c r="F35" s="2" t="str">
        <f>'basic version'!S33</f>
        <v>No</v>
      </c>
      <c r="G35" s="11" t="str">
        <f t="shared" si="5"/>
        <v>irrational question, because it can not be talked about passive semester without being a Student</v>
      </c>
      <c r="H35" s="11" t="str">
        <f t="shared" si="7"/>
        <v>irrational question, because it can not be talked about passive semester without being a Student</v>
      </c>
      <c r="I35" s="11" t="str">
        <f t="shared" si="7"/>
        <v>irrational question, because it can not be talked about passive semester without being a Student</v>
      </c>
      <c r="J35" s="11" t="str">
        <f t="shared" si="7"/>
        <v>irrational question, because it can not be talked about passive semester without being a Student</v>
      </c>
      <c r="K35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36" spans="1:11" ht="53.5">
      <c r="A36" s="2">
        <v>33</v>
      </c>
      <c r="B36" s="2" t="str">
        <f>'basic version'!B34</f>
        <v>No</v>
      </c>
      <c r="C36" s="2">
        <f>'basic version'!E34</f>
        <v>2</v>
      </c>
      <c r="D36" s="2" t="str">
        <f>'basic version'!I34</f>
        <v>No</v>
      </c>
      <c r="E36" s="2" t="str">
        <f>'basic version'!N34</f>
        <v>No</v>
      </c>
      <c r="F36" s="2" t="str">
        <f>'basic version'!S34</f>
        <v>No</v>
      </c>
      <c r="G36" s="11" t="str">
        <f t="shared" si="5"/>
        <v>irrational question, because it can not be talked about passive semester without being a Student</v>
      </c>
      <c r="H36" s="11" t="str">
        <f t="shared" si="7"/>
        <v>irrational question, because it can not be talked about passive semester without being a Student</v>
      </c>
      <c r="I36" s="11" t="str">
        <f t="shared" si="7"/>
        <v>irrational question, because it can not be talked about passive semester without being a Student</v>
      </c>
      <c r="J36" s="11" t="str">
        <f t="shared" si="7"/>
        <v>irrational question, because it can not be talked about passive semester without being a Student</v>
      </c>
      <c r="K36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37" spans="1:11" ht="53.5">
      <c r="A37" s="2">
        <v>34</v>
      </c>
      <c r="B37" s="2" t="str">
        <f>'basic version'!B35</f>
        <v>No</v>
      </c>
      <c r="C37" s="2">
        <f>'basic version'!E35</f>
        <v>3</v>
      </c>
      <c r="D37" s="2" t="str">
        <f>'basic version'!I35</f>
        <v>No</v>
      </c>
      <c r="E37" s="2" t="str">
        <f>'basic version'!N35</f>
        <v>No</v>
      </c>
      <c r="F37" s="2" t="str">
        <f>'basic version'!S35</f>
        <v>No</v>
      </c>
      <c r="G37" s="11" t="str">
        <f t="shared" si="5"/>
        <v>irrational question, because it can not be talked about passive semester without being a Student</v>
      </c>
      <c r="H37" s="11" t="str">
        <f t="shared" si="7"/>
        <v>irrational question, because it can not be talked about passive semester without being a Student</v>
      </c>
      <c r="I37" s="11" t="str">
        <f t="shared" si="7"/>
        <v>irrational question, because it can not be talked about passive semester without being a Student</v>
      </c>
      <c r="J37" s="11" t="str">
        <f t="shared" si="7"/>
        <v>irrational question, because it can not be talked about passive semester without being a Student</v>
      </c>
      <c r="K37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38" spans="1:11" ht="53.5">
      <c r="A38" s="2">
        <v>35</v>
      </c>
      <c r="B38" s="2" t="str">
        <f>'basic version'!B36</f>
        <v>No</v>
      </c>
      <c r="C38" s="2">
        <f>'basic version'!E36</f>
        <v>4</v>
      </c>
      <c r="D38" s="2" t="str">
        <f>'basic version'!I36</f>
        <v>No</v>
      </c>
      <c r="E38" s="2" t="str">
        <f>'basic version'!N36</f>
        <v>No</v>
      </c>
      <c r="F38" s="2" t="str">
        <f>'basic version'!S36</f>
        <v>No</v>
      </c>
      <c r="G38" s="11" t="str">
        <f t="shared" si="5"/>
        <v>irrational question, because it can not be talked about passive semester without being a Student</v>
      </c>
      <c r="H38" s="11" t="str">
        <f t="shared" si="7"/>
        <v>irrational question, because it can not be talked about passive semester without being a Student</v>
      </c>
      <c r="I38" s="11" t="str">
        <f t="shared" si="7"/>
        <v>irrational question, because it can not be talked about passive semester without being a Student</v>
      </c>
      <c r="J38" s="11" t="str">
        <f t="shared" si="7"/>
        <v>irrational question, because it can not be talked about passive semester without being a Student</v>
      </c>
      <c r="K38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39" spans="1:11" ht="53.5">
      <c r="A39" s="2">
        <v>36</v>
      </c>
      <c r="B39" s="2" t="str">
        <f>'basic version'!B37</f>
        <v>No</v>
      </c>
      <c r="C39" s="2">
        <f>'basic version'!E37</f>
        <v>0</v>
      </c>
      <c r="D39" s="2" t="str">
        <f>'basic version'!I37</f>
        <v>Yes</v>
      </c>
      <c r="E39" s="2" t="str">
        <f>'basic version'!N37</f>
        <v>No</v>
      </c>
      <c r="F39" s="2" t="str">
        <f>'basic version'!S37</f>
        <v>No</v>
      </c>
      <c r="G39" s="11" t="str">
        <f t="shared" si="5"/>
        <v>irrational question, because it can not be talked about passive semester without being a Student</v>
      </c>
      <c r="H39" s="11" t="str">
        <f t="shared" si="7"/>
        <v>irrational question, because it can not be talked about passive semester without being a Student</v>
      </c>
      <c r="I39" s="11" t="str">
        <f t="shared" si="7"/>
        <v>irrational question, because it can not be talked about passive semester without being a Student</v>
      </c>
      <c r="J39" s="11" t="str">
        <f t="shared" si="7"/>
        <v>irrational question, because it can not be talked about passive semester without being a Student</v>
      </c>
      <c r="K39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40" spans="1:11" ht="53.5">
      <c r="A40" s="2">
        <v>37</v>
      </c>
      <c r="B40" s="2" t="str">
        <f>'basic version'!B38</f>
        <v>No</v>
      </c>
      <c r="C40" s="2">
        <f>'basic version'!E38</f>
        <v>1</v>
      </c>
      <c r="D40" s="2" t="str">
        <f>'basic version'!I38</f>
        <v>Yes</v>
      </c>
      <c r="E40" s="2" t="str">
        <f>'basic version'!N38</f>
        <v>No</v>
      </c>
      <c r="F40" s="2" t="str">
        <f>'basic version'!S38</f>
        <v>No</v>
      </c>
      <c r="G40" s="11" t="str">
        <f t="shared" si="5"/>
        <v>irrational question, because it can not be talked about passive semester without being a Student</v>
      </c>
      <c r="H40" s="11" t="str">
        <f t="shared" si="7"/>
        <v>irrational question, because it can not be talked about passive semester without being a Student</v>
      </c>
      <c r="I40" s="11" t="str">
        <f t="shared" si="7"/>
        <v>irrational question, because it can not be talked about passive semester without being a Student</v>
      </c>
      <c r="J40" s="11" t="str">
        <f t="shared" si="7"/>
        <v>irrational question, because it can not be talked about passive semester without being a Student</v>
      </c>
      <c r="K40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41" spans="1:11" ht="53.5">
      <c r="A41" s="2">
        <v>38</v>
      </c>
      <c r="B41" s="2" t="str">
        <f>'basic version'!B39</f>
        <v>No</v>
      </c>
      <c r="C41" s="2">
        <f>'basic version'!E39</f>
        <v>2</v>
      </c>
      <c r="D41" s="2" t="str">
        <f>'basic version'!I39</f>
        <v>Yes</v>
      </c>
      <c r="E41" s="2" t="str">
        <f>'basic version'!N39</f>
        <v>No</v>
      </c>
      <c r="F41" s="2" t="str">
        <f>'basic version'!S39</f>
        <v>No</v>
      </c>
      <c r="G41" s="11" t="str">
        <f t="shared" si="5"/>
        <v>irrational question, because it can not be talked about passive semester without being a Student</v>
      </c>
      <c r="H41" s="11" t="str">
        <f t="shared" si="7"/>
        <v>irrational question, because it can not be talked about passive semester without being a Student</v>
      </c>
      <c r="I41" s="11" t="str">
        <f t="shared" si="7"/>
        <v>irrational question, because it can not be talked about passive semester without being a Student</v>
      </c>
      <c r="J41" s="11" t="str">
        <f t="shared" si="7"/>
        <v>irrational question, because it can not be talked about passive semester without being a Student</v>
      </c>
      <c r="K41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42" spans="1:11" ht="53.5">
      <c r="A42" s="2">
        <v>39</v>
      </c>
      <c r="B42" s="2" t="str">
        <f>'basic version'!B40</f>
        <v>No</v>
      </c>
      <c r="C42" s="2">
        <f>'basic version'!E40</f>
        <v>3</v>
      </c>
      <c r="D42" s="2" t="str">
        <f>'basic version'!I40</f>
        <v>Yes</v>
      </c>
      <c r="E42" s="2" t="str">
        <f>'basic version'!N40</f>
        <v>No</v>
      </c>
      <c r="F42" s="2" t="str">
        <f>'basic version'!S40</f>
        <v>No</v>
      </c>
      <c r="G42" s="11" t="str">
        <f t="shared" si="5"/>
        <v>irrational question, because it can not be talked about passive semester without being a Student</v>
      </c>
      <c r="H42" s="11" t="str">
        <f t="shared" si="7"/>
        <v>irrational question, because it can not be talked about passive semester without being a Student</v>
      </c>
      <c r="I42" s="11" t="str">
        <f t="shared" si="7"/>
        <v>irrational question, because it can not be talked about passive semester without being a Student</v>
      </c>
      <c r="J42" s="11" t="str">
        <f t="shared" si="7"/>
        <v>irrational question, because it can not be talked about passive semester without being a Student</v>
      </c>
      <c r="K42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  <row r="43" spans="1:11" ht="53.5">
      <c r="A43" s="2">
        <v>40</v>
      </c>
      <c r="B43" s="2" t="str">
        <f>'basic version'!B41</f>
        <v>No</v>
      </c>
      <c r="C43" s="2">
        <f>'basic version'!E41</f>
        <v>4</v>
      </c>
      <c r="D43" s="2" t="str">
        <f>'basic version'!I41</f>
        <v>Yes</v>
      </c>
      <c r="E43" s="2" t="str">
        <f>'basic version'!N41</f>
        <v>No</v>
      </c>
      <c r="F43" s="2" t="str">
        <f>'basic version'!S41</f>
        <v>No</v>
      </c>
      <c r="G43" s="11" t="str">
        <f t="shared" si="5"/>
        <v>irrational question, because it can not be talked about passive semester without being a Student</v>
      </c>
      <c r="H43" s="11" t="str">
        <f t="shared" si="7"/>
        <v>irrational question, because it can not be talked about passive semester without being a Student</v>
      </c>
      <c r="I43" s="11" t="str">
        <f t="shared" si="7"/>
        <v>irrational question, because it can not be talked about passive semester without being a Student</v>
      </c>
      <c r="J43" s="11" t="str">
        <f t="shared" si="7"/>
        <v>irrational question, because it can not be talked about passive semester without being a Student</v>
      </c>
      <c r="K43" s="13" t="str">
        <f t="shared" si="6"/>
        <v>irrational question, because it can not be talked about passive semester without being a Student / irrational question, because it can not be talked about passive semester without being a Student /  as a kind of irrational question, because it can not be talked about passive semester without being a Student / irrational question, because it can not be talked about passive semester without being a Student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7C8A6-A1C6-484A-87B8-3533B5C636DE}">
  <dimension ref="A1:G41"/>
  <sheetViews>
    <sheetView zoomScale="90" zoomScaleNormal="90" workbookViewId="0"/>
  </sheetViews>
  <sheetFormatPr defaultColWidth="20.1640625" defaultRowHeight="10.5"/>
  <cols>
    <col min="1" max="16384" width="20.1640625" style="13"/>
  </cols>
  <sheetData>
    <row r="1" spans="1:7" ht="31.5">
      <c r="A1" s="13" t="s">
        <v>39</v>
      </c>
      <c r="B1" s="13" t="s">
        <v>40</v>
      </c>
      <c r="C1" s="13" t="s">
        <v>41</v>
      </c>
      <c r="D1" s="13" t="s">
        <v>42</v>
      </c>
      <c r="E1" s="13" t="s">
        <v>43</v>
      </c>
      <c r="F1" s="13" t="s">
        <v>4</v>
      </c>
      <c r="G1" s="13" t="s">
        <v>57</v>
      </c>
    </row>
    <row r="2" spans="1:7" ht="21">
      <c r="A2" s="13">
        <v>1</v>
      </c>
      <c r="B2" s="13" t="s">
        <v>5</v>
      </c>
      <c r="C2" s="16">
        <v>0</v>
      </c>
      <c r="D2" s="16" t="s">
        <v>5</v>
      </c>
      <c r="E2" s="13" t="s">
        <v>5</v>
      </c>
      <c r="F2" s="13" t="s">
        <v>44</v>
      </c>
      <c r="G2" s="17" t="s">
        <v>56</v>
      </c>
    </row>
    <row r="3" spans="1:7" ht="21">
      <c r="A3" s="13">
        <v>2</v>
      </c>
      <c r="B3" s="13" t="s">
        <v>5</v>
      </c>
      <c r="C3" s="16">
        <v>0</v>
      </c>
      <c r="D3" s="16" t="s">
        <v>5</v>
      </c>
      <c r="E3" s="13" t="s">
        <v>6</v>
      </c>
      <c r="F3" s="13" t="s">
        <v>44</v>
      </c>
      <c r="G3" s="17" t="s">
        <v>56</v>
      </c>
    </row>
    <row r="4" spans="1:7" ht="21">
      <c r="A4" s="13">
        <v>3</v>
      </c>
      <c r="B4" s="13" t="s">
        <v>5</v>
      </c>
      <c r="C4" s="13">
        <v>0</v>
      </c>
      <c r="D4" s="13" t="s">
        <v>6</v>
      </c>
      <c r="E4" s="13" t="s">
        <v>5</v>
      </c>
      <c r="F4" s="13" t="s">
        <v>44</v>
      </c>
    </row>
    <row r="5" spans="1:7" ht="21">
      <c r="A5" s="13">
        <v>4</v>
      </c>
      <c r="B5" s="13" t="s">
        <v>5</v>
      </c>
      <c r="C5" s="13">
        <v>0</v>
      </c>
      <c r="D5" s="13" t="s">
        <v>6</v>
      </c>
      <c r="E5" s="13" t="s">
        <v>6</v>
      </c>
      <c r="F5" s="13" t="s">
        <v>44</v>
      </c>
    </row>
    <row r="6" spans="1:7" ht="52.5">
      <c r="A6" s="13">
        <v>5</v>
      </c>
      <c r="B6" s="13" t="s">
        <v>5</v>
      </c>
      <c r="C6" s="16">
        <v>1</v>
      </c>
      <c r="D6" s="16" t="s">
        <v>5</v>
      </c>
      <c r="E6" s="13" t="s">
        <v>5</v>
      </c>
      <c r="F6" s="13" t="s">
        <v>45</v>
      </c>
      <c r="G6" s="17" t="s">
        <v>55</v>
      </c>
    </row>
    <row r="7" spans="1:7" ht="52.5">
      <c r="A7" s="13">
        <v>6</v>
      </c>
      <c r="B7" s="13" t="s">
        <v>5</v>
      </c>
      <c r="C7" s="16">
        <v>1</v>
      </c>
      <c r="D7" s="16" t="s">
        <v>5</v>
      </c>
      <c r="E7" s="13" t="s">
        <v>6</v>
      </c>
      <c r="F7" s="13" t="s">
        <v>45</v>
      </c>
      <c r="G7" s="17" t="s">
        <v>55</v>
      </c>
    </row>
    <row r="8" spans="1:7" ht="21">
      <c r="A8" s="13">
        <v>7</v>
      </c>
      <c r="B8" s="13" t="s">
        <v>5</v>
      </c>
      <c r="C8" s="13">
        <v>1</v>
      </c>
      <c r="D8" s="13" t="s">
        <v>6</v>
      </c>
      <c r="E8" s="13" t="s">
        <v>5</v>
      </c>
      <c r="F8" s="13" t="s">
        <v>46</v>
      </c>
      <c r="G8" s="51" t="s">
        <v>54</v>
      </c>
    </row>
    <row r="9" spans="1:7" ht="21">
      <c r="A9" s="13">
        <v>8</v>
      </c>
      <c r="B9" s="13" t="s">
        <v>5</v>
      </c>
      <c r="C9" s="13">
        <v>1</v>
      </c>
      <c r="D9" s="13" t="s">
        <v>6</v>
      </c>
      <c r="E9" s="13" t="s">
        <v>6</v>
      </c>
      <c r="F9" s="13" t="s">
        <v>46</v>
      </c>
      <c r="G9" s="51"/>
    </row>
    <row r="10" spans="1:7" ht="21">
      <c r="A10" s="13">
        <v>9</v>
      </c>
      <c r="B10" s="13" t="s">
        <v>5</v>
      </c>
      <c r="C10" s="13">
        <v>2</v>
      </c>
      <c r="D10" s="13" t="s">
        <v>5</v>
      </c>
      <c r="E10" s="13" t="s">
        <v>5</v>
      </c>
      <c r="F10" s="13" t="s">
        <v>47</v>
      </c>
      <c r="G10" s="51"/>
    </row>
    <row r="11" spans="1:7" ht="52.5">
      <c r="A11" s="13">
        <v>10</v>
      </c>
      <c r="B11" s="13" t="s">
        <v>5</v>
      </c>
      <c r="C11" s="13">
        <v>2</v>
      </c>
      <c r="D11" s="13" t="s">
        <v>5</v>
      </c>
      <c r="E11" s="13" t="s">
        <v>6</v>
      </c>
      <c r="F11" s="16" t="s">
        <v>48</v>
      </c>
      <c r="G11" s="17" t="s">
        <v>55</v>
      </c>
    </row>
    <row r="12" spans="1:7" ht="21">
      <c r="A12" s="13">
        <v>11</v>
      </c>
      <c r="B12" s="13" t="s">
        <v>5</v>
      </c>
      <c r="C12" s="13">
        <v>2</v>
      </c>
      <c r="D12" s="13" t="s">
        <v>6</v>
      </c>
      <c r="E12" s="13" t="s">
        <v>5</v>
      </c>
      <c r="F12" s="16" t="s">
        <v>47</v>
      </c>
      <c r="G12" s="51" t="s">
        <v>54</v>
      </c>
    </row>
    <row r="13" spans="1:7" ht="21">
      <c r="A13" s="13">
        <v>12</v>
      </c>
      <c r="B13" s="13" t="s">
        <v>5</v>
      </c>
      <c r="C13" s="13">
        <v>2</v>
      </c>
      <c r="D13" s="13" t="s">
        <v>6</v>
      </c>
      <c r="E13" s="13" t="s">
        <v>6</v>
      </c>
      <c r="F13" s="16" t="s">
        <v>47</v>
      </c>
      <c r="G13" s="51"/>
    </row>
    <row r="14" spans="1:7" ht="21">
      <c r="A14" s="13">
        <v>13</v>
      </c>
      <c r="B14" s="13" t="s">
        <v>5</v>
      </c>
      <c r="C14" s="13">
        <v>3</v>
      </c>
      <c r="D14" s="13" t="s">
        <v>5</v>
      </c>
      <c r="E14" s="13" t="s">
        <v>5</v>
      </c>
      <c r="F14" s="16" t="s">
        <v>49</v>
      </c>
      <c r="G14" s="17" t="str">
        <f>G16</f>
        <v>Half-live=semester? WHY it is important to change the keywords?</v>
      </c>
    </row>
    <row r="15" spans="1:7" ht="52.5">
      <c r="A15" s="13">
        <v>14</v>
      </c>
      <c r="B15" s="13" t="s">
        <v>5</v>
      </c>
      <c r="C15" s="16">
        <v>3</v>
      </c>
      <c r="D15" s="16" t="s">
        <v>5</v>
      </c>
      <c r="E15" s="13" t="s">
        <v>6</v>
      </c>
      <c r="F15" s="16" t="s">
        <v>48</v>
      </c>
      <c r="G15" s="17" t="s">
        <v>55</v>
      </c>
    </row>
    <row r="16" spans="1:7">
      <c r="A16" s="13">
        <v>15</v>
      </c>
      <c r="B16" s="13" t="s">
        <v>5</v>
      </c>
      <c r="C16" s="13">
        <v>3</v>
      </c>
      <c r="D16" s="13" t="s">
        <v>6</v>
      </c>
      <c r="E16" s="13" t="s">
        <v>5</v>
      </c>
      <c r="F16" s="16" t="s">
        <v>49</v>
      </c>
      <c r="G16" s="51" t="s">
        <v>53</v>
      </c>
    </row>
    <row r="17" spans="1:7">
      <c r="A17" s="13">
        <v>16</v>
      </c>
      <c r="B17" s="13" t="s">
        <v>5</v>
      </c>
      <c r="C17" s="13">
        <v>3</v>
      </c>
      <c r="D17" s="13" t="s">
        <v>6</v>
      </c>
      <c r="E17" s="13" t="s">
        <v>6</v>
      </c>
      <c r="F17" s="16" t="s">
        <v>49</v>
      </c>
      <c r="G17" s="51"/>
    </row>
    <row r="18" spans="1:7" ht="21">
      <c r="A18" s="13">
        <v>17</v>
      </c>
      <c r="B18" s="13" t="s">
        <v>5</v>
      </c>
      <c r="C18" s="13">
        <v>4</v>
      </c>
      <c r="D18" s="13" t="s">
        <v>5</v>
      </c>
      <c r="E18" s="13" t="s">
        <v>5</v>
      </c>
      <c r="F18" s="13" t="s">
        <v>50</v>
      </c>
    </row>
    <row r="19" spans="1:7" ht="21">
      <c r="A19" s="13">
        <v>18</v>
      </c>
      <c r="B19" s="13" t="s">
        <v>5</v>
      </c>
      <c r="C19" s="13">
        <v>4</v>
      </c>
      <c r="D19" s="13" t="s">
        <v>5</v>
      </c>
      <c r="E19" s="13" t="s">
        <v>6</v>
      </c>
      <c r="F19" s="13" t="s">
        <v>50</v>
      </c>
    </row>
    <row r="20" spans="1:7" ht="21">
      <c r="A20" s="13">
        <v>19</v>
      </c>
      <c r="B20" s="13" t="s">
        <v>5</v>
      </c>
      <c r="C20" s="13">
        <v>4</v>
      </c>
      <c r="D20" s="13" t="s">
        <v>6</v>
      </c>
      <c r="E20" s="13" t="s">
        <v>5</v>
      </c>
      <c r="F20" s="13" t="s">
        <v>50</v>
      </c>
    </row>
    <row r="21" spans="1:7" ht="21">
      <c r="A21" s="13">
        <v>20</v>
      </c>
      <c r="B21" s="13" t="s">
        <v>5</v>
      </c>
      <c r="C21" s="13">
        <v>4</v>
      </c>
      <c r="D21" s="13" t="s">
        <v>6</v>
      </c>
      <c r="E21" s="13" t="s">
        <v>6</v>
      </c>
      <c r="F21" s="13" t="s">
        <v>50</v>
      </c>
    </row>
    <row r="22" spans="1:7" ht="21">
      <c r="A22" s="13">
        <v>21</v>
      </c>
      <c r="B22" s="16" t="s">
        <v>6</v>
      </c>
      <c r="C22" s="13">
        <v>0</v>
      </c>
      <c r="D22" s="13" t="s">
        <v>5</v>
      </c>
      <c r="E22" s="13" t="s">
        <v>5</v>
      </c>
      <c r="F22" s="16" t="s">
        <v>50</v>
      </c>
    </row>
    <row r="23" spans="1:7" ht="21">
      <c r="A23" s="13">
        <v>22</v>
      </c>
      <c r="B23" s="16" t="s">
        <v>6</v>
      </c>
      <c r="C23" s="13">
        <v>0</v>
      </c>
      <c r="D23" s="13" t="s">
        <v>5</v>
      </c>
      <c r="E23" s="13" t="s">
        <v>6</v>
      </c>
      <c r="F23" s="16" t="s">
        <v>50</v>
      </c>
    </row>
    <row r="24" spans="1:7" ht="21">
      <c r="A24" s="13">
        <v>23</v>
      </c>
      <c r="B24" s="16" t="s">
        <v>6</v>
      </c>
      <c r="C24" s="13">
        <v>0</v>
      </c>
      <c r="D24" s="13" t="s">
        <v>6</v>
      </c>
      <c r="E24" s="13" t="s">
        <v>5</v>
      </c>
      <c r="F24" s="16" t="s">
        <v>50</v>
      </c>
    </row>
    <row r="25" spans="1:7" ht="21">
      <c r="A25" s="13">
        <v>24</v>
      </c>
      <c r="B25" s="16" t="s">
        <v>6</v>
      </c>
      <c r="C25" s="13">
        <v>0</v>
      </c>
      <c r="D25" s="13" t="s">
        <v>6</v>
      </c>
      <c r="E25" s="13" t="s">
        <v>6</v>
      </c>
      <c r="F25" s="16" t="s">
        <v>50</v>
      </c>
    </row>
    <row r="26" spans="1:7" ht="21">
      <c r="A26" s="13">
        <v>25</v>
      </c>
      <c r="B26" s="16" t="s">
        <v>6</v>
      </c>
      <c r="C26" s="13">
        <v>1</v>
      </c>
      <c r="D26" s="13" t="s">
        <v>5</v>
      </c>
      <c r="E26" s="13" t="s">
        <v>5</v>
      </c>
      <c r="F26" s="16" t="s">
        <v>50</v>
      </c>
    </row>
    <row r="27" spans="1:7" ht="21">
      <c r="A27" s="13">
        <v>26</v>
      </c>
      <c r="B27" s="16" t="s">
        <v>6</v>
      </c>
      <c r="C27" s="13">
        <v>1</v>
      </c>
      <c r="D27" s="13" t="s">
        <v>5</v>
      </c>
      <c r="E27" s="13" t="s">
        <v>6</v>
      </c>
      <c r="F27" s="16" t="s">
        <v>50</v>
      </c>
    </row>
    <row r="28" spans="1:7" ht="21">
      <c r="A28" s="13">
        <v>27</v>
      </c>
      <c r="B28" s="16" t="s">
        <v>6</v>
      </c>
      <c r="C28" s="13">
        <v>1</v>
      </c>
      <c r="D28" s="13" t="s">
        <v>6</v>
      </c>
      <c r="E28" s="13" t="s">
        <v>5</v>
      </c>
      <c r="F28" s="16" t="s">
        <v>50</v>
      </c>
    </row>
    <row r="29" spans="1:7" ht="21">
      <c r="A29" s="13">
        <v>28</v>
      </c>
      <c r="B29" s="17" t="s">
        <v>6</v>
      </c>
      <c r="C29" s="13">
        <v>1</v>
      </c>
      <c r="D29" s="13" t="s">
        <v>6</v>
      </c>
      <c r="E29" s="13" t="s">
        <v>6</v>
      </c>
      <c r="F29" s="17" t="s">
        <v>50</v>
      </c>
      <c r="G29" s="50" t="s">
        <v>52</v>
      </c>
    </row>
    <row r="30" spans="1:7" ht="21">
      <c r="A30" s="13">
        <v>29</v>
      </c>
      <c r="B30" s="17" t="s">
        <v>6</v>
      </c>
      <c r="C30" s="13">
        <v>2</v>
      </c>
      <c r="D30" s="13" t="s">
        <v>5</v>
      </c>
      <c r="E30" s="13" t="s">
        <v>5</v>
      </c>
      <c r="F30" s="17" t="s">
        <v>51</v>
      </c>
      <c r="G30" s="50"/>
    </row>
    <row r="31" spans="1:7" ht="21">
      <c r="A31" s="13">
        <v>30</v>
      </c>
      <c r="B31" s="16" t="s">
        <v>6</v>
      </c>
      <c r="C31" s="13">
        <v>2</v>
      </c>
      <c r="D31" s="13" t="s">
        <v>5</v>
      </c>
      <c r="E31" s="13" t="s">
        <v>6</v>
      </c>
      <c r="F31" s="16" t="s">
        <v>51</v>
      </c>
    </row>
    <row r="32" spans="1:7" ht="21">
      <c r="A32" s="13">
        <v>31</v>
      </c>
      <c r="B32" s="16" t="s">
        <v>6</v>
      </c>
      <c r="C32" s="13">
        <v>2</v>
      </c>
      <c r="D32" s="13" t="s">
        <v>6</v>
      </c>
      <c r="E32" s="13" t="s">
        <v>5</v>
      </c>
      <c r="F32" s="16" t="s">
        <v>51</v>
      </c>
    </row>
    <row r="33" spans="1:6" ht="21">
      <c r="A33" s="13">
        <v>32</v>
      </c>
      <c r="B33" s="16" t="s">
        <v>6</v>
      </c>
      <c r="C33" s="13">
        <v>2</v>
      </c>
      <c r="D33" s="13" t="s">
        <v>6</v>
      </c>
      <c r="E33" s="13" t="s">
        <v>6</v>
      </c>
      <c r="F33" s="16" t="s">
        <v>51</v>
      </c>
    </row>
    <row r="34" spans="1:6" ht="21">
      <c r="A34" s="13">
        <v>33</v>
      </c>
      <c r="B34" s="16" t="s">
        <v>6</v>
      </c>
      <c r="C34" s="13">
        <v>3</v>
      </c>
      <c r="D34" s="13" t="s">
        <v>5</v>
      </c>
      <c r="E34" s="13" t="s">
        <v>5</v>
      </c>
      <c r="F34" s="16" t="s">
        <v>51</v>
      </c>
    </row>
    <row r="35" spans="1:6" ht="21">
      <c r="A35" s="13">
        <v>34</v>
      </c>
      <c r="B35" s="16" t="s">
        <v>6</v>
      </c>
      <c r="C35" s="13">
        <v>3</v>
      </c>
      <c r="D35" s="13" t="s">
        <v>5</v>
      </c>
      <c r="E35" s="13" t="s">
        <v>6</v>
      </c>
      <c r="F35" s="16" t="s">
        <v>51</v>
      </c>
    </row>
    <row r="36" spans="1:6" ht="21">
      <c r="A36" s="13">
        <v>35</v>
      </c>
      <c r="B36" s="16" t="s">
        <v>6</v>
      </c>
      <c r="C36" s="13">
        <v>3</v>
      </c>
      <c r="D36" s="13" t="s">
        <v>6</v>
      </c>
      <c r="E36" s="13" t="s">
        <v>5</v>
      </c>
      <c r="F36" s="16" t="s">
        <v>51</v>
      </c>
    </row>
    <row r="37" spans="1:6" ht="21">
      <c r="A37" s="13">
        <v>36</v>
      </c>
      <c r="B37" s="16" t="s">
        <v>6</v>
      </c>
      <c r="C37" s="13">
        <v>3</v>
      </c>
      <c r="D37" s="13" t="s">
        <v>6</v>
      </c>
      <c r="E37" s="13" t="s">
        <v>6</v>
      </c>
      <c r="F37" s="16" t="s">
        <v>51</v>
      </c>
    </row>
    <row r="38" spans="1:6" ht="21">
      <c r="A38" s="13">
        <v>37</v>
      </c>
      <c r="B38" s="16" t="s">
        <v>6</v>
      </c>
      <c r="C38" s="13">
        <v>4</v>
      </c>
      <c r="D38" s="13" t="s">
        <v>5</v>
      </c>
      <c r="E38" s="13" t="s">
        <v>5</v>
      </c>
      <c r="F38" s="16" t="s">
        <v>51</v>
      </c>
    </row>
    <row r="39" spans="1:6" ht="21">
      <c r="A39" s="13">
        <v>38</v>
      </c>
      <c r="B39" s="16" t="s">
        <v>6</v>
      </c>
      <c r="C39" s="13">
        <v>4</v>
      </c>
      <c r="D39" s="13" t="s">
        <v>5</v>
      </c>
      <c r="E39" s="13" t="s">
        <v>6</v>
      </c>
      <c r="F39" s="16" t="s">
        <v>51</v>
      </c>
    </row>
    <row r="40" spans="1:6" ht="21">
      <c r="A40" s="13">
        <v>39</v>
      </c>
      <c r="B40" s="16" t="s">
        <v>6</v>
      </c>
      <c r="C40" s="13">
        <v>4</v>
      </c>
      <c r="D40" s="13" t="s">
        <v>6</v>
      </c>
      <c r="E40" s="13" t="s">
        <v>5</v>
      </c>
      <c r="F40" s="16" t="s">
        <v>51</v>
      </c>
    </row>
    <row r="41" spans="1:6" ht="21">
      <c r="A41" s="13">
        <v>40</v>
      </c>
      <c r="B41" s="16" t="s">
        <v>6</v>
      </c>
      <c r="C41" s="13">
        <v>4</v>
      </c>
      <c r="D41" s="13" t="s">
        <v>6</v>
      </c>
      <c r="E41" s="13" t="s">
        <v>6</v>
      </c>
      <c r="F41" s="16" t="s">
        <v>51</v>
      </c>
    </row>
  </sheetData>
  <mergeCells count="4">
    <mergeCell ref="G29:G30"/>
    <mergeCell ref="G16:G17"/>
    <mergeCell ref="G12:G13"/>
    <mergeCell ref="G8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3FD98-48F8-4CDF-9C40-4100C4B96118}">
  <dimension ref="A1:J39"/>
  <sheetViews>
    <sheetView zoomScale="50" zoomScaleNormal="50" workbookViewId="0"/>
  </sheetViews>
  <sheetFormatPr defaultRowHeight="15.5"/>
  <cols>
    <col min="5" max="5" width="62" bestFit="1" customWidth="1"/>
    <col min="8" max="8" width="11.58203125" bestFit="1" customWidth="1"/>
    <col min="9" max="9" width="86.08203125" bestFit="1" customWidth="1"/>
  </cols>
  <sheetData>
    <row r="1" spans="1:10" ht="145">
      <c r="A1" s="19" t="s">
        <v>67</v>
      </c>
      <c r="B1" s="20" t="s">
        <v>68</v>
      </c>
      <c r="C1" s="23" t="s">
        <v>69</v>
      </c>
      <c r="D1" s="24" t="s">
        <v>70</v>
      </c>
      <c r="E1" s="21" t="s">
        <v>71</v>
      </c>
    </row>
    <row r="2" spans="1:10">
      <c r="A2" t="s">
        <v>5</v>
      </c>
      <c r="B2" s="27">
        <v>0</v>
      </c>
      <c r="C2" s="26" t="s">
        <v>5</v>
      </c>
      <c r="D2" t="s">
        <v>5</v>
      </c>
      <c r="E2" t="s">
        <v>72</v>
      </c>
      <c r="H2" s="25" t="s">
        <v>81</v>
      </c>
      <c r="I2" t="s">
        <v>83</v>
      </c>
    </row>
    <row r="3" spans="1:10">
      <c r="A3" t="s">
        <v>5</v>
      </c>
      <c r="B3" s="27">
        <v>0</v>
      </c>
      <c r="C3" s="26" t="s">
        <v>5</v>
      </c>
      <c r="D3" t="s">
        <v>6</v>
      </c>
      <c r="E3" t="s">
        <v>72</v>
      </c>
      <c r="H3" s="22" t="s">
        <v>73</v>
      </c>
      <c r="I3" s="26">
        <v>18</v>
      </c>
      <c r="J3" s="26" t="s">
        <v>84</v>
      </c>
    </row>
    <row r="4" spans="1:10">
      <c r="A4" t="s">
        <v>5</v>
      </c>
      <c r="B4" s="22">
        <v>0</v>
      </c>
      <c r="C4" t="s">
        <v>6</v>
      </c>
      <c r="D4" t="s">
        <v>5</v>
      </c>
      <c r="E4" t="s">
        <v>72</v>
      </c>
      <c r="H4" s="22" t="s">
        <v>5</v>
      </c>
      <c r="I4">
        <v>20</v>
      </c>
    </row>
    <row r="5" spans="1:10">
      <c r="A5" t="s">
        <v>5</v>
      </c>
      <c r="B5" s="22">
        <v>0</v>
      </c>
      <c r="C5" t="s">
        <v>6</v>
      </c>
      <c r="D5" t="s">
        <v>6</v>
      </c>
      <c r="E5" t="s">
        <v>72</v>
      </c>
      <c r="H5" s="22" t="s">
        <v>82</v>
      </c>
      <c r="I5">
        <v>38</v>
      </c>
      <c r="J5" s="26" t="s">
        <v>87</v>
      </c>
    </row>
    <row r="6" spans="1:10">
      <c r="A6" t="s">
        <v>73</v>
      </c>
      <c r="B6" s="22">
        <v>3</v>
      </c>
      <c r="C6" t="s">
        <v>6</v>
      </c>
      <c r="D6" t="s">
        <v>5</v>
      </c>
      <c r="E6" t="s">
        <v>74</v>
      </c>
    </row>
    <row r="7" spans="1:10">
      <c r="A7" t="s">
        <v>73</v>
      </c>
      <c r="B7" s="22">
        <v>3</v>
      </c>
      <c r="C7" t="s">
        <v>6</v>
      </c>
      <c r="D7" t="s">
        <v>6</v>
      </c>
      <c r="E7" t="s">
        <v>74</v>
      </c>
    </row>
    <row r="8" spans="1:10">
      <c r="A8" t="s">
        <v>73</v>
      </c>
      <c r="B8" s="22">
        <v>4</v>
      </c>
      <c r="C8" t="s">
        <v>5</v>
      </c>
      <c r="D8" t="s">
        <v>5</v>
      </c>
      <c r="E8" t="s">
        <v>74</v>
      </c>
      <c r="H8" s="25" t="s">
        <v>81</v>
      </c>
      <c r="I8" t="s">
        <v>85</v>
      </c>
      <c r="J8" s="25"/>
    </row>
    <row r="9" spans="1:10">
      <c r="A9" t="s">
        <v>73</v>
      </c>
      <c r="B9" s="22">
        <v>4</v>
      </c>
      <c r="C9" t="s">
        <v>5</v>
      </c>
      <c r="D9" t="s">
        <v>6</v>
      </c>
      <c r="E9" t="s">
        <v>74</v>
      </c>
      <c r="H9" s="22">
        <v>0</v>
      </c>
      <c r="I9" s="26">
        <v>6</v>
      </c>
      <c r="J9" s="26" t="s">
        <v>86</v>
      </c>
    </row>
    <row r="10" spans="1:10">
      <c r="A10" t="s">
        <v>73</v>
      </c>
      <c r="B10" s="22">
        <v>4</v>
      </c>
      <c r="C10" t="s">
        <v>6</v>
      </c>
      <c r="D10" t="s">
        <v>5</v>
      </c>
      <c r="E10" t="s">
        <v>74</v>
      </c>
      <c r="H10" s="22">
        <v>1</v>
      </c>
      <c r="I10" s="26">
        <v>9</v>
      </c>
      <c r="J10" s="26" t="s">
        <v>86</v>
      </c>
    </row>
    <row r="11" spans="1:10">
      <c r="A11" t="s">
        <v>73</v>
      </c>
      <c r="B11" s="22">
        <v>4</v>
      </c>
      <c r="C11" t="s">
        <v>6</v>
      </c>
      <c r="D11" t="s">
        <v>6</v>
      </c>
      <c r="E11" t="s">
        <v>74</v>
      </c>
      <c r="H11" s="22">
        <v>2</v>
      </c>
      <c r="I11" s="26">
        <v>7</v>
      </c>
      <c r="J11" s="26" t="s">
        <v>86</v>
      </c>
    </row>
    <row r="12" spans="1:10">
      <c r="A12" t="s">
        <v>5</v>
      </c>
      <c r="B12" s="27">
        <v>1</v>
      </c>
      <c r="C12" s="26" t="s">
        <v>5</v>
      </c>
      <c r="D12" t="s">
        <v>7</v>
      </c>
      <c r="E12" t="s">
        <v>75</v>
      </c>
      <c r="H12" s="22">
        <v>3</v>
      </c>
      <c r="I12">
        <v>8</v>
      </c>
    </row>
    <row r="13" spans="1:10">
      <c r="A13" t="s">
        <v>5</v>
      </c>
      <c r="B13" s="27">
        <v>1</v>
      </c>
      <c r="C13" s="26" t="s">
        <v>5</v>
      </c>
      <c r="D13" t="s">
        <v>6</v>
      </c>
      <c r="E13" t="s">
        <v>76</v>
      </c>
      <c r="H13" s="22">
        <v>4</v>
      </c>
      <c r="I13">
        <v>8</v>
      </c>
    </row>
    <row r="14" spans="1:10">
      <c r="A14" t="s">
        <v>5</v>
      </c>
      <c r="B14" s="22">
        <v>1</v>
      </c>
      <c r="C14" t="s">
        <v>6</v>
      </c>
      <c r="D14" t="s">
        <v>5</v>
      </c>
      <c r="E14" t="s">
        <v>77</v>
      </c>
      <c r="H14" s="22" t="s">
        <v>82</v>
      </c>
      <c r="I14">
        <v>38</v>
      </c>
      <c r="J14" s="26" t="s">
        <v>87</v>
      </c>
    </row>
    <row r="15" spans="1:10">
      <c r="A15" t="s">
        <v>5</v>
      </c>
      <c r="B15" s="22">
        <v>1</v>
      </c>
      <c r="C15" t="s">
        <v>6</v>
      </c>
      <c r="D15" t="s">
        <v>6</v>
      </c>
      <c r="E15" t="s">
        <v>77</v>
      </c>
    </row>
    <row r="16" spans="1:10">
      <c r="A16" t="s">
        <v>73</v>
      </c>
      <c r="B16" s="22">
        <v>2</v>
      </c>
      <c r="C16" t="s">
        <v>6</v>
      </c>
      <c r="D16" t="s">
        <v>5</v>
      </c>
      <c r="E16" t="s">
        <v>74</v>
      </c>
    </row>
    <row r="17" spans="1:10">
      <c r="A17" t="s">
        <v>73</v>
      </c>
      <c r="B17" s="22">
        <v>2</v>
      </c>
      <c r="C17" t="s">
        <v>6</v>
      </c>
      <c r="D17" t="s">
        <v>6</v>
      </c>
      <c r="E17" t="s">
        <v>74</v>
      </c>
      <c r="H17" s="25" t="s">
        <v>81</v>
      </c>
      <c r="I17" t="s">
        <v>88</v>
      </c>
      <c r="J17" s="25"/>
    </row>
    <row r="18" spans="1:10">
      <c r="A18" t="s">
        <v>73</v>
      </c>
      <c r="B18" s="22">
        <v>3</v>
      </c>
      <c r="C18" t="s">
        <v>5</v>
      </c>
      <c r="D18" t="s">
        <v>5</v>
      </c>
      <c r="E18" t="s">
        <v>74</v>
      </c>
      <c r="H18" s="22" t="s">
        <v>6</v>
      </c>
      <c r="I18">
        <v>20</v>
      </c>
    </row>
    <row r="19" spans="1:10">
      <c r="A19" t="s">
        <v>73</v>
      </c>
      <c r="B19" s="22">
        <v>3</v>
      </c>
      <c r="C19" t="s">
        <v>5</v>
      </c>
      <c r="D19" t="s">
        <v>6</v>
      </c>
      <c r="E19" t="s">
        <v>74</v>
      </c>
      <c r="H19" s="22" t="s">
        <v>5</v>
      </c>
      <c r="I19">
        <v>18</v>
      </c>
      <c r="J19" s="26" t="s">
        <v>84</v>
      </c>
    </row>
    <row r="20" spans="1:10">
      <c r="A20" t="s">
        <v>5</v>
      </c>
      <c r="B20" s="22">
        <v>2</v>
      </c>
      <c r="C20" t="s">
        <v>5</v>
      </c>
      <c r="D20" t="s">
        <v>5</v>
      </c>
      <c r="E20" t="s">
        <v>78</v>
      </c>
      <c r="H20" s="22" t="s">
        <v>82</v>
      </c>
      <c r="I20">
        <v>38</v>
      </c>
      <c r="J20" s="26" t="s">
        <v>87</v>
      </c>
    </row>
    <row r="21" spans="1:10">
      <c r="A21" t="s">
        <v>5</v>
      </c>
      <c r="B21" s="22">
        <v>2</v>
      </c>
      <c r="C21" t="s">
        <v>5</v>
      </c>
      <c r="D21" t="s">
        <v>6</v>
      </c>
      <c r="E21" t="s">
        <v>79</v>
      </c>
    </row>
    <row r="22" spans="1:10">
      <c r="A22" t="s">
        <v>5</v>
      </c>
      <c r="B22" s="22">
        <v>2</v>
      </c>
      <c r="C22" t="s">
        <v>6</v>
      </c>
      <c r="D22" t="s">
        <v>5</v>
      </c>
      <c r="E22" t="s">
        <v>78</v>
      </c>
    </row>
    <row r="23" spans="1:10">
      <c r="A23" t="s">
        <v>5</v>
      </c>
      <c r="B23" s="22">
        <v>2</v>
      </c>
      <c r="C23" t="s">
        <v>6</v>
      </c>
      <c r="D23" t="s">
        <v>6</v>
      </c>
      <c r="E23" t="s">
        <v>78</v>
      </c>
      <c r="H23" s="25" t="s">
        <v>81</v>
      </c>
      <c r="I23" t="s">
        <v>89</v>
      </c>
      <c r="J23" s="25"/>
    </row>
    <row r="24" spans="1:10">
      <c r="A24" t="s">
        <v>5</v>
      </c>
      <c r="B24" s="22">
        <v>3</v>
      </c>
      <c r="C24" t="s">
        <v>5</v>
      </c>
      <c r="D24" t="s">
        <v>5</v>
      </c>
      <c r="E24" t="s">
        <v>79</v>
      </c>
      <c r="H24" s="22" t="s">
        <v>6</v>
      </c>
      <c r="I24">
        <v>18</v>
      </c>
      <c r="J24" s="26" t="s">
        <v>84</v>
      </c>
    </row>
    <row r="25" spans="1:10">
      <c r="A25" t="s">
        <v>73</v>
      </c>
      <c r="B25" s="27">
        <v>1</v>
      </c>
      <c r="C25" s="26" t="s">
        <v>5</v>
      </c>
      <c r="D25" t="s">
        <v>5</v>
      </c>
      <c r="E25" t="s">
        <v>74</v>
      </c>
      <c r="H25" s="22" t="s">
        <v>5</v>
      </c>
      <c r="I25">
        <v>20</v>
      </c>
    </row>
    <row r="26" spans="1:10">
      <c r="A26" t="s">
        <v>73</v>
      </c>
      <c r="B26" s="27">
        <v>1</v>
      </c>
      <c r="C26" s="26" t="s">
        <v>5</v>
      </c>
      <c r="D26" t="s">
        <v>6</v>
      </c>
      <c r="E26" t="s">
        <v>74</v>
      </c>
      <c r="H26" s="22" t="s">
        <v>82</v>
      </c>
      <c r="I26">
        <v>38</v>
      </c>
      <c r="J26" s="26" t="s">
        <v>87</v>
      </c>
    </row>
    <row r="27" spans="1:10">
      <c r="A27" t="s">
        <v>73</v>
      </c>
      <c r="B27" s="22">
        <v>1</v>
      </c>
      <c r="C27" t="s">
        <v>6</v>
      </c>
      <c r="D27" t="s">
        <v>5</v>
      </c>
      <c r="E27" t="s">
        <v>74</v>
      </c>
    </row>
    <row r="28" spans="1:10">
      <c r="A28" t="s">
        <v>73</v>
      </c>
      <c r="B28" s="22">
        <v>1</v>
      </c>
      <c r="C28" t="s">
        <v>6</v>
      </c>
      <c r="D28" t="s">
        <v>6</v>
      </c>
      <c r="E28" t="s">
        <v>74</v>
      </c>
    </row>
    <row r="29" spans="1:10">
      <c r="A29" t="s">
        <v>73</v>
      </c>
      <c r="B29" s="22">
        <v>2</v>
      </c>
      <c r="C29" t="s">
        <v>5</v>
      </c>
      <c r="D29" t="s">
        <v>5</v>
      </c>
      <c r="E29" t="s">
        <v>74</v>
      </c>
    </row>
    <row r="30" spans="1:10">
      <c r="A30" t="s">
        <v>5</v>
      </c>
      <c r="B30" s="22">
        <v>3</v>
      </c>
      <c r="C30" t="s">
        <v>5</v>
      </c>
      <c r="D30" t="s">
        <v>6</v>
      </c>
      <c r="E30" t="s">
        <v>80</v>
      </c>
    </row>
    <row r="31" spans="1:10">
      <c r="A31" t="s">
        <v>5</v>
      </c>
      <c r="B31" s="22">
        <v>3</v>
      </c>
      <c r="C31" t="s">
        <v>6</v>
      </c>
      <c r="D31" t="s">
        <v>5</v>
      </c>
      <c r="E31" t="s">
        <v>80</v>
      </c>
    </row>
    <row r="32" spans="1:10">
      <c r="A32" t="s">
        <v>5</v>
      </c>
      <c r="B32" s="22">
        <v>3</v>
      </c>
      <c r="C32" t="s">
        <v>6</v>
      </c>
      <c r="D32" t="s">
        <v>6</v>
      </c>
      <c r="E32" t="s">
        <v>74</v>
      </c>
    </row>
    <row r="33" spans="1:5">
      <c r="A33" t="s">
        <v>5</v>
      </c>
      <c r="B33" s="22">
        <v>4</v>
      </c>
      <c r="C33" t="s">
        <v>5</v>
      </c>
      <c r="D33" t="s">
        <v>5</v>
      </c>
      <c r="E33" t="s">
        <v>74</v>
      </c>
    </row>
    <row r="34" spans="1:5">
      <c r="A34" t="s">
        <v>5</v>
      </c>
      <c r="B34" s="22">
        <v>4</v>
      </c>
      <c r="C34" t="s">
        <v>5</v>
      </c>
      <c r="D34" t="s">
        <v>6</v>
      </c>
      <c r="E34" t="s">
        <v>74</v>
      </c>
    </row>
    <row r="35" spans="1:5">
      <c r="A35" t="s">
        <v>5</v>
      </c>
      <c r="B35" s="22">
        <v>4</v>
      </c>
      <c r="C35" t="s">
        <v>6</v>
      </c>
      <c r="D35" t="s">
        <v>5</v>
      </c>
      <c r="E35" t="s">
        <v>74</v>
      </c>
    </row>
    <row r="36" spans="1:5">
      <c r="A36" t="s">
        <v>5</v>
      </c>
      <c r="B36" s="22">
        <v>4</v>
      </c>
      <c r="C36" t="s">
        <v>6</v>
      </c>
      <c r="D36" t="s">
        <v>6</v>
      </c>
      <c r="E36" t="s">
        <v>74</v>
      </c>
    </row>
    <row r="37" spans="1:5">
      <c r="A37" t="s">
        <v>73</v>
      </c>
      <c r="B37" s="22">
        <v>0</v>
      </c>
      <c r="C37" t="s">
        <v>6</v>
      </c>
      <c r="D37" t="s">
        <v>5</v>
      </c>
      <c r="E37" t="s">
        <v>74</v>
      </c>
    </row>
    <row r="38" spans="1:5">
      <c r="A38" t="s">
        <v>73</v>
      </c>
      <c r="B38" s="22">
        <v>0</v>
      </c>
      <c r="C38" t="s">
        <v>6</v>
      </c>
      <c r="D38" t="s">
        <v>6</v>
      </c>
      <c r="E38" t="s">
        <v>74</v>
      </c>
    </row>
    <row r="39" spans="1:5">
      <c r="A39" t="s">
        <v>73</v>
      </c>
      <c r="B39" s="27">
        <v>1</v>
      </c>
      <c r="C39" s="26" t="s">
        <v>5</v>
      </c>
      <c r="D39" t="s">
        <v>5</v>
      </c>
      <c r="E39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AEA7-F862-42D2-B48A-6E6641331BEC}">
  <dimension ref="A1:J56"/>
  <sheetViews>
    <sheetView topLeftCell="A4" zoomScale="68" workbookViewId="0">
      <selection activeCell="A4" sqref="A4"/>
    </sheetView>
  </sheetViews>
  <sheetFormatPr defaultRowHeight="15.5"/>
  <cols>
    <col min="1" max="1" width="12.25" bestFit="1" customWidth="1"/>
    <col min="8" max="8" width="32.6640625" bestFit="1" customWidth="1"/>
    <col min="9" max="9" width="22.9140625" bestFit="1" customWidth="1"/>
  </cols>
  <sheetData>
    <row r="1" spans="1:8">
      <c r="B1" s="28" t="s">
        <v>90</v>
      </c>
      <c r="C1" s="28"/>
      <c r="D1" s="28"/>
      <c r="E1" s="28"/>
      <c r="F1" s="28"/>
      <c r="G1" s="28"/>
      <c r="H1" s="35" t="s">
        <v>102</v>
      </c>
    </row>
    <row r="2" spans="1:8">
      <c r="B2" s="28"/>
      <c r="C2" s="28"/>
      <c r="D2" s="28"/>
      <c r="E2" s="28"/>
      <c r="F2" s="28"/>
      <c r="G2" s="28"/>
      <c r="H2" s="4" t="s">
        <v>104</v>
      </c>
    </row>
    <row r="3" spans="1:8">
      <c r="H3" s="36" t="s">
        <v>103</v>
      </c>
    </row>
    <row r="4" spans="1:8" ht="145">
      <c r="A4" t="s">
        <v>107</v>
      </c>
      <c r="B4" s="29" t="s">
        <v>91</v>
      </c>
      <c r="C4" s="30" t="s">
        <v>92</v>
      </c>
      <c r="D4" s="30" t="s">
        <v>93</v>
      </c>
      <c r="E4" s="29" t="s">
        <v>94</v>
      </c>
      <c r="F4" s="31" t="s">
        <v>95</v>
      </c>
      <c r="G4" s="29" t="s">
        <v>4</v>
      </c>
      <c r="H4" s="4" t="s">
        <v>105</v>
      </c>
    </row>
    <row r="5" spans="1:8" ht="58">
      <c r="A5">
        <v>1</v>
      </c>
      <c r="B5" s="32">
        <v>1</v>
      </c>
      <c r="C5" s="33" t="s">
        <v>96</v>
      </c>
      <c r="D5" s="38">
        <v>0</v>
      </c>
      <c r="E5" s="38" t="s">
        <v>96</v>
      </c>
      <c r="F5" s="33" t="s">
        <v>96</v>
      </c>
      <c r="G5" s="34" t="s">
        <v>97</v>
      </c>
      <c r="H5" s="37" t="s">
        <v>106</v>
      </c>
    </row>
    <row r="6" spans="1:8" ht="58">
      <c r="A6">
        <v>2</v>
      </c>
      <c r="B6" s="32">
        <v>1</v>
      </c>
      <c r="C6" s="33" t="s">
        <v>96</v>
      </c>
      <c r="D6" s="38">
        <v>0</v>
      </c>
      <c r="E6" s="38" t="s">
        <v>96</v>
      </c>
      <c r="F6" s="33" t="s">
        <v>98</v>
      </c>
      <c r="G6" s="34" t="s">
        <v>97</v>
      </c>
      <c r="H6" s="37" t="s">
        <v>106</v>
      </c>
    </row>
    <row r="7" spans="1:8" ht="58">
      <c r="A7">
        <v>3</v>
      </c>
      <c r="B7" s="32">
        <v>1</v>
      </c>
      <c r="C7" s="33" t="s">
        <v>96</v>
      </c>
      <c r="D7" s="33">
        <v>0</v>
      </c>
      <c r="E7" s="40" t="s">
        <v>98</v>
      </c>
      <c r="F7" s="40" t="s">
        <v>96</v>
      </c>
      <c r="G7" s="34" t="s">
        <v>97</v>
      </c>
      <c r="H7" s="37" t="s">
        <v>106</v>
      </c>
    </row>
    <row r="8" spans="1:8" ht="58">
      <c r="A8">
        <v>4</v>
      </c>
      <c r="B8" s="32">
        <v>1</v>
      </c>
      <c r="C8" s="33" t="s">
        <v>96</v>
      </c>
      <c r="D8" s="33">
        <v>0</v>
      </c>
      <c r="E8" s="33" t="s">
        <v>98</v>
      </c>
      <c r="F8" s="33" t="s">
        <v>98</v>
      </c>
      <c r="G8" s="34" t="s">
        <v>97</v>
      </c>
      <c r="H8" s="37" t="s">
        <v>106</v>
      </c>
    </row>
    <row r="9" spans="1:8" ht="43.5">
      <c r="A9">
        <v>5</v>
      </c>
      <c r="B9" s="32">
        <v>1</v>
      </c>
      <c r="C9" s="33" t="s">
        <v>96</v>
      </c>
      <c r="D9" s="38">
        <v>1</v>
      </c>
      <c r="E9" s="38" t="s">
        <v>96</v>
      </c>
      <c r="F9" s="33" t="s">
        <v>96</v>
      </c>
      <c r="G9" s="34" t="s">
        <v>76</v>
      </c>
      <c r="H9" s="37" t="s">
        <v>106</v>
      </c>
    </row>
    <row r="10" spans="1:8" ht="43.5">
      <c r="A10">
        <v>6</v>
      </c>
      <c r="B10" s="32">
        <v>1</v>
      </c>
      <c r="C10" s="33" t="s">
        <v>96</v>
      </c>
      <c r="D10" s="38">
        <v>1</v>
      </c>
      <c r="E10" s="38" t="s">
        <v>96</v>
      </c>
      <c r="F10" s="33" t="s">
        <v>98</v>
      </c>
      <c r="G10" s="34" t="s">
        <v>76</v>
      </c>
      <c r="H10" s="37" t="s">
        <v>106</v>
      </c>
    </row>
    <row r="11" spans="1:8" ht="58">
      <c r="A11">
        <v>7</v>
      </c>
      <c r="B11" s="32">
        <v>1</v>
      </c>
      <c r="C11" s="33" t="s">
        <v>96</v>
      </c>
      <c r="D11" s="33">
        <v>1</v>
      </c>
      <c r="E11" s="40" t="s">
        <v>98</v>
      </c>
      <c r="F11" s="40" t="s">
        <v>96</v>
      </c>
      <c r="G11" s="34" t="s">
        <v>99</v>
      </c>
      <c r="H11" s="37" t="s">
        <v>106</v>
      </c>
    </row>
    <row r="12" spans="1:8" ht="58">
      <c r="A12">
        <v>8</v>
      </c>
      <c r="B12" s="32">
        <v>1</v>
      </c>
      <c r="C12" s="33" t="s">
        <v>96</v>
      </c>
      <c r="D12" s="33">
        <v>1</v>
      </c>
      <c r="E12" s="33" t="s">
        <v>98</v>
      </c>
      <c r="F12" s="33" t="s">
        <v>98</v>
      </c>
      <c r="G12" s="34" t="s">
        <v>99</v>
      </c>
      <c r="H12" s="37" t="s">
        <v>106</v>
      </c>
    </row>
    <row r="13" spans="1:8" ht="58">
      <c r="A13">
        <v>9</v>
      </c>
      <c r="B13" s="32">
        <v>1</v>
      </c>
      <c r="C13" s="33" t="s">
        <v>96</v>
      </c>
      <c r="D13" s="33">
        <v>2</v>
      </c>
      <c r="E13" s="33" t="s">
        <v>96</v>
      </c>
      <c r="F13" s="33" t="s">
        <v>96</v>
      </c>
      <c r="G13" s="34" t="s">
        <v>100</v>
      </c>
      <c r="H13" s="37" t="s">
        <v>106</v>
      </c>
    </row>
    <row r="14" spans="1:8" ht="58">
      <c r="A14">
        <v>10</v>
      </c>
      <c r="B14" s="32">
        <v>1</v>
      </c>
      <c r="C14" s="33" t="s">
        <v>96</v>
      </c>
      <c r="D14" s="33">
        <v>2</v>
      </c>
      <c r="E14" s="33" t="s">
        <v>96</v>
      </c>
      <c r="F14" s="33" t="s">
        <v>98</v>
      </c>
      <c r="G14" s="34" t="s">
        <v>100</v>
      </c>
      <c r="H14" s="37" t="s">
        <v>106</v>
      </c>
    </row>
    <row r="15" spans="1:8" ht="58">
      <c r="A15">
        <v>11</v>
      </c>
      <c r="B15" s="32">
        <v>1</v>
      </c>
      <c r="C15" s="33" t="s">
        <v>96</v>
      </c>
      <c r="D15" s="33">
        <v>2</v>
      </c>
      <c r="E15" s="40" t="s">
        <v>98</v>
      </c>
      <c r="F15" s="40" t="s">
        <v>96</v>
      </c>
      <c r="G15" s="34" t="s">
        <v>100</v>
      </c>
      <c r="H15" s="37" t="s">
        <v>106</v>
      </c>
    </row>
    <row r="16" spans="1:8" ht="58">
      <c r="A16">
        <v>12</v>
      </c>
      <c r="B16" s="32">
        <v>1</v>
      </c>
      <c r="C16" s="33" t="s">
        <v>96</v>
      </c>
      <c r="D16" s="33">
        <v>2</v>
      </c>
      <c r="E16" s="33" t="s">
        <v>98</v>
      </c>
      <c r="F16" s="33" t="s">
        <v>98</v>
      </c>
      <c r="G16" s="34" t="s">
        <v>100</v>
      </c>
      <c r="H16" s="37" t="s">
        <v>106</v>
      </c>
    </row>
    <row r="17" spans="1:8" ht="58">
      <c r="A17">
        <v>13</v>
      </c>
      <c r="B17" s="32">
        <v>1</v>
      </c>
      <c r="C17" s="33" t="s">
        <v>96</v>
      </c>
      <c r="D17" s="33">
        <v>3</v>
      </c>
      <c r="E17" s="33" t="s">
        <v>96</v>
      </c>
      <c r="F17" s="33" t="s">
        <v>96</v>
      </c>
      <c r="G17" s="34" t="s">
        <v>101</v>
      </c>
      <c r="H17" s="37" t="s">
        <v>106</v>
      </c>
    </row>
    <row r="18" spans="1:8" ht="58">
      <c r="A18">
        <v>14</v>
      </c>
      <c r="B18" s="32">
        <v>1</v>
      </c>
      <c r="C18" s="33" t="s">
        <v>96</v>
      </c>
      <c r="D18" s="33">
        <v>3</v>
      </c>
      <c r="E18" s="33" t="s">
        <v>96</v>
      </c>
      <c r="F18" s="33" t="s">
        <v>98</v>
      </c>
      <c r="G18" s="34" t="s">
        <v>101</v>
      </c>
      <c r="H18" s="37" t="s">
        <v>106</v>
      </c>
    </row>
    <row r="19" spans="1:8" ht="58">
      <c r="A19">
        <v>15</v>
      </c>
      <c r="B19" s="32">
        <v>1</v>
      </c>
      <c r="C19" s="33" t="s">
        <v>96</v>
      </c>
      <c r="D19" s="33">
        <v>3</v>
      </c>
      <c r="E19" s="40" t="s">
        <v>98</v>
      </c>
      <c r="F19" s="40" t="s">
        <v>96</v>
      </c>
      <c r="G19" s="34" t="s">
        <v>101</v>
      </c>
      <c r="H19" s="37" t="s">
        <v>106</v>
      </c>
    </row>
    <row r="20" spans="1:8" ht="58">
      <c r="A20">
        <v>16</v>
      </c>
      <c r="B20" s="32">
        <v>1</v>
      </c>
      <c r="C20" s="33" t="s">
        <v>96</v>
      </c>
      <c r="D20" s="33">
        <v>3</v>
      </c>
      <c r="E20" s="33" t="s">
        <v>98</v>
      </c>
      <c r="F20" s="33" t="s">
        <v>98</v>
      </c>
      <c r="G20" s="34" t="s">
        <v>101</v>
      </c>
      <c r="H20" s="37" t="s">
        <v>106</v>
      </c>
    </row>
    <row r="21" spans="1:8" ht="72.5">
      <c r="A21">
        <v>17</v>
      </c>
      <c r="B21" s="32">
        <v>1</v>
      </c>
      <c r="C21" s="33" t="s">
        <v>96</v>
      </c>
      <c r="D21" s="33">
        <v>4</v>
      </c>
      <c r="E21" s="33" t="s">
        <v>96</v>
      </c>
      <c r="F21" s="33" t="s">
        <v>96</v>
      </c>
      <c r="G21" s="34" t="s">
        <v>50</v>
      </c>
      <c r="H21" s="37" t="s">
        <v>106</v>
      </c>
    </row>
    <row r="22" spans="1:8" ht="72.5">
      <c r="A22">
        <v>18</v>
      </c>
      <c r="B22" s="32">
        <v>1</v>
      </c>
      <c r="C22" s="33" t="s">
        <v>96</v>
      </c>
      <c r="D22" s="33">
        <v>4</v>
      </c>
      <c r="E22" s="33" t="s">
        <v>96</v>
      </c>
      <c r="F22" s="33" t="s">
        <v>98</v>
      </c>
      <c r="G22" s="34" t="s">
        <v>50</v>
      </c>
      <c r="H22" s="37" t="s">
        <v>106</v>
      </c>
    </row>
    <row r="23" spans="1:8" ht="72.5">
      <c r="A23">
        <v>19</v>
      </c>
      <c r="B23" s="32">
        <v>1</v>
      </c>
      <c r="C23" s="33" t="s">
        <v>96</v>
      </c>
      <c r="D23" s="33">
        <v>4</v>
      </c>
      <c r="E23" s="40" t="s">
        <v>98</v>
      </c>
      <c r="F23" s="40" t="s">
        <v>96</v>
      </c>
      <c r="G23" s="34" t="s">
        <v>50</v>
      </c>
      <c r="H23" s="37" t="s">
        <v>106</v>
      </c>
    </row>
    <row r="24" spans="1:8" ht="72.5">
      <c r="A24">
        <v>20</v>
      </c>
      <c r="B24" s="32">
        <v>1</v>
      </c>
      <c r="C24" s="33" t="s">
        <v>96</v>
      </c>
      <c r="D24" s="33">
        <v>4</v>
      </c>
      <c r="E24" s="33" t="s">
        <v>98</v>
      </c>
      <c r="F24" s="33" t="s">
        <v>98</v>
      </c>
      <c r="G24" s="34" t="s">
        <v>50</v>
      </c>
      <c r="H24" s="37" t="s">
        <v>106</v>
      </c>
    </row>
    <row r="25" spans="1:8" ht="72.5">
      <c r="A25">
        <v>21</v>
      </c>
      <c r="B25" s="32">
        <v>1</v>
      </c>
      <c r="C25" s="33" t="s">
        <v>98</v>
      </c>
      <c r="D25" s="38">
        <v>0</v>
      </c>
      <c r="E25" s="38" t="s">
        <v>96</v>
      </c>
      <c r="F25" s="33" t="s">
        <v>96</v>
      </c>
      <c r="G25" s="34" t="s">
        <v>50</v>
      </c>
      <c r="H25" s="37" t="s">
        <v>106</v>
      </c>
    </row>
    <row r="26" spans="1:8" ht="72.5">
      <c r="A26">
        <v>22</v>
      </c>
      <c r="B26" s="32">
        <v>1</v>
      </c>
      <c r="C26" s="33" t="s">
        <v>98</v>
      </c>
      <c r="D26" s="38">
        <v>0</v>
      </c>
      <c r="E26" s="38" t="s">
        <v>96</v>
      </c>
      <c r="F26" s="33" t="s">
        <v>98</v>
      </c>
      <c r="G26" s="34" t="s">
        <v>50</v>
      </c>
      <c r="H26" s="37" t="s">
        <v>106</v>
      </c>
    </row>
    <row r="27" spans="1:8" ht="72.5">
      <c r="A27">
        <v>23</v>
      </c>
      <c r="B27" s="32">
        <v>1</v>
      </c>
      <c r="C27" s="33" t="s">
        <v>98</v>
      </c>
      <c r="D27" s="33">
        <v>0</v>
      </c>
      <c r="E27" s="40" t="s">
        <v>98</v>
      </c>
      <c r="F27" s="40" t="s">
        <v>96</v>
      </c>
      <c r="G27" s="34" t="s">
        <v>50</v>
      </c>
      <c r="H27" s="37" t="s">
        <v>106</v>
      </c>
    </row>
    <row r="28" spans="1:8" ht="72.5">
      <c r="A28">
        <v>24</v>
      </c>
      <c r="B28" s="32">
        <v>1</v>
      </c>
      <c r="C28" s="33" t="s">
        <v>98</v>
      </c>
      <c r="D28" s="33">
        <v>0</v>
      </c>
      <c r="E28" s="33" t="s">
        <v>98</v>
      </c>
      <c r="F28" s="33" t="s">
        <v>98</v>
      </c>
      <c r="G28" s="34" t="s">
        <v>50</v>
      </c>
      <c r="H28" s="37" t="s">
        <v>106</v>
      </c>
    </row>
    <row r="29" spans="1:8" ht="72.5">
      <c r="A29">
        <v>25</v>
      </c>
      <c r="B29" s="32">
        <v>1</v>
      </c>
      <c r="C29" s="33" t="s">
        <v>98</v>
      </c>
      <c r="D29" s="38">
        <v>1</v>
      </c>
      <c r="E29" s="38" t="s">
        <v>96</v>
      </c>
      <c r="F29" s="33" t="s">
        <v>96</v>
      </c>
      <c r="G29" s="34" t="s">
        <v>50</v>
      </c>
      <c r="H29" s="37" t="s">
        <v>106</v>
      </c>
    </row>
    <row r="30" spans="1:8" ht="72.5">
      <c r="A30">
        <v>26</v>
      </c>
      <c r="B30" s="32">
        <v>1</v>
      </c>
      <c r="C30" s="33" t="s">
        <v>98</v>
      </c>
      <c r="D30" s="38">
        <v>1</v>
      </c>
      <c r="E30" s="38" t="s">
        <v>96</v>
      </c>
      <c r="F30" s="33" t="s">
        <v>98</v>
      </c>
      <c r="G30" s="34" t="s">
        <v>50</v>
      </c>
      <c r="H30" s="37" t="s">
        <v>106</v>
      </c>
    </row>
    <row r="31" spans="1:8" ht="72.5">
      <c r="A31">
        <v>27</v>
      </c>
      <c r="B31" s="32">
        <v>1</v>
      </c>
      <c r="C31" s="33" t="s">
        <v>98</v>
      </c>
      <c r="D31" s="33">
        <v>1</v>
      </c>
      <c r="E31" s="40" t="s">
        <v>98</v>
      </c>
      <c r="F31" s="40" t="s">
        <v>96</v>
      </c>
      <c r="G31" s="34" t="s">
        <v>50</v>
      </c>
      <c r="H31" s="37" t="s">
        <v>106</v>
      </c>
    </row>
    <row r="32" spans="1:8" ht="72.5">
      <c r="A32">
        <v>28</v>
      </c>
      <c r="B32" s="32">
        <v>1</v>
      </c>
      <c r="C32" s="33" t="s">
        <v>98</v>
      </c>
      <c r="D32" s="33">
        <v>1</v>
      </c>
      <c r="E32" s="33" t="s">
        <v>98</v>
      </c>
      <c r="F32" s="33" t="s">
        <v>98</v>
      </c>
      <c r="G32" s="34" t="s">
        <v>50</v>
      </c>
      <c r="H32" s="37" t="s">
        <v>106</v>
      </c>
    </row>
    <row r="33" spans="1:8" ht="72.5">
      <c r="A33">
        <v>29</v>
      </c>
      <c r="B33" s="32">
        <v>1</v>
      </c>
      <c r="C33" s="33" t="s">
        <v>98</v>
      </c>
      <c r="D33" s="33">
        <v>2</v>
      </c>
      <c r="E33" s="33" t="s">
        <v>96</v>
      </c>
      <c r="F33" s="33" t="s">
        <v>96</v>
      </c>
      <c r="G33" s="34" t="s">
        <v>50</v>
      </c>
      <c r="H33" s="37" t="s">
        <v>106</v>
      </c>
    </row>
    <row r="34" spans="1:8" ht="72.5">
      <c r="A34">
        <v>30</v>
      </c>
      <c r="B34" s="32">
        <v>1</v>
      </c>
      <c r="C34" s="33" t="s">
        <v>98</v>
      </c>
      <c r="D34" s="33">
        <v>2</v>
      </c>
      <c r="E34" s="33" t="s">
        <v>96</v>
      </c>
      <c r="F34" s="33" t="s">
        <v>98</v>
      </c>
      <c r="G34" s="34" t="s">
        <v>50</v>
      </c>
      <c r="H34" s="37" t="s">
        <v>106</v>
      </c>
    </row>
    <row r="35" spans="1:8" ht="72.5">
      <c r="A35">
        <v>31</v>
      </c>
      <c r="B35" s="32">
        <v>1</v>
      </c>
      <c r="C35" s="33" t="s">
        <v>98</v>
      </c>
      <c r="D35" s="33">
        <v>2</v>
      </c>
      <c r="E35" s="40" t="s">
        <v>98</v>
      </c>
      <c r="F35" s="40" t="s">
        <v>96</v>
      </c>
      <c r="G35" s="34" t="s">
        <v>50</v>
      </c>
      <c r="H35" s="37" t="s">
        <v>106</v>
      </c>
    </row>
    <row r="36" spans="1:8" ht="72.5">
      <c r="A36">
        <v>32</v>
      </c>
      <c r="B36" s="32">
        <v>1</v>
      </c>
      <c r="C36" s="33" t="s">
        <v>98</v>
      </c>
      <c r="D36" s="33">
        <v>2</v>
      </c>
      <c r="E36" s="33" t="s">
        <v>98</v>
      </c>
      <c r="F36" s="33" t="s">
        <v>98</v>
      </c>
      <c r="G36" s="34" t="s">
        <v>50</v>
      </c>
      <c r="H36" s="37" t="s">
        <v>106</v>
      </c>
    </row>
    <row r="37" spans="1:8" ht="72.5">
      <c r="A37">
        <v>33</v>
      </c>
      <c r="B37" s="32">
        <v>1</v>
      </c>
      <c r="C37" s="33" t="s">
        <v>98</v>
      </c>
      <c r="D37" s="33">
        <v>3</v>
      </c>
      <c r="E37" s="33" t="s">
        <v>96</v>
      </c>
      <c r="F37" s="33" t="s">
        <v>96</v>
      </c>
      <c r="G37" s="34" t="s">
        <v>50</v>
      </c>
      <c r="H37" s="37" t="s">
        <v>106</v>
      </c>
    </row>
    <row r="38" spans="1:8" ht="72.5">
      <c r="A38">
        <v>34</v>
      </c>
      <c r="B38" s="32">
        <v>1</v>
      </c>
      <c r="C38" s="33" t="s">
        <v>98</v>
      </c>
      <c r="D38" s="33">
        <v>3</v>
      </c>
      <c r="E38" s="33" t="s">
        <v>96</v>
      </c>
      <c r="F38" s="33" t="s">
        <v>98</v>
      </c>
      <c r="G38" s="34" t="s">
        <v>50</v>
      </c>
      <c r="H38" s="37" t="s">
        <v>106</v>
      </c>
    </row>
    <row r="39" spans="1:8" ht="72.5">
      <c r="A39">
        <v>35</v>
      </c>
      <c r="B39" s="32">
        <v>1</v>
      </c>
      <c r="C39" s="33" t="s">
        <v>98</v>
      </c>
      <c r="D39" s="33">
        <v>3</v>
      </c>
      <c r="E39" s="40" t="s">
        <v>98</v>
      </c>
      <c r="F39" s="40" t="s">
        <v>96</v>
      </c>
      <c r="G39" s="34" t="s">
        <v>50</v>
      </c>
      <c r="H39" s="37" t="s">
        <v>106</v>
      </c>
    </row>
    <row r="40" spans="1:8" ht="72.5">
      <c r="A40">
        <v>36</v>
      </c>
      <c r="B40" s="32">
        <v>1</v>
      </c>
      <c r="C40" s="33" t="s">
        <v>98</v>
      </c>
      <c r="D40" s="33">
        <v>3</v>
      </c>
      <c r="E40" s="33" t="s">
        <v>98</v>
      </c>
      <c r="F40" s="33" t="s">
        <v>98</v>
      </c>
      <c r="G40" s="34" t="s">
        <v>50</v>
      </c>
      <c r="H40" s="37" t="s">
        <v>106</v>
      </c>
    </row>
    <row r="41" spans="1:8" ht="72.5">
      <c r="A41">
        <v>37</v>
      </c>
      <c r="B41" s="32">
        <v>1</v>
      </c>
      <c r="C41" s="33" t="s">
        <v>98</v>
      </c>
      <c r="D41" s="33">
        <v>4</v>
      </c>
      <c r="E41" s="33" t="s">
        <v>96</v>
      </c>
      <c r="F41" s="33" t="s">
        <v>96</v>
      </c>
      <c r="G41" s="34" t="s">
        <v>50</v>
      </c>
      <c r="H41" s="37" t="s">
        <v>106</v>
      </c>
    </row>
    <row r="42" spans="1:8" ht="72.5">
      <c r="A42">
        <v>38</v>
      </c>
      <c r="B42" s="32">
        <v>1</v>
      </c>
      <c r="C42" s="33" t="s">
        <v>98</v>
      </c>
      <c r="D42" s="33">
        <v>4</v>
      </c>
      <c r="E42" s="33" t="s">
        <v>96</v>
      </c>
      <c r="F42" s="33" t="s">
        <v>98</v>
      </c>
      <c r="G42" s="34" t="s">
        <v>50</v>
      </c>
      <c r="H42" s="37" t="s">
        <v>106</v>
      </c>
    </row>
    <row r="43" spans="1:8" ht="72.5">
      <c r="A43">
        <v>39</v>
      </c>
      <c r="B43" s="32">
        <v>1</v>
      </c>
      <c r="C43" s="33" t="s">
        <v>98</v>
      </c>
      <c r="D43" s="33">
        <v>4</v>
      </c>
      <c r="E43" s="40" t="s">
        <v>98</v>
      </c>
      <c r="F43" s="40" t="s">
        <v>96</v>
      </c>
      <c r="G43" s="34" t="s">
        <v>50</v>
      </c>
      <c r="H43" s="37" t="s">
        <v>106</v>
      </c>
    </row>
    <row r="44" spans="1:8" ht="72.5">
      <c r="A44">
        <v>40</v>
      </c>
      <c r="B44" s="32">
        <v>1</v>
      </c>
      <c r="C44" s="33" t="s">
        <v>98</v>
      </c>
      <c r="D44" s="33">
        <v>4</v>
      </c>
      <c r="E44" s="33" t="s">
        <v>98</v>
      </c>
      <c r="F44" s="33" t="s">
        <v>98</v>
      </c>
      <c r="G44" s="34" t="s">
        <v>50</v>
      </c>
      <c r="H44" s="37" t="s">
        <v>106</v>
      </c>
    </row>
    <row r="45" spans="1:8">
      <c r="A45" s="35" t="s">
        <v>108</v>
      </c>
      <c r="B45">
        <f>COUNTIF($B$5:$B$44,0)</f>
        <v>0</v>
      </c>
      <c r="C45">
        <f>COUNTIF(C$5:C$44,"Y")</f>
        <v>20</v>
      </c>
      <c r="D45">
        <f>COUNTIF(D$5:D$44,0)</f>
        <v>8</v>
      </c>
      <c r="E45">
        <f t="shared" ref="E45:F45" si="0">COUNTIF(E$5:E$44,"Y")</f>
        <v>20</v>
      </c>
      <c r="F45">
        <f t="shared" si="0"/>
        <v>20</v>
      </c>
    </row>
    <row r="46" spans="1:8">
      <c r="B46">
        <f>COUNTIF($B$5:$B$44,1)</f>
        <v>40</v>
      </c>
      <c r="C46">
        <f>COUNTIF(C$5:C$44,"N")</f>
        <v>20</v>
      </c>
      <c r="D46">
        <f>COUNTIF(D$5:D$44,1)</f>
        <v>8</v>
      </c>
      <c r="E46">
        <f t="shared" ref="E46:F46" si="1">COUNTIF(E$5:E$44,"N")</f>
        <v>20</v>
      </c>
      <c r="F46">
        <f t="shared" si="1"/>
        <v>20</v>
      </c>
    </row>
    <row r="47" spans="1:8" ht="77.5">
      <c r="B47" s="5" t="s">
        <v>109</v>
      </c>
      <c r="C47" s="35" t="s">
        <v>108</v>
      </c>
      <c r="D47">
        <f>COUNTIF(D$5:D$44,2)</f>
        <v>8</v>
      </c>
      <c r="E47" s="35" t="s">
        <v>108</v>
      </c>
      <c r="F47" s="35" t="s">
        <v>108</v>
      </c>
    </row>
    <row r="48" spans="1:8">
      <c r="D48">
        <f>COUNTIF(D$5:D$44,3)</f>
        <v>8</v>
      </c>
    </row>
    <row r="49" spans="4:10">
      <c r="D49">
        <f>COUNTIF(D$5:D$44,4)</f>
        <v>8</v>
      </c>
      <c r="H49" s="25" t="s">
        <v>81</v>
      </c>
      <c r="I49" t="s">
        <v>110</v>
      </c>
    </row>
    <row r="50" spans="4:10">
      <c r="D50">
        <f>SUM(D45:D49)</f>
        <v>40</v>
      </c>
      <c r="H50" s="41" t="s">
        <v>76</v>
      </c>
      <c r="I50" s="39">
        <v>2</v>
      </c>
      <c r="J50" s="4" t="s">
        <v>111</v>
      </c>
    </row>
    <row r="51" spans="4:10">
      <c r="D51" s="35" t="s">
        <v>108</v>
      </c>
      <c r="H51" s="22" t="s">
        <v>101</v>
      </c>
      <c r="I51">
        <v>4</v>
      </c>
    </row>
    <row r="52" spans="4:10">
      <c r="H52" s="22" t="s">
        <v>100</v>
      </c>
      <c r="I52">
        <v>4</v>
      </c>
    </row>
    <row r="53" spans="4:10">
      <c r="H53" s="22" t="s">
        <v>99</v>
      </c>
      <c r="I53">
        <v>2</v>
      </c>
    </row>
    <row r="54" spans="4:10">
      <c r="H54" s="22" t="s">
        <v>97</v>
      </c>
      <c r="I54">
        <v>4</v>
      </c>
    </row>
    <row r="55" spans="4:10">
      <c r="H55" s="22" t="s">
        <v>50</v>
      </c>
      <c r="I55">
        <v>24</v>
      </c>
    </row>
    <row r="56" spans="4:10">
      <c r="H56" s="22" t="s">
        <v>82</v>
      </c>
      <c r="I56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15B9D-E7DD-43B7-95C1-9FC3AE6FB9AA}">
  <dimension ref="A1:G41"/>
  <sheetViews>
    <sheetView workbookViewId="0"/>
  </sheetViews>
  <sheetFormatPr defaultRowHeight="15.5"/>
  <cols>
    <col min="5" max="5" width="37.5" bestFit="1" customWidth="1"/>
  </cols>
  <sheetData>
    <row r="1" spans="1:7" ht="145">
      <c r="A1" s="43" t="s">
        <v>112</v>
      </c>
      <c r="B1" s="45" t="s">
        <v>93</v>
      </c>
      <c r="C1" s="45" t="s">
        <v>113</v>
      </c>
      <c r="D1" s="45" t="s">
        <v>114</v>
      </c>
      <c r="E1" s="44" t="s">
        <v>4</v>
      </c>
      <c r="F1" s="49" t="s">
        <v>118</v>
      </c>
      <c r="G1" s="47" t="s">
        <v>119</v>
      </c>
    </row>
    <row r="2" spans="1:7">
      <c r="A2" s="42" t="s">
        <v>96</v>
      </c>
      <c r="B2" s="42">
        <v>0</v>
      </c>
      <c r="C2" s="42" t="s">
        <v>96</v>
      </c>
      <c r="D2" s="42" t="s">
        <v>96</v>
      </c>
      <c r="E2" s="42">
        <v>4</v>
      </c>
    </row>
    <row r="3" spans="1:7">
      <c r="A3" s="42" t="s">
        <v>96</v>
      </c>
      <c r="B3" s="42">
        <v>0</v>
      </c>
      <c r="C3" s="42" t="s">
        <v>96</v>
      </c>
      <c r="D3" s="42" t="s">
        <v>98</v>
      </c>
      <c r="E3" s="42">
        <v>4</v>
      </c>
    </row>
    <row r="4" spans="1:7">
      <c r="A4" s="42" t="s">
        <v>96</v>
      </c>
      <c r="B4" s="42">
        <v>0</v>
      </c>
      <c r="C4" s="42" t="s">
        <v>98</v>
      </c>
      <c r="D4" s="42" t="s">
        <v>96</v>
      </c>
      <c r="E4" s="42">
        <v>4</v>
      </c>
    </row>
    <row r="5" spans="1:7">
      <c r="A5" s="42" t="s">
        <v>96</v>
      </c>
      <c r="B5" s="42">
        <v>0</v>
      </c>
      <c r="C5" s="42" t="s">
        <v>98</v>
      </c>
      <c r="D5" s="42" t="s">
        <v>98</v>
      </c>
      <c r="E5" s="42">
        <v>4</v>
      </c>
    </row>
    <row r="6" spans="1:7">
      <c r="A6" s="42" t="s">
        <v>96</v>
      </c>
      <c r="B6" s="42">
        <v>1</v>
      </c>
      <c r="C6" s="42" t="s">
        <v>96</v>
      </c>
      <c r="D6" s="42" t="s">
        <v>96</v>
      </c>
      <c r="E6" s="42" t="s">
        <v>115</v>
      </c>
      <c r="F6" s="15" t="s">
        <v>117</v>
      </c>
    </row>
    <row r="7" spans="1:7">
      <c r="A7" s="42" t="s">
        <v>96</v>
      </c>
      <c r="B7" s="42">
        <v>1</v>
      </c>
      <c r="C7" s="42" t="s">
        <v>96</v>
      </c>
      <c r="D7" s="42" t="s">
        <v>98</v>
      </c>
      <c r="E7" s="42" t="s">
        <v>115</v>
      </c>
      <c r="F7" s="15" t="s">
        <v>117</v>
      </c>
    </row>
    <row r="8" spans="1:7">
      <c r="A8" s="42" t="s">
        <v>96</v>
      </c>
      <c r="B8" s="42">
        <v>1</v>
      </c>
      <c r="C8" s="42" t="s">
        <v>98</v>
      </c>
      <c r="D8" s="42" t="s">
        <v>96</v>
      </c>
      <c r="E8" s="42">
        <v>2</v>
      </c>
    </row>
    <row r="9" spans="1:7">
      <c r="A9" s="42" t="s">
        <v>96</v>
      </c>
      <c r="B9" s="42">
        <v>1</v>
      </c>
      <c r="C9" s="42" t="s">
        <v>98</v>
      </c>
      <c r="D9" s="42" t="s">
        <v>98</v>
      </c>
      <c r="E9" s="42">
        <v>3</v>
      </c>
    </row>
    <row r="10" spans="1:7">
      <c r="A10" s="42" t="s">
        <v>96</v>
      </c>
      <c r="B10" s="42">
        <v>2</v>
      </c>
      <c r="C10" s="42" t="s">
        <v>96</v>
      </c>
      <c r="D10" s="42" t="s">
        <v>96</v>
      </c>
      <c r="E10" s="42">
        <v>2</v>
      </c>
    </row>
    <row r="11" spans="1:7">
      <c r="A11" s="42" t="s">
        <v>96</v>
      </c>
      <c r="B11" s="42">
        <v>2</v>
      </c>
      <c r="C11" s="42" t="s">
        <v>96</v>
      </c>
      <c r="D11" s="42" t="s">
        <v>98</v>
      </c>
      <c r="E11" s="42">
        <v>2</v>
      </c>
    </row>
    <row r="12" spans="1:7">
      <c r="A12" s="42" t="s">
        <v>96</v>
      </c>
      <c r="B12" s="42">
        <v>2</v>
      </c>
      <c r="C12" s="42" t="s">
        <v>98</v>
      </c>
      <c r="D12" s="42" t="s">
        <v>96</v>
      </c>
      <c r="E12" s="42">
        <v>2</v>
      </c>
    </row>
    <row r="13" spans="1:7">
      <c r="A13" s="42" t="s">
        <v>96</v>
      </c>
      <c r="B13" s="42">
        <v>2</v>
      </c>
      <c r="C13" s="42" t="s">
        <v>98</v>
      </c>
      <c r="D13" s="42" t="s">
        <v>98</v>
      </c>
      <c r="E13" s="42">
        <v>2</v>
      </c>
    </row>
    <row r="14" spans="1:7">
      <c r="A14" s="42" t="s">
        <v>96</v>
      </c>
      <c r="B14" s="42">
        <v>3</v>
      </c>
      <c r="C14" s="42" t="s">
        <v>96</v>
      </c>
      <c r="D14" s="42" t="s">
        <v>96</v>
      </c>
      <c r="E14" s="42">
        <v>1</v>
      </c>
    </row>
    <row r="15" spans="1:7">
      <c r="A15" s="42" t="s">
        <v>96</v>
      </c>
      <c r="B15" s="42">
        <v>3</v>
      </c>
      <c r="C15" s="42" t="s">
        <v>96</v>
      </c>
      <c r="D15" s="42" t="s">
        <v>98</v>
      </c>
      <c r="E15" s="42">
        <v>1</v>
      </c>
    </row>
    <row r="16" spans="1:7">
      <c r="A16" s="42" t="s">
        <v>96</v>
      </c>
      <c r="B16" s="42">
        <v>3</v>
      </c>
      <c r="C16" s="42" t="s">
        <v>98</v>
      </c>
      <c r="D16" s="42" t="s">
        <v>96</v>
      </c>
      <c r="E16" s="42">
        <v>1</v>
      </c>
    </row>
    <row r="17" spans="1:6">
      <c r="A17" s="42" t="s">
        <v>96</v>
      </c>
      <c r="B17" s="42">
        <v>3</v>
      </c>
      <c r="C17" s="42" t="s">
        <v>98</v>
      </c>
      <c r="D17" s="42" t="s">
        <v>98</v>
      </c>
      <c r="E17" s="42">
        <v>1</v>
      </c>
    </row>
    <row r="18" spans="1:6">
      <c r="A18" s="42" t="s">
        <v>96</v>
      </c>
      <c r="B18" s="42">
        <v>4</v>
      </c>
      <c r="C18" s="42" t="s">
        <v>96</v>
      </c>
      <c r="D18" s="42" t="s">
        <v>96</v>
      </c>
      <c r="E18" s="42">
        <v>0</v>
      </c>
    </row>
    <row r="19" spans="1:6">
      <c r="A19" s="42" t="s">
        <v>96</v>
      </c>
      <c r="B19" s="42">
        <v>4</v>
      </c>
      <c r="C19" s="42" t="s">
        <v>96</v>
      </c>
      <c r="D19" s="42" t="s">
        <v>98</v>
      </c>
      <c r="E19" s="42">
        <v>0</v>
      </c>
    </row>
    <row r="20" spans="1:6">
      <c r="A20" s="42" t="s">
        <v>96</v>
      </c>
      <c r="B20" s="42">
        <v>4</v>
      </c>
      <c r="C20" s="42" t="s">
        <v>98</v>
      </c>
      <c r="D20" s="42" t="s">
        <v>96</v>
      </c>
      <c r="E20" s="42">
        <v>0</v>
      </c>
    </row>
    <row r="21" spans="1:6">
      <c r="A21" s="42" t="s">
        <v>96</v>
      </c>
      <c r="B21" s="42">
        <v>4</v>
      </c>
      <c r="C21" s="42" t="s">
        <v>98</v>
      </c>
      <c r="D21" s="42" t="s">
        <v>98</v>
      </c>
      <c r="E21" s="42">
        <v>0</v>
      </c>
    </row>
    <row r="22" spans="1:6" ht="18">
      <c r="A22" s="42" t="s">
        <v>98</v>
      </c>
      <c r="B22" s="42">
        <v>0</v>
      </c>
      <c r="C22" s="42" t="s">
        <v>96</v>
      </c>
      <c r="D22" s="42" t="s">
        <v>96</v>
      </c>
      <c r="E22" s="46" t="s">
        <v>116</v>
      </c>
      <c r="F22" s="48" t="s">
        <v>120</v>
      </c>
    </row>
    <row r="23" spans="1:6" ht="18">
      <c r="A23" s="42" t="s">
        <v>98</v>
      </c>
      <c r="B23" s="42">
        <v>0</v>
      </c>
      <c r="C23" s="42" t="s">
        <v>96</v>
      </c>
      <c r="D23" s="42" t="s">
        <v>98</v>
      </c>
      <c r="E23" s="46" t="s">
        <v>116</v>
      </c>
      <c r="F23" s="48" t="s">
        <v>121</v>
      </c>
    </row>
    <row r="24" spans="1:6" ht="18">
      <c r="A24" s="42" t="s">
        <v>98</v>
      </c>
      <c r="B24" s="42">
        <v>0</v>
      </c>
      <c r="C24" s="42" t="s">
        <v>98</v>
      </c>
      <c r="D24" s="42" t="s">
        <v>96</v>
      </c>
      <c r="E24" s="46" t="s">
        <v>116</v>
      </c>
      <c r="F24" s="48" t="s">
        <v>122</v>
      </c>
    </row>
    <row r="25" spans="1:6" ht="18">
      <c r="A25" s="42" t="s">
        <v>98</v>
      </c>
      <c r="B25" s="42">
        <v>0</v>
      </c>
      <c r="C25" s="42" t="s">
        <v>98</v>
      </c>
      <c r="D25" s="42" t="s">
        <v>98</v>
      </c>
      <c r="E25" s="46" t="s">
        <v>116</v>
      </c>
      <c r="F25" s="48" t="s">
        <v>123</v>
      </c>
    </row>
    <row r="26" spans="1:6" ht="18">
      <c r="A26" s="42" t="s">
        <v>98</v>
      </c>
      <c r="B26" s="42">
        <v>1</v>
      </c>
      <c r="C26" s="42" t="s">
        <v>96</v>
      </c>
      <c r="D26" s="42" t="s">
        <v>96</v>
      </c>
      <c r="E26" s="46" t="s">
        <v>116</v>
      </c>
      <c r="F26" s="48" t="s">
        <v>124</v>
      </c>
    </row>
    <row r="27" spans="1:6" ht="18">
      <c r="A27" s="42" t="s">
        <v>98</v>
      </c>
      <c r="B27" s="42">
        <v>1</v>
      </c>
      <c r="C27" s="42" t="s">
        <v>96</v>
      </c>
      <c r="D27" s="42" t="s">
        <v>98</v>
      </c>
      <c r="E27" s="46" t="s">
        <v>116</v>
      </c>
      <c r="F27" s="48" t="s">
        <v>125</v>
      </c>
    </row>
    <row r="28" spans="1:6" ht="18">
      <c r="A28" s="42" t="s">
        <v>98</v>
      </c>
      <c r="B28" s="42">
        <v>1</v>
      </c>
      <c r="C28" s="42" t="s">
        <v>98</v>
      </c>
      <c r="D28" s="42" t="s">
        <v>96</v>
      </c>
      <c r="E28" s="46" t="s">
        <v>116</v>
      </c>
      <c r="F28" s="48" t="s">
        <v>126</v>
      </c>
    </row>
    <row r="29" spans="1:6" ht="18">
      <c r="A29" s="42" t="s">
        <v>98</v>
      </c>
      <c r="B29" s="42">
        <v>1</v>
      </c>
      <c r="C29" s="42" t="s">
        <v>98</v>
      </c>
      <c r="D29" s="42" t="s">
        <v>98</v>
      </c>
      <c r="E29" s="46" t="s">
        <v>116</v>
      </c>
      <c r="F29" s="48" t="s">
        <v>127</v>
      </c>
    </row>
    <row r="30" spans="1:6" ht="18">
      <c r="A30" s="42" t="s">
        <v>98</v>
      </c>
      <c r="B30" s="42">
        <v>2</v>
      </c>
      <c r="C30" s="42" t="s">
        <v>96</v>
      </c>
      <c r="D30" s="42" t="s">
        <v>96</v>
      </c>
      <c r="E30" s="46" t="s">
        <v>116</v>
      </c>
      <c r="F30" s="48" t="s">
        <v>128</v>
      </c>
    </row>
    <row r="31" spans="1:6" ht="18">
      <c r="A31" s="42" t="s">
        <v>98</v>
      </c>
      <c r="B31" s="42">
        <v>2</v>
      </c>
      <c r="C31" s="42" t="s">
        <v>96</v>
      </c>
      <c r="D31" s="42" t="s">
        <v>98</v>
      </c>
      <c r="E31" s="46" t="s">
        <v>116</v>
      </c>
      <c r="F31" s="48" t="s">
        <v>129</v>
      </c>
    </row>
    <row r="32" spans="1:6" ht="18">
      <c r="A32" s="42" t="s">
        <v>98</v>
      </c>
      <c r="B32" s="42">
        <v>2</v>
      </c>
      <c r="C32" s="42" t="s">
        <v>98</v>
      </c>
      <c r="D32" s="42" t="s">
        <v>96</v>
      </c>
      <c r="E32" s="46" t="s">
        <v>116</v>
      </c>
      <c r="F32" s="48" t="s">
        <v>130</v>
      </c>
    </row>
    <row r="33" spans="1:6" ht="18">
      <c r="A33" s="42" t="s">
        <v>98</v>
      </c>
      <c r="B33" s="42">
        <v>2</v>
      </c>
      <c r="C33" s="42" t="s">
        <v>98</v>
      </c>
      <c r="D33" s="42" t="s">
        <v>98</v>
      </c>
      <c r="E33" s="46" t="s">
        <v>116</v>
      </c>
      <c r="F33" s="48" t="s">
        <v>131</v>
      </c>
    </row>
    <row r="34" spans="1:6" ht="18">
      <c r="A34" s="42" t="s">
        <v>98</v>
      </c>
      <c r="B34" s="42">
        <v>3</v>
      </c>
      <c r="C34" s="42" t="s">
        <v>96</v>
      </c>
      <c r="D34" s="42" t="s">
        <v>96</v>
      </c>
      <c r="E34" s="46" t="s">
        <v>116</v>
      </c>
      <c r="F34" s="48" t="s">
        <v>132</v>
      </c>
    </row>
    <row r="35" spans="1:6" ht="18">
      <c r="A35" s="42" t="s">
        <v>98</v>
      </c>
      <c r="B35" s="42">
        <v>3</v>
      </c>
      <c r="C35" s="42" t="s">
        <v>96</v>
      </c>
      <c r="D35" s="42" t="s">
        <v>98</v>
      </c>
      <c r="E35" s="46" t="s">
        <v>116</v>
      </c>
      <c r="F35" s="48" t="s">
        <v>133</v>
      </c>
    </row>
    <row r="36" spans="1:6" ht="18">
      <c r="A36" s="42" t="s">
        <v>98</v>
      </c>
      <c r="B36" s="42">
        <v>3</v>
      </c>
      <c r="C36" s="42" t="s">
        <v>98</v>
      </c>
      <c r="D36" s="42" t="s">
        <v>96</v>
      </c>
      <c r="E36" s="46" t="s">
        <v>116</v>
      </c>
      <c r="F36" s="48" t="s">
        <v>134</v>
      </c>
    </row>
    <row r="37" spans="1:6" ht="18">
      <c r="A37" s="42" t="s">
        <v>98</v>
      </c>
      <c r="B37" s="42">
        <v>3</v>
      </c>
      <c r="C37" s="42" t="s">
        <v>98</v>
      </c>
      <c r="D37" s="42" t="s">
        <v>98</v>
      </c>
      <c r="E37" s="46" t="s">
        <v>116</v>
      </c>
      <c r="F37" s="48" t="s">
        <v>135</v>
      </c>
    </row>
    <row r="38" spans="1:6" ht="18">
      <c r="A38" s="42" t="s">
        <v>98</v>
      </c>
      <c r="B38" s="42">
        <v>4</v>
      </c>
      <c r="C38" s="42" t="s">
        <v>96</v>
      </c>
      <c r="D38" s="42" t="s">
        <v>96</v>
      </c>
      <c r="E38" s="46" t="s">
        <v>116</v>
      </c>
      <c r="F38" s="48" t="s">
        <v>136</v>
      </c>
    </row>
    <row r="39" spans="1:6" ht="18">
      <c r="A39" s="42" t="s">
        <v>98</v>
      </c>
      <c r="B39" s="42">
        <v>4</v>
      </c>
      <c r="C39" s="42" t="s">
        <v>96</v>
      </c>
      <c r="D39" s="42" t="s">
        <v>98</v>
      </c>
      <c r="E39" s="46" t="s">
        <v>116</v>
      </c>
      <c r="F39" s="48" t="s">
        <v>137</v>
      </c>
    </row>
    <row r="40" spans="1:6" ht="18">
      <c r="A40" s="42" t="s">
        <v>98</v>
      </c>
      <c r="B40" s="42">
        <v>4</v>
      </c>
      <c r="C40" s="42" t="s">
        <v>98</v>
      </c>
      <c r="D40" s="42" t="s">
        <v>96</v>
      </c>
      <c r="E40" s="46" t="s">
        <v>116</v>
      </c>
      <c r="F40" s="48" t="s">
        <v>138</v>
      </c>
    </row>
    <row r="41" spans="1:6" ht="18">
      <c r="A41" s="42" t="s">
        <v>98</v>
      </c>
      <c r="B41" s="42">
        <v>4</v>
      </c>
      <c r="C41" s="42" t="s">
        <v>98</v>
      </c>
      <c r="D41" s="42" t="s">
        <v>98</v>
      </c>
      <c r="E41" s="46" t="s">
        <v>116</v>
      </c>
      <c r="F41" s="48" t="s">
        <v>139</v>
      </c>
    </row>
  </sheetData>
  <hyperlinks>
    <hyperlink ref="F6" location="'further versions 3'!J50" display="&lt;--There are more inconsistent constellations!" xr:uid="{A9CA7D4F-3F51-4DBE-B45B-64FF92C357C3}"/>
    <hyperlink ref="F7" location="'further versions 3'!J50" display="&lt;--There are more inconsistent constellations!" xr:uid="{AA2D2FB5-9218-4E06-B465-51AD84FE5A04}"/>
    <hyperlink ref="F1" location="'further versions 3'!A1" display="&lt;--no basic question, but the answers are rel. clear…" xr:uid="{C3FA6560-FD0B-4191-A7F0-EA02FB9D0DE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842FA-3DB1-4C5D-B3F1-B04EDC7E2DB2}">
  <dimension ref="A1:A5"/>
  <sheetViews>
    <sheetView workbookViewId="0"/>
  </sheetViews>
  <sheetFormatPr defaultRowHeight="15.5"/>
  <cols>
    <col min="1" max="1" width="120" bestFit="1" customWidth="1"/>
  </cols>
  <sheetData>
    <row r="1" spans="1:1">
      <c r="A1" t="s">
        <v>58</v>
      </c>
    </row>
    <row r="2" spans="1:1">
      <c r="A2" s="15" t="s">
        <v>35</v>
      </c>
    </row>
    <row r="3" spans="1:1">
      <c r="A3" s="15" t="s">
        <v>36</v>
      </c>
    </row>
    <row r="4" spans="1:1">
      <c r="A4" s="15" t="s">
        <v>37</v>
      </c>
    </row>
    <row r="5" spans="1:1">
      <c r="A5" s="15" t="s">
        <v>38</v>
      </c>
    </row>
  </sheetData>
  <hyperlinks>
    <hyperlink ref="A2" r:id="rId1" xr:uid="{57CE4DFB-A943-4E67-A191-20546AB7D6EA}"/>
    <hyperlink ref="A3" r:id="rId2" xr:uid="{DFDA4553-52E0-46B1-9F50-95D1383CA91A}"/>
    <hyperlink ref="A4" r:id="rId3" xr:uid="{39808491-75D0-4102-B280-4C4393157AC3}"/>
    <hyperlink ref="A5" r:id="rId4" xr:uid="{04026D3E-8D8E-41F3-B1D8-B3D8F9C43A8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1EAE7-E80A-4393-9181-2DC1D158651A}">
  <dimension ref="A1:A8"/>
  <sheetViews>
    <sheetView tabSelected="1" workbookViewId="0">
      <selection activeCell="A8" sqref="A8"/>
    </sheetView>
  </sheetViews>
  <sheetFormatPr defaultRowHeight="15.5"/>
  <cols>
    <col min="1" max="1" width="90.25" customWidth="1"/>
  </cols>
  <sheetData>
    <row r="1" spans="1:1" ht="46.5">
      <c r="A1" s="18" t="s">
        <v>66</v>
      </c>
    </row>
    <row r="2" spans="1:1">
      <c r="A2" s="18" t="s">
        <v>59</v>
      </c>
    </row>
    <row r="3" spans="1:1" ht="31">
      <c r="A3" s="18" t="s">
        <v>60</v>
      </c>
    </row>
    <row r="4" spans="1:1" ht="31">
      <c r="A4" s="18" t="s">
        <v>61</v>
      </c>
    </row>
    <row r="5" spans="1:1">
      <c r="A5" s="18" t="s">
        <v>62</v>
      </c>
    </row>
    <row r="6" spans="1:1" ht="46.5">
      <c r="A6" s="18" t="s">
        <v>63</v>
      </c>
    </row>
    <row r="7" spans="1:1">
      <c r="A7" s="18" t="s">
        <v>64</v>
      </c>
    </row>
    <row r="8" spans="1:1">
      <c r="A8" s="18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basic version</vt:lpstr>
      <vt:lpstr>compact version</vt:lpstr>
      <vt:lpstr>further versions</vt:lpstr>
      <vt:lpstr>further versions 2</vt:lpstr>
      <vt:lpstr>further versions 3</vt:lpstr>
      <vt:lpstr>further version 4</vt:lpstr>
      <vt:lpstr>info</vt:lpstr>
      <vt:lpstr>offers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李宁</dc:creator>
  <cp:lastModifiedBy>Lttd</cp:lastModifiedBy>
  <dcterms:created xsi:type="dcterms:W3CDTF">2019-03-14T14:10:49Z</dcterms:created>
  <dcterms:modified xsi:type="dcterms:W3CDTF">2019-03-27T18:29:11Z</dcterms:modified>
</cp:coreProperties>
</file>