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9C71177F-0281-4F7A-8B5A-446041C91FC1}" xr6:coauthVersionLast="47" xr6:coauthVersionMax="47" xr10:uidLastSave="{00000000-0000-0000-0000-000000000000}"/>
  <bookViews>
    <workbookView xWindow="-108" yWindow="-108" windowWidth="23256" windowHeight="12720" activeTab="1" xr2:uid="{2C116143-B139-42D4-8419-45FC24388BC5}"/>
  </bookViews>
  <sheets>
    <sheet name="nyers adatok" sheetId="1" r:id="rId1"/>
    <sheet name="nyers adatok (2)" sheetId="2" r:id="rId2"/>
  </sheets>
  <definedNames>
    <definedName name="_xlnm._FilterDatabase" localSheetId="1" hidden="1">'nyers adatok (2)'!$A$14:$Q$184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5" i="2" l="1"/>
  <c r="M120" i="2"/>
  <c r="O91" i="2" a="1"/>
  <c r="O91" i="2" s="1"/>
  <c r="C91" i="2"/>
  <c r="D8" i="2"/>
  <c r="K165" i="2"/>
  <c r="J165" i="2" s="1"/>
  <c r="I165" i="2" s="1"/>
  <c r="H165" i="2" s="1"/>
  <c r="G165" i="2" s="1"/>
  <c r="F165" i="2" s="1"/>
  <c r="E165" i="2" s="1"/>
  <c r="D165" i="2" s="1"/>
  <c r="C165" i="2" s="1"/>
  <c r="B165" i="2" s="1" a="1"/>
  <c r="B165" i="2" s="1"/>
  <c r="K161" i="2"/>
  <c r="J161" i="2" s="1"/>
  <c r="I161" i="2" s="1"/>
  <c r="H161" i="2" s="1"/>
  <c r="G161" i="2" s="1"/>
  <c r="F161" i="2" s="1"/>
  <c r="E161" i="2" s="1"/>
  <c r="D161" i="2" s="1"/>
  <c r="C161" i="2" s="1"/>
  <c r="B161" i="2" s="1" a="1"/>
  <c r="B161" i="2" s="1"/>
  <c r="N156" i="2"/>
  <c r="M156" i="2" s="1"/>
  <c r="L156" i="2" s="1"/>
  <c r="K156" i="2" s="1"/>
  <c r="J156" i="2" s="1"/>
  <c r="I156" i="2" s="1"/>
  <c r="H156" i="2" s="1"/>
  <c r="G156" i="2" s="1"/>
  <c r="F156" i="2" s="1"/>
  <c r="E156" i="2" s="1"/>
  <c r="D156" i="2" s="1"/>
  <c r="C156" i="2" s="1"/>
  <c r="B156" i="2" s="1" a="1"/>
  <c r="B156" i="2" s="1"/>
  <c r="N155" i="2"/>
  <c r="M155" i="2" s="1"/>
  <c r="L155" i="2" s="1"/>
  <c r="K155" i="2" s="1"/>
  <c r="J155" i="2" s="1"/>
  <c r="I155" i="2" s="1"/>
  <c r="H155" i="2" s="1"/>
  <c r="G155" i="2" s="1"/>
  <c r="F155" i="2" s="1"/>
  <c r="E155" i="2" s="1"/>
  <c r="D155" i="2" s="1"/>
  <c r="C155" i="2" s="1"/>
  <c r="B155" i="2" s="1" a="1"/>
  <c r="B155" i="2" s="1"/>
  <c r="K153" i="2"/>
  <c r="J153" i="2" s="1"/>
  <c r="I153" i="2" s="1"/>
  <c r="H153" i="2" s="1"/>
  <c r="G153" i="2" s="1"/>
  <c r="F153" i="2" s="1"/>
  <c r="E153" i="2" s="1"/>
  <c r="D153" i="2" s="1"/>
  <c r="C153" i="2" s="1"/>
  <c r="B153" i="2" s="1" a="1"/>
  <c r="B153" i="2" s="1"/>
  <c r="K149" i="2"/>
  <c r="J149" i="2" s="1"/>
  <c r="I149" i="2" s="1"/>
  <c r="H149" i="2" s="1"/>
  <c r="G149" i="2" s="1"/>
  <c r="F149" i="2" s="1"/>
  <c r="E149" i="2" s="1"/>
  <c r="D149" i="2" s="1"/>
  <c r="C149" i="2" s="1"/>
  <c r="B149" i="2" s="1" a="1"/>
  <c r="B149" i="2" s="1"/>
  <c r="N144" i="2"/>
  <c r="M144" i="2" s="1"/>
  <c r="L144" i="2" s="1"/>
  <c r="K144" i="2" s="1"/>
  <c r="J144" i="2" s="1"/>
  <c r="I144" i="2" s="1"/>
  <c r="H144" i="2" s="1"/>
  <c r="G144" i="2" s="1"/>
  <c r="F144" i="2" s="1"/>
  <c r="E144" i="2" s="1"/>
  <c r="D144" i="2" s="1"/>
  <c r="C144" i="2" s="1"/>
  <c r="B144" i="2" s="1" a="1"/>
  <c r="B144" i="2" s="1"/>
  <c r="N143" i="2"/>
  <c r="M143" i="2"/>
  <c r="L143" i="2" s="1"/>
  <c r="K143" i="2" s="1"/>
  <c r="J143" i="2" s="1"/>
  <c r="I143" i="2" s="1"/>
  <c r="H143" i="2" s="1"/>
  <c r="G143" i="2" s="1"/>
  <c r="F143" i="2" s="1"/>
  <c r="E143" i="2" s="1"/>
  <c r="D143" i="2" s="1"/>
  <c r="C143" i="2" s="1"/>
  <c r="B143" i="2" s="1" a="1"/>
  <c r="B143" i="2" s="1"/>
  <c r="K141" i="2"/>
  <c r="J141" i="2" s="1"/>
  <c r="I141" i="2" s="1"/>
  <c r="H141" i="2" s="1"/>
  <c r="G141" i="2" s="1"/>
  <c r="F141" i="2" s="1"/>
  <c r="E141" i="2" s="1"/>
  <c r="D141" i="2" s="1"/>
  <c r="C141" i="2" s="1"/>
  <c r="B141" i="2" s="1" a="1"/>
  <c r="B141" i="2" s="1"/>
  <c r="K129" i="2"/>
  <c r="J129" i="2" s="1"/>
  <c r="I129" i="2" s="1"/>
  <c r="H129" i="2" s="1"/>
  <c r="G129" i="2" s="1"/>
  <c r="F129" i="2" s="1"/>
  <c r="E129" i="2" s="1"/>
  <c r="D129" i="2" s="1"/>
  <c r="C129" i="2" s="1"/>
  <c r="B129" i="2" s="1" a="1"/>
  <c r="B129" i="2" s="1"/>
  <c r="K137" i="2"/>
  <c r="J137" i="2" s="1"/>
  <c r="I137" i="2" s="1"/>
  <c r="H137" i="2" s="1"/>
  <c r="G137" i="2" s="1"/>
  <c r="F137" i="2" s="1"/>
  <c r="E137" i="2" s="1"/>
  <c r="D137" i="2" s="1"/>
  <c r="C137" i="2" s="1"/>
  <c r="B137" i="2" s="1" a="1"/>
  <c r="B137" i="2" s="1"/>
  <c r="N132" i="2"/>
  <c r="M132" i="2" s="1"/>
  <c r="L132" i="2" s="1"/>
  <c r="K132" i="2" s="1"/>
  <c r="J132" i="2" s="1"/>
  <c r="I132" i="2" s="1"/>
  <c r="H132" i="2" s="1"/>
  <c r="G132" i="2" s="1"/>
  <c r="F132" i="2" s="1"/>
  <c r="E132" i="2" s="1"/>
  <c r="D132" i="2" s="1"/>
  <c r="C132" i="2" s="1"/>
  <c r="B132" i="2" s="1" a="1"/>
  <c r="B132" i="2" s="1"/>
  <c r="N131" i="2"/>
  <c r="M131" i="2" s="1"/>
  <c r="L131" i="2" s="1"/>
  <c r="K131" i="2" s="1"/>
  <c r="J131" i="2" s="1"/>
  <c r="I131" i="2" s="1"/>
  <c r="H131" i="2" s="1"/>
  <c r="G131" i="2" s="1"/>
  <c r="F131" i="2" s="1"/>
  <c r="E131" i="2" s="1"/>
  <c r="D131" i="2" s="1"/>
  <c r="C131" i="2" s="1"/>
  <c r="B131" i="2" s="1" a="1"/>
  <c r="B131" i="2" s="1"/>
  <c r="J125" i="2"/>
  <c r="I125" i="2" s="1"/>
  <c r="H125" i="2" s="1"/>
  <c r="G125" i="2" s="1"/>
  <c r="F125" i="2" s="1"/>
  <c r="E125" i="2" s="1"/>
  <c r="D125" i="2" s="1"/>
  <c r="C125" i="2" s="1"/>
  <c r="B125" i="2" s="1" a="1"/>
  <c r="B125" i="2" s="1"/>
  <c r="B164" i="2" a="1"/>
  <c r="B164" i="2" s="1"/>
  <c r="B163" i="2" a="1"/>
  <c r="B163" i="2" s="1"/>
  <c r="B162" i="2" a="1"/>
  <c r="B162" i="2" s="1"/>
  <c r="B160" i="2" a="1"/>
  <c r="B160" i="2" s="1"/>
  <c r="B159" i="2" a="1"/>
  <c r="B159" i="2" s="1"/>
  <c r="B158" i="2" a="1"/>
  <c r="B158" i="2" s="1"/>
  <c r="B157" i="2" a="1"/>
  <c r="B157" i="2" s="1"/>
  <c r="B152" i="2" a="1"/>
  <c r="B152" i="2" s="1"/>
  <c r="B151" i="2" a="1"/>
  <c r="B151" i="2" s="1"/>
  <c r="B150" i="2" a="1"/>
  <c r="B150" i="2" s="1"/>
  <c r="B148" i="2" a="1"/>
  <c r="B148" i="2" s="1"/>
  <c r="B147" i="2" a="1"/>
  <c r="B147" i="2" s="1"/>
  <c r="B146" i="2" a="1"/>
  <c r="B146" i="2" s="1"/>
  <c r="B145" i="2" a="1"/>
  <c r="B145" i="2" s="1"/>
  <c r="B140" i="2" a="1"/>
  <c r="B140" i="2" s="1"/>
  <c r="B139" i="2" a="1"/>
  <c r="B139" i="2" s="1"/>
  <c r="B138" i="2" a="1"/>
  <c r="B138" i="2" s="1"/>
  <c r="B136" i="2" a="1"/>
  <c r="B136" i="2" s="1"/>
  <c r="B135" i="2" a="1"/>
  <c r="B135" i="2" s="1"/>
  <c r="B134" i="2" a="1"/>
  <c r="B134" i="2" s="1"/>
  <c r="B133" i="2" a="1"/>
  <c r="B133" i="2" s="1"/>
  <c r="B128" i="2" a="1"/>
  <c r="B128" i="2" s="1"/>
  <c r="B127" i="2" a="1"/>
  <c r="B127" i="2" s="1"/>
  <c r="B126" i="2" a="1"/>
  <c r="B126" i="2" s="1"/>
  <c r="B124" i="2" a="1"/>
  <c r="B124" i="2" s="1"/>
  <c r="B123" i="2" a="1"/>
  <c r="B123" i="2" s="1"/>
  <c r="B122" i="2" a="1"/>
  <c r="B122" i="2" s="1"/>
  <c r="B121" i="2" a="1"/>
  <c r="B121" i="2" s="1"/>
  <c r="B116" i="2" a="1"/>
  <c r="B116" i="2" s="1"/>
  <c r="B115" i="2" a="1"/>
  <c r="B115" i="2" s="1"/>
  <c r="B113" i="2" a="1"/>
  <c r="B113" i="2" s="1"/>
  <c r="B112" i="2" a="1"/>
  <c r="B112" i="2" s="1"/>
  <c r="N119" i="2"/>
  <c r="M119" i="2" s="1"/>
  <c r="L119" i="2" s="1"/>
  <c r="K119" i="2" s="1"/>
  <c r="J119" i="2" s="1"/>
  <c r="I119" i="2" s="1"/>
  <c r="H119" i="2" s="1"/>
  <c r="G119" i="2" s="1"/>
  <c r="F119" i="2" s="1"/>
  <c r="E119" i="2" s="1"/>
  <c r="D119" i="2" s="1"/>
  <c r="C119" i="2" s="1"/>
  <c r="B119" i="2" s="1" a="1"/>
  <c r="B119" i="2" s="1"/>
  <c r="N120" i="2"/>
  <c r="L120" i="2" s="1"/>
  <c r="K120" i="2" s="1"/>
  <c r="J120" i="2" s="1"/>
  <c r="I120" i="2" s="1"/>
  <c r="H120" i="2" s="1"/>
  <c r="G120" i="2" s="1"/>
  <c r="F120" i="2" s="1"/>
  <c r="E120" i="2" s="1"/>
  <c r="D120" i="2" s="1"/>
  <c r="C120" i="2" s="1"/>
  <c r="B120" i="2" s="1" a="1"/>
  <c r="B120" i="2" s="1"/>
  <c r="P108" i="2" a="1"/>
  <c r="P108" i="2" s="1"/>
  <c r="N107" i="2" a="1"/>
  <c r="N107" i="2" s="1"/>
  <c r="N106" i="2" a="1"/>
  <c r="N106" i="2" s="1"/>
  <c r="N105" i="2" a="1"/>
  <c r="N105" i="2" s="1"/>
  <c r="N103" i="2" a="1"/>
  <c r="N103" i="2" s="1"/>
  <c r="M102" i="2"/>
  <c r="M101" i="2"/>
  <c r="M100" i="2"/>
  <c r="M99" i="2"/>
  <c r="M98" i="2"/>
  <c r="K102" i="2"/>
  <c r="K101" i="2"/>
  <c r="K100" i="2"/>
  <c r="K99" i="2"/>
  <c r="K98" i="2"/>
  <c r="I102" i="2"/>
  <c r="I101" i="2"/>
  <c r="I100" i="2"/>
  <c r="I99" i="2"/>
  <c r="I98" i="2"/>
  <c r="G102" i="2"/>
  <c r="G101" i="2"/>
  <c r="G100" i="2"/>
  <c r="G99" i="2"/>
  <c r="G98" i="2"/>
  <c r="E102" i="2"/>
  <c r="E101" i="2"/>
  <c r="E100" i="2"/>
  <c r="E99" i="2"/>
  <c r="E98" i="2"/>
  <c r="C102" i="2"/>
  <c r="C101" i="2"/>
  <c r="O101" i="2" s="1" a="1"/>
  <c r="O101" i="2" s="1"/>
  <c r="P101" i="2" s="1" a="1"/>
  <c r="P101" i="2" s="1"/>
  <c r="C100" i="2"/>
  <c r="C99" i="2"/>
  <c r="C98" i="2"/>
  <c r="O98" i="2" s="1" a="1"/>
  <c r="O98" i="2" s="1"/>
  <c r="P98" i="2" s="1" a="1"/>
  <c r="P98" i="2" s="1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M95" i="2"/>
  <c r="M94" i="2"/>
  <c r="M93" i="2"/>
  <c r="M92" i="2"/>
  <c r="M91" i="2"/>
  <c r="K95" i="2"/>
  <c r="K94" i="2"/>
  <c r="K93" i="2"/>
  <c r="K92" i="2"/>
  <c r="O92" i="2" s="1" a="1"/>
  <c r="O92" i="2" s="1"/>
  <c r="P92" i="2" s="1" a="1"/>
  <c r="P92" i="2" s="1"/>
  <c r="K91" i="2"/>
  <c r="I95" i="2"/>
  <c r="I94" i="2"/>
  <c r="I93" i="2"/>
  <c r="I92" i="2"/>
  <c r="I91" i="2"/>
  <c r="G95" i="2"/>
  <c r="G94" i="2"/>
  <c r="G93" i="2"/>
  <c r="G92" i="2"/>
  <c r="G91" i="2"/>
  <c r="E95" i="2"/>
  <c r="E94" i="2"/>
  <c r="E93" i="2"/>
  <c r="E92" i="2"/>
  <c r="E91" i="2"/>
  <c r="C95" i="2"/>
  <c r="C94" i="2"/>
  <c r="C93" i="2"/>
  <c r="O93" i="2" s="1" a="1"/>
  <c r="O93" i="2" s="1"/>
  <c r="P93" i="2" s="1" a="1"/>
  <c r="P93" i="2" s="1"/>
  <c r="C92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73" i="2"/>
  <c r="A72" i="2"/>
  <c r="A71" i="2"/>
  <c r="A70" i="2"/>
  <c r="A69" i="2"/>
  <c r="A68" i="2"/>
  <c r="A67" i="2"/>
  <c r="A66" i="2"/>
  <c r="A65" i="2"/>
  <c r="A64" i="2"/>
  <c r="A63" i="2"/>
  <c r="O99" i="2" l="1" a="1"/>
  <c r="O99" i="2" s="1"/>
  <c r="P99" i="2" s="1" a="1"/>
  <c r="P99" i="2" s="1"/>
  <c r="O100" i="2" a="1"/>
  <c r="O100" i="2" s="1"/>
  <c r="P100" i="2" s="1" a="1"/>
  <c r="P100" i="2" s="1"/>
  <c r="O102" i="2" a="1"/>
  <c r="O102" i="2" s="1"/>
  <c r="P102" i="2" s="1" a="1"/>
  <c r="P102" i="2" s="1"/>
  <c r="O94" i="2" a="1"/>
  <c r="O94" i="2" s="1"/>
  <c r="P94" i="2" s="1" a="1"/>
  <c r="P94" i="2" s="1"/>
  <c r="O95" i="2" a="1"/>
  <c r="O95" i="2" s="1"/>
  <c r="P95" i="2" s="1" a="1"/>
  <c r="P95" i="2" s="1"/>
  <c r="P91" i="2" a="1"/>
  <c r="P91" i="2" s="1"/>
  <c r="O107" i="2" a="1"/>
  <c r="O107" i="2" s="1"/>
  <c r="P107" i="2" s="1" a="1"/>
  <c r="P107" i="2" s="1"/>
  <c r="O105" i="2" a="1"/>
  <c r="O105" i="2" s="1"/>
  <c r="P105" i="2" s="1" a="1"/>
  <c r="P105" i="2" s="1"/>
  <c r="O106" i="2" a="1"/>
  <c r="O106" i="2" s="1"/>
  <c r="P106" i="2" s="1" a="1"/>
  <c r="P106" i="2" s="1"/>
  <c r="O103" i="2" a="1"/>
  <c r="O103" i="2" s="1"/>
  <c r="P103" i="2" s="1" a="1"/>
  <c r="P10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<sst xmlns="http://schemas.openxmlformats.org/spreadsheetml/2006/main" count="2243" uniqueCount="1097">
  <si>
    <t>https://www.ksh.hu/thm/2/indi2_8_1.html</t>
  </si>
  <si>
    <t>2.8.1. Egészségi állapot (2005–2019)</t>
  </si>
  <si>
    <t>Módszertan</t>
  </si>
  <si>
    <r>
      <t>A </t>
    </r>
    <r>
      <rPr>
        <b/>
        <sz val="7"/>
        <color rgb="FF333333"/>
        <rFont val="Verdana"/>
        <family val="2"/>
        <charset val="238"/>
      </rPr>
      <t>várható átlagos élettartam</t>
    </r>
    <r>
      <rPr>
        <sz val="7"/>
        <color rgb="FF333333"/>
        <rFont val="Verdana"/>
        <family val="2"/>
        <charset val="238"/>
      </rPr>
      <t> azt fejezi ki, hogy a különböző életkorúak az adott év halandósági viszonyai mellett még hány évi élettartamra számíthatnak átlagosan. A mutató közvetett módon szintetikus indikátora a lakosság egészségi állapotának, életmódjának, életkörülményeinek, az egészségügyi ellátórendszer fejlettségének és környezet állapotának, amelyek a halandósági viszonyok legfontosabb tényezői.</t>
    </r>
  </si>
  <si>
    <r>
      <t>A </t>
    </r>
    <r>
      <rPr>
        <b/>
        <sz val="7"/>
        <color rgb="FF333333"/>
        <rFont val="Verdana"/>
        <family val="2"/>
        <charset val="238"/>
      </rPr>
      <t>csecsemőhalandóság</t>
    </r>
    <r>
      <rPr>
        <sz val="7"/>
        <color rgb="FF333333"/>
        <rFont val="Verdana"/>
        <family val="2"/>
        <charset val="238"/>
      </rPr>
      <t> azt fejezi ki, hogy ezer élveszületett gyermek közül hányan halnak meg egyéves koruk betöltése előtt. A mutató közvetett módon szintetikus indikátora a gyermeket vállaló nők életmódjának, életkörülményeinek, a terhességi, gyermekágyi és koraszülött ellátórendszerek fejlettségének. A mutató értéke fontos szerepet játszik a születéskor várható élettartam alakulásában.</t>
    </r>
  </si>
  <si>
    <r>
      <t>A háziorvosi és a házi gyerekorvosi szolgálathoz bejelentkezettek tízezer megfelelő korú lakosra jutó száma főbb betegségek szerint</t>
    </r>
    <r>
      <rPr>
        <sz val="7"/>
        <color rgb="FF333333"/>
        <rFont val="Verdana"/>
        <family val="2"/>
        <charset val="238"/>
      </rPr>
      <t>: a mutató azt mutatja meg, hogy hány háziorvosi, házi gyermekorvosi szolgálathoz bejelentkezett betegnél diagnosztizálták a következő betegségeket: cukorbetegség; magasvérnyomás; asztma; gerinc bántalmak; csontsűrűség és csontszerkezet rendellenességei. Az adatok nem a személyek számát, hanem az egyének betegségeinek számát jelentik ( egy személynek többféle betegsége is szerepelhet a nyilvántartásban.)</t>
    </r>
  </si>
  <si>
    <r>
      <t>A </t>
    </r>
    <r>
      <rPr>
        <b/>
        <sz val="7"/>
        <color rgb="FF333333"/>
        <rFont val="Verdana"/>
        <family val="2"/>
        <charset val="238"/>
      </rPr>
      <t>tüdőrák-incidencia</t>
    </r>
    <r>
      <rPr>
        <sz val="7"/>
        <color rgb="FF333333"/>
        <rFont val="Verdana"/>
        <family val="2"/>
        <charset val="238"/>
      </rPr>
      <t> azt mutatja meg, hogy hány új betegnél diagnosztizálták a légcső- a hörgő- vagy a tüdőrákot az adott naptári évben, százezer lakosra vetítve.</t>
    </r>
  </si>
  <si>
    <r>
      <t>A </t>
    </r>
    <r>
      <rPr>
        <b/>
        <sz val="7"/>
        <color rgb="FF333333"/>
        <rFont val="Verdana"/>
        <family val="2"/>
        <charset val="238"/>
      </rPr>
      <t>női emlő rosszindulatú daganata-incidencia</t>
    </r>
    <r>
      <rPr>
        <sz val="7"/>
        <color rgb="FF333333"/>
        <rFont val="Verdana"/>
        <family val="2"/>
        <charset val="238"/>
      </rPr>
      <t> azt mutatja meg, hogy hány új betegnél diagnosztizálták a női emlő rosszindulatú daganatát az adott naptári évben, százezer lakosra vetítve.</t>
    </r>
  </si>
  <si>
    <t>Forrás:Nemzeti Rákregiszter, Országos Onkológiai Intézet.</t>
  </si>
  <si>
    <t>Az európai rákcentrumok gyakorlatának megfelelően a Nemzeti Rákregiszter adatai folyamatos javítás alatt állnak, ezért friss adatokat legalább 3 évre visszamenőleg annak tudatában kell kezelni, hogy az adatok egy évre visszamenőleg biztosan, 3-5 évre visszamenőleg nagy valószínűséggel a javítások bevitelével változnak.</t>
  </si>
  <si>
    <r>
      <t>A </t>
    </r>
    <r>
      <rPr>
        <b/>
        <sz val="7"/>
        <color rgb="FF333333"/>
        <rFont val="Verdana"/>
        <family val="2"/>
        <charset val="238"/>
      </rPr>
      <t>HIV-incidencia</t>
    </r>
    <r>
      <rPr>
        <sz val="7"/>
        <color rgb="FF333333"/>
        <rFont val="Verdana"/>
        <family val="2"/>
        <charset val="238"/>
      </rPr>
      <t> azt mutatja meg, hogy hány új betegnél diagnosztizálták a HIV-fertőzést az adott naptári évben, százezer lakosra vetítve.</t>
    </r>
  </si>
  <si>
    <r>
      <t>Az </t>
    </r>
    <r>
      <rPr>
        <b/>
        <sz val="7"/>
        <color rgb="FF333333"/>
        <rFont val="Verdana"/>
        <family val="2"/>
        <charset val="238"/>
      </rPr>
      <t>egészségesen várható élettartam</t>
    </r>
    <r>
      <rPr>
        <sz val="7"/>
        <color rgb="FF333333"/>
        <rFont val="Verdana"/>
        <family val="2"/>
        <charset val="238"/>
      </rPr>
      <t> az egészséges állapotban eltöltött életévek várható számát adja meg születéskor és 65 éves korban, nemenként.</t>
    </r>
  </si>
  <si>
    <r>
      <t>A </t>
    </r>
    <r>
      <rPr>
        <b/>
        <sz val="7"/>
        <color rgb="FF333333"/>
        <rFont val="Verdana"/>
        <family val="2"/>
        <charset val="238"/>
      </rPr>
      <t>standardizált halálozási ráta</t>
    </r>
    <r>
      <rPr>
        <sz val="7"/>
        <color rgb="FF333333"/>
        <rFont val="Verdana"/>
        <family val="2"/>
        <charset val="238"/>
      </rPr>
      <t> az általános halálozási viszonyok nemzetközi összehasonlítására szolgál. A halálozások számát erősen befolyásolja a népesség korösszetétele, az időbeli, területi és nemzetközi összehasonlításnál használt standardizált arányszám kiküszöböli a népesség kormegoszlásából eredő hatásokat.</t>
    </r>
  </si>
  <si>
    <t>Mutató/dimenzió</t>
  </si>
  <si>
    <t>2.8.1.1. Születéskor várható átlagos élettartam, év</t>
  </si>
  <si>
    <t>72,76</t>
  </si>
  <si>
    <t>73,21</t>
  </si>
  <si>
    <t>73,30</t>
  </si>
  <si>
    <t>73,83</t>
  </si>
  <si>
    <t>74,03</t>
  </si>
  <si>
    <t>74,38</t>
  </si>
  <si>
    <t>74,67</t>
  </si>
  <si>
    <t>75,00</t>
  </si>
  <si>
    <t>75,47</t>
  </si>
  <si>
    <t>75,61</t>
  </si>
  <si>
    <t>75,44</t>
  </si>
  <si>
    <t>75,91</t>
  </si>
  <si>
    <t>75,77</t>
  </si>
  <si>
    <t>75,94</t>
  </si>
  <si>
    <t>76,16</t>
  </si>
  <si>
    <t>Nemek és kor szerint</t>
  </si>
  <si>
    <t>férfi</t>
  </si>
  <si>
    <t>68,56</t>
  </si>
  <si>
    <t>69,03</t>
  </si>
  <si>
    <t>69,19</t>
  </si>
  <si>
    <t>69,79</t>
  </si>
  <si>
    <t>70,05</t>
  </si>
  <si>
    <t>70,50</t>
  </si>
  <si>
    <t>70,93</t>
  </si>
  <si>
    <t>71,45</t>
  </si>
  <si>
    <t>72,01</t>
  </si>
  <si>
    <t>72,13</t>
  </si>
  <si>
    <t>72,09</t>
  </si>
  <si>
    <t>72,43</t>
  </si>
  <si>
    <t>72,40</t>
  </si>
  <si>
    <t>72,56</t>
  </si>
  <si>
    <t>72,86</t>
  </si>
  <si>
    <t>59,20</t>
  </si>
  <si>
    <t>59,60</t>
  </si>
  <si>
    <t>59,74</t>
  </si>
  <si>
    <t>60,34</t>
  </si>
  <si>
    <t>60,53</t>
  </si>
  <si>
    <t>60,99</t>
  </si>
  <si>
    <t>61,39</t>
  </si>
  <si>
    <t>61,87</t>
  </si>
  <si>
    <t>62,52</t>
  </si>
  <si>
    <t>62,60</t>
  </si>
  <si>
    <t>62,54</t>
  </si>
  <si>
    <t>62,84</t>
  </si>
  <si>
    <t>62,78</t>
  </si>
  <si>
    <t>62,89</t>
  </si>
  <si>
    <t>63,27</t>
  </si>
  <si>
    <t>49,37</t>
  </si>
  <si>
    <t>49,81</t>
  </si>
  <si>
    <t>49,94</t>
  </si>
  <si>
    <t>50,53</t>
  </si>
  <si>
    <t>50,71</t>
  </si>
  <si>
    <t>51,15</t>
  </si>
  <si>
    <t>51,55</t>
  </si>
  <si>
    <t>52,04</t>
  </si>
  <si>
    <t>52,66</t>
  </si>
  <si>
    <t>52,75</t>
  </si>
  <si>
    <t>52,68</t>
  </si>
  <si>
    <t>52,99</t>
  </si>
  <si>
    <t>52,93</t>
  </si>
  <si>
    <t>53,01</t>
  </si>
  <si>
    <t>53,41</t>
  </si>
  <si>
    <t>39,78</t>
  </si>
  <si>
    <t>40,21</t>
  </si>
  <si>
    <t>40,32</t>
  </si>
  <si>
    <t>40,91</t>
  </si>
  <si>
    <t>41,07</t>
  </si>
  <si>
    <t>41,46</t>
  </si>
  <si>
    <t>41,87</t>
  </si>
  <si>
    <t>42,39</t>
  </si>
  <si>
    <t>42,94</t>
  </si>
  <si>
    <t>43,05</t>
  </si>
  <si>
    <t>43,00</t>
  </si>
  <si>
    <t>43,29</t>
  </si>
  <si>
    <t>43,24</t>
  </si>
  <si>
    <t>43,32</t>
  </si>
  <si>
    <t>43,71</t>
  </si>
  <si>
    <t>30,48</t>
  </si>
  <si>
    <t>30,90</t>
  </si>
  <si>
    <t>30,98</t>
  </si>
  <si>
    <t>31,48</t>
  </si>
  <si>
    <t>31,64</t>
  </si>
  <si>
    <t>31,99</t>
  </si>
  <si>
    <t>32,32</t>
  </si>
  <si>
    <t>32,85</t>
  </si>
  <si>
    <t>33,36</t>
  </si>
  <si>
    <t>33,49</t>
  </si>
  <si>
    <t>33,46</t>
  </si>
  <si>
    <t>33,71</t>
  </si>
  <si>
    <t>33,70</t>
  </si>
  <si>
    <t>33,78</t>
  </si>
  <si>
    <t>34,15</t>
  </si>
  <si>
    <t>22,58</t>
  </si>
  <si>
    <t>22,83</t>
  </si>
  <si>
    <t>22,89</t>
  </si>
  <si>
    <t>23,23</t>
  </si>
  <si>
    <t>23,26</t>
  </si>
  <si>
    <t>23,53</t>
  </si>
  <si>
    <t>23,70</t>
  </si>
  <si>
    <t>24,16</t>
  </si>
  <si>
    <t>24,55</t>
  </si>
  <si>
    <t>24,61</t>
  </si>
  <si>
    <t>24,73</t>
  </si>
  <si>
    <t>24,68</t>
  </si>
  <si>
    <t>24,76</t>
  </si>
  <si>
    <t>25,09</t>
  </si>
  <si>
    <t>16,04</t>
  </si>
  <si>
    <t>16,30</t>
  </si>
  <si>
    <t>16,31</t>
  </si>
  <si>
    <t>16,58</t>
  </si>
  <si>
    <t>16,61</t>
  </si>
  <si>
    <t>16,79</t>
  </si>
  <si>
    <t>16,88</t>
  </si>
  <si>
    <t>17,14</t>
  </si>
  <si>
    <t>17,39</t>
  </si>
  <si>
    <t>17,44</t>
  </si>
  <si>
    <t>17,28</t>
  </si>
  <si>
    <t>17,43</t>
  </si>
  <si>
    <t>17,35</t>
  </si>
  <si>
    <t>17,57</t>
  </si>
  <si>
    <t>10,43</t>
  </si>
  <si>
    <t>10,73</t>
  </si>
  <si>
    <t>10,62</t>
  </si>
  <si>
    <t>10,90</t>
  </si>
  <si>
    <t>10,95</t>
  </si>
  <si>
    <t>11,05</t>
  </si>
  <si>
    <t>11,14</t>
  </si>
  <si>
    <t>11,23</t>
  </si>
  <si>
    <t>11,37</t>
  </si>
  <si>
    <t>11,50</t>
  </si>
  <si>
    <t>11,36</t>
  </si>
  <si>
    <t>11,58</t>
  </si>
  <si>
    <t>11,46</t>
  </si>
  <si>
    <t>11,56</t>
  </si>
  <si>
    <t>11,73</t>
  </si>
  <si>
    <t>5,97</t>
  </si>
  <si>
    <t>6,08</t>
  </si>
  <si>
    <t>6,05</t>
  </si>
  <si>
    <t>6,19</t>
  </si>
  <si>
    <t>6,24</t>
  </si>
  <si>
    <t>6,31</t>
  </si>
  <si>
    <t>6,40</t>
  </si>
  <si>
    <t>6,35</t>
  </si>
  <si>
    <t>6,45</t>
  </si>
  <si>
    <t>6,55</t>
  </si>
  <si>
    <t>6,44</t>
  </si>
  <si>
    <t>6,71</t>
  </si>
  <si>
    <t>nő</t>
  </si>
  <si>
    <t>76,93</t>
  </si>
  <si>
    <t>77,35</t>
  </si>
  <si>
    <t>77,34</t>
  </si>
  <si>
    <t>77,76</t>
  </si>
  <si>
    <t>77,89</t>
  </si>
  <si>
    <t>78,11</t>
  </si>
  <si>
    <t>78,23</t>
  </si>
  <si>
    <t>78,38</t>
  </si>
  <si>
    <t>78,73</t>
  </si>
  <si>
    <t>78,91</t>
  </si>
  <si>
    <t>78,61</t>
  </si>
  <si>
    <t>79,21</t>
  </si>
  <si>
    <t>78,99</t>
  </si>
  <si>
    <t>79,19</t>
  </si>
  <si>
    <t>79,33</t>
  </si>
  <si>
    <t>67,48</t>
  </si>
  <si>
    <t>67,86</t>
  </si>
  <si>
    <t>67,90</t>
  </si>
  <si>
    <t>68,25</t>
  </si>
  <si>
    <t>68,37</t>
  </si>
  <si>
    <t>68,60</t>
  </si>
  <si>
    <t>68,70</t>
  </si>
  <si>
    <t>68,87</t>
  </si>
  <si>
    <t>69,15</t>
  </si>
  <si>
    <t>69,31</t>
  </si>
  <si>
    <t>69,02</t>
  </si>
  <si>
    <t>69,58</t>
  </si>
  <si>
    <t>69,35</t>
  </si>
  <si>
    <t>69,52</t>
  </si>
  <si>
    <t>69,67</t>
  </si>
  <si>
    <t>57,59</t>
  </si>
  <si>
    <t>57,97</t>
  </si>
  <si>
    <t>58,02</t>
  </si>
  <si>
    <t>58,37</t>
  </si>
  <si>
    <t>58,49</t>
  </si>
  <si>
    <t>58,69</t>
  </si>
  <si>
    <t>58,79</t>
  </si>
  <si>
    <t>58,96</t>
  </si>
  <si>
    <t>59,25</t>
  </si>
  <si>
    <t>59,38</t>
  </si>
  <si>
    <t>59,09</t>
  </si>
  <si>
    <t>59,66</t>
  </si>
  <si>
    <t>59,44</t>
  </si>
  <si>
    <t>59,76</t>
  </si>
  <si>
    <t>47,76</t>
  </si>
  <si>
    <t>48,14</t>
  </si>
  <si>
    <t>48,18</t>
  </si>
  <si>
    <t>48,52</t>
  </si>
  <si>
    <t>48,63</t>
  </si>
  <si>
    <t>48,83</t>
  </si>
  <si>
    <t>48,94</t>
  </si>
  <si>
    <t>49,09</t>
  </si>
  <si>
    <t>49,39</t>
  </si>
  <si>
    <t>49,51</t>
  </si>
  <si>
    <t>49,24</t>
  </si>
  <si>
    <t>49,80</t>
  </si>
  <si>
    <t>49,55</t>
  </si>
  <si>
    <t>49,76</t>
  </si>
  <si>
    <t>49,89</t>
  </si>
  <si>
    <t>38,12</t>
  </si>
  <si>
    <t>38,47</t>
  </si>
  <si>
    <t>38,51</t>
  </si>
  <si>
    <t>38,83</t>
  </si>
  <si>
    <t>38,93</t>
  </si>
  <si>
    <t>39,09</t>
  </si>
  <si>
    <t>39,19</t>
  </si>
  <si>
    <t>39,34</t>
  </si>
  <si>
    <t>39,63</t>
  </si>
  <si>
    <t>39,76</t>
  </si>
  <si>
    <t>39,48</t>
  </si>
  <si>
    <t>40,05</t>
  </si>
  <si>
    <t>39,82</t>
  </si>
  <si>
    <t>40,01</t>
  </si>
  <si>
    <t>40,15</t>
  </si>
  <si>
    <t>29,14</t>
  </si>
  <si>
    <t>29,44</t>
  </si>
  <si>
    <t>29,50</t>
  </si>
  <si>
    <t>29,73</t>
  </si>
  <si>
    <t>29,82</t>
  </si>
  <si>
    <t>29,89</t>
  </si>
  <si>
    <t>29,98</t>
  </si>
  <si>
    <t>30,08</t>
  </si>
  <si>
    <t>30,33</t>
  </si>
  <si>
    <t>30,42</t>
  </si>
  <si>
    <t>30,12</t>
  </si>
  <si>
    <t>30,65</t>
  </si>
  <si>
    <t>30,41</t>
  </si>
  <si>
    <t>30,59</t>
  </si>
  <si>
    <t>30,69</t>
  </si>
  <si>
    <t>20,85</t>
  </si>
  <si>
    <t>21,13</t>
  </si>
  <si>
    <t>21,23</t>
  </si>
  <si>
    <t>21,44</t>
  </si>
  <si>
    <t>21,51</t>
  </si>
  <si>
    <t>21,56</t>
  </si>
  <si>
    <t>21,64</t>
  </si>
  <si>
    <t>21,66</t>
  </si>
  <si>
    <t>21,85</t>
  </si>
  <si>
    <t>21,93</t>
  </si>
  <si>
    <t>21,69</t>
  </si>
  <si>
    <t>22,09</t>
  </si>
  <si>
    <t>21,88</t>
  </si>
  <si>
    <t>21,97</t>
  </si>
  <si>
    <t>22,04</t>
  </si>
  <si>
    <t>13,19</t>
  </si>
  <si>
    <t>13,49</t>
  </si>
  <si>
    <t>13,59</t>
  </si>
  <si>
    <t>13,75</t>
  </si>
  <si>
    <t>13,83</t>
  </si>
  <si>
    <t>13,82</t>
  </si>
  <si>
    <t>13,96</t>
  </si>
  <si>
    <t>13,93</t>
  </si>
  <si>
    <t>14,12</t>
  </si>
  <si>
    <t>14,24</t>
  </si>
  <si>
    <t>14,04</t>
  </si>
  <si>
    <t>14,39</t>
  </si>
  <si>
    <t>14,21</t>
  </si>
  <si>
    <t>14,29</t>
  </si>
  <si>
    <t>14,35</t>
  </si>
  <si>
    <t>7,04</t>
  </si>
  <si>
    <t>7,18</t>
  </si>
  <si>
    <t>7,23</t>
  </si>
  <si>
    <t>7,33</t>
  </si>
  <si>
    <t>7,39</t>
  </si>
  <si>
    <t>7,36</t>
  </si>
  <si>
    <t>7,45</t>
  </si>
  <si>
    <t>7,37</t>
  </si>
  <si>
    <t>7,48</t>
  </si>
  <si>
    <t>7,59</t>
  </si>
  <si>
    <t>7,42</t>
  </si>
  <si>
    <t>7,68</t>
  </si>
  <si>
    <t>7,56</t>
  </si>
  <si>
    <t>7,65</t>
  </si>
  <si>
    <t>Nemek és régiók szerint (születéskor várható)</t>
  </si>
  <si>
    <r>
      <t>Budapest</t>
    </r>
    <r>
      <rPr>
        <b/>
        <sz val="5"/>
        <color rgb="FF445AA5"/>
        <rFont val="Verdana"/>
        <family val="2"/>
        <charset val="238"/>
      </rPr>
      <t>a</t>
    </r>
  </si>
  <si>
    <t>70,49</t>
  </si>
  <si>
    <t>70,74</t>
  </si>
  <si>
    <t>71,22</t>
  </si>
  <si>
    <t>71,47</t>
  </si>
  <si>
    <t>71,91</t>
  </si>
  <si>
    <t>72,41</t>
  </si>
  <si>
    <t>72,48</t>
  </si>
  <si>
    <t>73,58</t>
  </si>
  <si>
    <t>73,94</t>
  </si>
  <si>
    <t>74,14</t>
  </si>
  <si>
    <t>73,86</t>
  </si>
  <si>
    <t>74,29</t>
  </si>
  <si>
    <t>74,27</t>
  </si>
  <si>
    <t>74,48</t>
  </si>
  <si>
    <r>
      <t>Pest</t>
    </r>
    <r>
      <rPr>
        <b/>
        <sz val="5"/>
        <color rgb="FF445AA5"/>
        <rFont val="Verdana"/>
        <family val="2"/>
        <charset val="238"/>
      </rPr>
      <t>b</t>
    </r>
  </si>
  <si>
    <t>69,01</t>
  </si>
  <si>
    <t>69,2</t>
  </si>
  <si>
    <t>69,49</t>
  </si>
  <si>
    <t>70,41</t>
  </si>
  <si>
    <t>70,62</t>
  </si>
  <si>
    <t>71,29</t>
  </si>
  <si>
    <t>71,84</t>
  </si>
  <si>
    <t>71,94</t>
  </si>
  <si>
    <t>72,29</t>
  </si>
  <si>
    <t>72,51</t>
  </si>
  <si>
    <t>72,73</t>
  </si>
  <si>
    <t>72,98</t>
  </si>
  <si>
    <t>73,03</t>
  </si>
  <si>
    <t>73,63</t>
  </si>
  <si>
    <r>
      <t>Közép-Magyarország</t>
    </r>
    <r>
      <rPr>
        <b/>
        <sz val="5"/>
        <color rgb="FF445AA5"/>
        <rFont val="Verdana"/>
        <family val="2"/>
        <charset val="238"/>
      </rPr>
      <t>c</t>
    </r>
  </si>
  <si>
    <t>69,92</t>
  </si>
  <si>
    <t>70,13</t>
  </si>
  <si>
    <t>70,54</t>
  </si>
  <si>
    <t>71,06</t>
  </si>
  <si>
    <t>71,39</t>
  </si>
  <si>
    <t>71,97</t>
  </si>
  <si>
    <t>72,25</t>
  </si>
  <si>
    <t>72,92</t>
  </si>
  <si>
    <t>73,26</t>
  </si>
  <si>
    <t>73,47</t>
  </si>
  <si>
    <t>73,40</t>
  </si>
  <si>
    <t>73,76</t>
  </si>
  <si>
    <t>74,41</t>
  </si>
  <si>
    <t>Közép-Dunántúl</t>
  </si>
  <si>
    <t>68,66</t>
  </si>
  <si>
    <t>68,76</t>
  </si>
  <si>
    <t>69,20</t>
  </si>
  <si>
    <t>69,61</t>
  </si>
  <si>
    <t>69,74</t>
  </si>
  <si>
    <t>70,35</t>
  </si>
  <si>
    <t>70,97</t>
  </si>
  <si>
    <t>71,73</t>
  </si>
  <si>
    <t>71,64</t>
  </si>
  <si>
    <t>72,20</t>
  </si>
  <si>
    <t>72,27</t>
  </si>
  <si>
    <t>Nyugat-Dunántúl</t>
  </si>
  <si>
    <t>69,40</t>
  </si>
  <si>
    <t>70,12</t>
  </si>
  <si>
    <t>70,47</t>
  </si>
  <si>
    <t>70,70</t>
  </si>
  <si>
    <t>71,14</t>
  </si>
  <si>
    <t>71,33</t>
  </si>
  <si>
    <t>71,57</t>
  </si>
  <si>
    <t>72,17</t>
  </si>
  <si>
    <t>72,80</t>
  </si>
  <si>
    <t>72,70</t>
  </si>
  <si>
    <t>73,04</t>
  </si>
  <si>
    <t>73,78</t>
  </si>
  <si>
    <t>Dél-Dunántúl</t>
  </si>
  <si>
    <t>68,33</t>
  </si>
  <si>
    <t>68,55</t>
  </si>
  <si>
    <t>68,86</t>
  </si>
  <si>
    <t>69,87</t>
  </si>
  <si>
    <t>69,59</t>
  </si>
  <si>
    <t>69,88</t>
  </si>
  <si>
    <t>70,85</t>
  </si>
  <si>
    <t>71,62</t>
  </si>
  <si>
    <t>71,83</t>
  </si>
  <si>
    <t>71,55</t>
  </si>
  <si>
    <t>71,90</t>
  </si>
  <si>
    <t>72,31</t>
  </si>
  <si>
    <t>Dunántúl</t>
  </si>
  <si>
    <t>68,79</t>
  </si>
  <si>
    <t>69,13</t>
  </si>
  <si>
    <t>69,29</t>
  </si>
  <si>
    <t>69,97</t>
  </si>
  <si>
    <t>70,01</t>
  </si>
  <si>
    <t>70,46</t>
  </si>
  <si>
    <t>71,26</t>
  </si>
  <si>
    <t>72,18</t>
  </si>
  <si>
    <t>72,04</t>
  </si>
  <si>
    <t>72,54</t>
  </si>
  <si>
    <t>72,89</t>
  </si>
  <si>
    <t>Észak-Magyarország</t>
  </si>
  <si>
    <t>66,84</t>
  </si>
  <si>
    <t>67,37</t>
  </si>
  <si>
    <t>67,54</t>
  </si>
  <si>
    <t>68,73</t>
  </si>
  <si>
    <t>68,72</t>
  </si>
  <si>
    <t>69,68</t>
  </si>
  <si>
    <t>70,20</t>
  </si>
  <si>
    <t>70,52</t>
  </si>
  <si>
    <t>70,79</t>
  </si>
  <si>
    <t>70,56</t>
  </si>
  <si>
    <t>70,61</t>
  </si>
  <si>
    <t>Észak-Alföld</t>
  </si>
  <si>
    <t>67,34</t>
  </si>
  <si>
    <t>68,11</t>
  </si>
  <si>
    <t>68,19</t>
  </si>
  <si>
    <t>70,23</t>
  </si>
  <si>
    <t>70,83</t>
  </si>
  <si>
    <t>71,51</t>
  </si>
  <si>
    <t>71,23</t>
  </si>
  <si>
    <t>71,31</t>
  </si>
  <si>
    <t>71,81</t>
  </si>
  <si>
    <t>71,88</t>
  </si>
  <si>
    <t>71,86</t>
  </si>
  <si>
    <t>71,80</t>
  </si>
  <si>
    <t>Dél-Alföld</t>
  </si>
  <si>
    <t>68,39</t>
  </si>
  <si>
    <t>68,91</t>
  </si>
  <si>
    <t>69,71</t>
  </si>
  <si>
    <t>69,83</t>
  </si>
  <si>
    <t>70,77</t>
  </si>
  <si>
    <t>71,13</t>
  </si>
  <si>
    <t>71,71</t>
  </si>
  <si>
    <t>71,67</t>
  </si>
  <si>
    <t>72,22</t>
  </si>
  <si>
    <t>72,74</t>
  </si>
  <si>
    <t>Alföld és Észak</t>
  </si>
  <si>
    <t>67,52</t>
  </si>
  <si>
    <t>68,22</t>
  </si>
  <si>
    <t>68,23</t>
  </si>
  <si>
    <t>68,82</t>
  </si>
  <si>
    <t>69,53</t>
  </si>
  <si>
    <t>68,94</t>
  </si>
  <si>
    <t>70,57</t>
  </si>
  <si>
    <t>71,24</t>
  </si>
  <si>
    <t>71,17</t>
  </si>
  <si>
    <t>71,68</t>
  </si>
  <si>
    <t>71,74</t>
  </si>
  <si>
    <t>77,66</t>
  </si>
  <si>
    <t>77,77</t>
  </si>
  <si>
    <t>77,85</t>
  </si>
  <si>
    <t>78,41</t>
  </si>
  <si>
    <t>78,72</t>
  </si>
  <si>
    <t>78,74</t>
  </si>
  <si>
    <t>78,92</t>
  </si>
  <si>
    <t>79,23</t>
  </si>
  <si>
    <t>79,39</t>
  </si>
  <si>
    <t>80,04</t>
  </si>
  <si>
    <t>79,6</t>
  </si>
  <si>
    <t>80,07</t>
  </si>
  <si>
    <t>80,06</t>
  </si>
  <si>
    <t>80,12</t>
  </si>
  <si>
    <t>80,21</t>
  </si>
  <si>
    <t>77,11</t>
  </si>
  <si>
    <t>77,32</t>
  </si>
  <si>
    <t>77,45</t>
  </si>
  <si>
    <t>77,51</t>
  </si>
  <si>
    <t>77,95</t>
  </si>
  <si>
    <t>78,37</t>
  </si>
  <si>
    <t>78,22</t>
  </si>
  <si>
    <t>79,18</t>
  </si>
  <si>
    <t>78,26</t>
  </si>
  <si>
    <t>79,31</t>
  </si>
  <si>
    <t>78,69</t>
  </si>
  <si>
    <t>79,20</t>
  </si>
  <si>
    <t>79,40</t>
  </si>
  <si>
    <t>77,64</t>
  </si>
  <si>
    <t>77,74</t>
  </si>
  <si>
    <t>78,08</t>
  </si>
  <si>
    <t>78,44</t>
  </si>
  <si>
    <t>78,64</t>
  </si>
  <si>
    <t>78,85</t>
  </si>
  <si>
    <t>79,15</t>
  </si>
  <si>
    <t>79,71</t>
  </si>
  <si>
    <t>79,08</t>
  </si>
  <si>
    <t>79,77</t>
  </si>
  <si>
    <t>79,52</t>
  </si>
  <si>
    <t>79,76</t>
  </si>
  <si>
    <t>79,89</t>
  </si>
  <si>
    <t>76,84</t>
  </si>
  <si>
    <t>77,37</t>
  </si>
  <si>
    <t>77,36</t>
  </si>
  <si>
    <t>77,72</t>
  </si>
  <si>
    <t>77,65</t>
  </si>
  <si>
    <t>78,31</t>
  </si>
  <si>
    <t>78,39</t>
  </si>
  <si>
    <t>78,59</t>
  </si>
  <si>
    <t>78,84</t>
  </si>
  <si>
    <t>78,34</t>
  </si>
  <si>
    <t>79,07</t>
  </si>
  <si>
    <t>77,71</t>
  </si>
  <si>
    <t>78,09</t>
  </si>
  <si>
    <t>78,62</t>
  </si>
  <si>
    <t>78,95</t>
  </si>
  <si>
    <t>78,67</t>
  </si>
  <si>
    <t>79,57</t>
  </si>
  <si>
    <t>79,05</t>
  </si>
  <si>
    <t>79,63</t>
  </si>
  <si>
    <t>79,92</t>
  </si>
  <si>
    <t>79,90</t>
  </si>
  <si>
    <t>79,82</t>
  </si>
  <si>
    <t>80,25</t>
  </si>
  <si>
    <t>76,87</t>
  </si>
  <si>
    <t>77,06</t>
  </si>
  <si>
    <t>77,40</t>
  </si>
  <si>
    <t>77,70</t>
  </si>
  <si>
    <t>77,84</t>
  </si>
  <si>
    <t>78,03</t>
  </si>
  <si>
    <t>78,27</t>
  </si>
  <si>
    <t>78,71</t>
  </si>
  <si>
    <t>78,77</t>
  </si>
  <si>
    <t>79,03</t>
  </si>
  <si>
    <t>77,12</t>
  </si>
  <si>
    <t>77,56</t>
  </si>
  <si>
    <t>77,52</t>
  </si>
  <si>
    <t>77,94</t>
  </si>
  <si>
    <t>77,99</t>
  </si>
  <si>
    <t>78,19</t>
  </si>
  <si>
    <t>78,40</t>
  </si>
  <si>
    <t>78,45</t>
  </si>
  <si>
    <t>78,81</t>
  </si>
  <si>
    <t>79,44</t>
  </si>
  <si>
    <t>79,22</t>
  </si>
  <si>
    <t>79,61</t>
  </si>
  <si>
    <t>75,93</t>
  </si>
  <si>
    <t>76,39</t>
  </si>
  <si>
    <t>76,43</t>
  </si>
  <si>
    <t>77,05</t>
  </si>
  <si>
    <t>76,70</t>
  </si>
  <si>
    <t>77,16</t>
  </si>
  <si>
    <t>77,25</t>
  </si>
  <si>
    <t>77,80</t>
  </si>
  <si>
    <t>77,97</t>
  </si>
  <si>
    <t>77,93</t>
  </si>
  <si>
    <t>77,98</t>
  </si>
  <si>
    <t>76,49</t>
  </si>
  <si>
    <t>77,04</t>
  </si>
  <si>
    <t>77,00</t>
  </si>
  <si>
    <t>77,69</t>
  </si>
  <si>
    <t>78,01</t>
  </si>
  <si>
    <t>78,63</t>
  </si>
  <si>
    <t>78,52</t>
  </si>
  <si>
    <t>78,05</t>
  </si>
  <si>
    <t>78,87</t>
  </si>
  <si>
    <t>78,66</t>
  </si>
  <si>
    <t>78,79</t>
  </si>
  <si>
    <t>76,69</t>
  </si>
  <si>
    <t>77,49</t>
  </si>
  <si>
    <t>77,27</t>
  </si>
  <si>
    <t>77,62</t>
  </si>
  <si>
    <t>78,14</t>
  </si>
  <si>
    <t>78,20</t>
  </si>
  <si>
    <t>78,50</t>
  </si>
  <si>
    <t>78,65</t>
  </si>
  <si>
    <t>79,42</t>
  </si>
  <si>
    <t>79,24</t>
  </si>
  <si>
    <t>76,98</t>
  </si>
  <si>
    <t>76,91</t>
  </si>
  <si>
    <t>77,39</t>
  </si>
  <si>
    <t>77,67</t>
  </si>
  <si>
    <t>78,16</t>
  </si>
  <si>
    <t>78,46</t>
  </si>
  <si>
    <t>2.8.1.2. Csecsemőhalandóság, ezer élveszülöttre</t>
  </si>
  <si>
    <t>6,2</t>
  </si>
  <si>
    <t>5,7</t>
  </si>
  <si>
    <t>5,9</t>
  </si>
  <si>
    <t>5,6</t>
  </si>
  <si>
    <t>5,1</t>
  </si>
  <si>
    <t>5,3</t>
  </si>
  <si>
    <t>4,9</t>
  </si>
  <si>
    <t>4,6</t>
  </si>
  <si>
    <t>4,2</t>
  </si>
  <si>
    <t>4,0</t>
  </si>
  <si>
    <t>3,6</t>
  </si>
  <si>
    <t>3,4</t>
  </si>
  <si>
    <t>3,8</t>
  </si>
  <si>
    <t>Régiók szerint</t>
  </si>
  <si>
    <t>4,5</t>
  </si>
  <si>
    <t>4,7</t>
  </si>
  <si>
    <t>3,3</t>
  </si>
  <si>
    <t>3,5</t>
  </si>
  <si>
    <t>2,9</t>
  </si>
  <si>
    <t>3,7</t>
  </si>
  <si>
    <t>3,1</t>
  </si>
  <si>
    <t>2,2</t>
  </si>
  <si>
    <t>2,7</t>
  </si>
  <si>
    <t>2,4</t>
  </si>
  <si>
    <t>4,4</t>
  </si>
  <si>
    <t>5,0</t>
  </si>
  <si>
    <t>5,4</t>
  </si>
  <si>
    <t>3,2</t>
  </si>
  <si>
    <t>4,3</t>
  </si>
  <si>
    <t>2,6</t>
  </si>
  <si>
    <t>6,4</t>
  </si>
  <si>
    <t>4,8</t>
  </si>
  <si>
    <t>6,0</t>
  </si>
  <si>
    <t>5,2</t>
  </si>
  <si>
    <t>2,1</t>
  </si>
  <si>
    <t>2,3</t>
  </si>
  <si>
    <t>2,8</t>
  </si>
  <si>
    <t>4,1</t>
  </si>
  <si>
    <t>6,5</t>
  </si>
  <si>
    <t>3,0</t>
  </si>
  <si>
    <t>6,3</t>
  </si>
  <si>
    <t>7,2</t>
  </si>
  <si>
    <t>6,1</t>
  </si>
  <si>
    <t>7,5</t>
  </si>
  <si>
    <t>9,0</t>
  </si>
  <si>
    <t>9,5</t>
  </si>
  <si>
    <t>8,8</t>
  </si>
  <si>
    <t>8,1</t>
  </si>
  <si>
    <t>5,5</t>
  </si>
  <si>
    <t>7,7</t>
  </si>
  <si>
    <t>7,1</t>
  </si>
  <si>
    <t>9,1</t>
  </si>
  <si>
    <t>6,8</t>
  </si>
  <si>
    <t>9,2</t>
  </si>
  <si>
    <t>6,9</t>
  </si>
  <si>
    <r>
      <t>2.8.1.3. A háziorvosi és a házi gyerekorvosi szolgálathoz bejelentkezettek tízezer megfelelő korú lakosra jutó száma főbb betegségek szerint</t>
    </r>
    <r>
      <rPr>
        <b/>
        <sz val="5"/>
        <color rgb="FF445AA5"/>
        <rFont val="Verdana"/>
        <family val="2"/>
        <charset val="238"/>
      </rPr>
      <t>d</t>
    </r>
  </si>
  <si>
    <t>Gyermekek (0-18 éves)</t>
  </si>
  <si>
    <t>fiúk , leányok együtt</t>
  </si>
  <si>
    <t>Vashiányos anaemia</t>
  </si>
  <si>
    <t>267,6</t>
  </si>
  <si>
    <t>..</t>
  </si>
  <si>
    <t>295,6</t>
  </si>
  <si>
    <t>310,6</t>
  </si>
  <si>
    <t>344,0</t>
  </si>
  <si>
    <t>386,7</t>
  </si>
  <si>
    <t>417,6</t>
  </si>
  <si>
    <t>410,7</t>
  </si>
  <si>
    <t>Cukorbetegség</t>
  </si>
  <si>
    <t>13,8</t>
  </si>
  <si>
    <t>16,6</t>
  </si>
  <si>
    <t>20,4</t>
  </si>
  <si>
    <t>22,9</t>
  </si>
  <si>
    <t>23,6</t>
  </si>
  <si>
    <t>25,5</t>
  </si>
  <si>
    <t>27,4</t>
  </si>
  <si>
    <t>magasvérnyomás</t>
  </si>
  <si>
    <t>46,0</t>
  </si>
  <si>
    <t>53,1</t>
  </si>
  <si>
    <t>62,5</t>
  </si>
  <si>
    <t>64,5</t>
  </si>
  <si>
    <t>62,9</t>
  </si>
  <si>
    <t>64,7</t>
  </si>
  <si>
    <t>59,6</t>
  </si>
  <si>
    <t>deformáló hátgerinc-elváltozások</t>
  </si>
  <si>
    <t>231,3</t>
  </si>
  <si>
    <t>260,6</t>
  </si>
  <si>
    <t>246,0</t>
  </si>
  <si>
    <t>294,5</t>
  </si>
  <si>
    <t>318,3</t>
  </si>
  <si>
    <t>314,4</t>
  </si>
  <si>
    <t>asztma</t>
  </si>
  <si>
    <t>287,3</t>
  </si>
  <si>
    <t>398,0</t>
  </si>
  <si>
    <t>476,0</t>
  </si>
  <si>
    <t>548,9</t>
  </si>
  <si>
    <t>578,4</t>
  </si>
  <si>
    <t>626,2</t>
  </si>
  <si>
    <t>633,1</t>
  </si>
  <si>
    <t>Felnőttek ( 19 éves és idősebb)</t>
  </si>
  <si>
    <t>férfiak, nők együtt</t>
  </si>
  <si>
    <t>cukorbetegség</t>
  </si>
  <si>
    <t>679,4</t>
  </si>
  <si>
    <t>859,1</t>
  </si>
  <si>
    <t>974,1</t>
  </si>
  <si>
    <t>1 072,0</t>
  </si>
  <si>
    <t>1 131,2</t>
  </si>
  <si>
    <t>1 243,4</t>
  </si>
  <si>
    <t>1 321,4</t>
  </si>
  <si>
    <t>2 501,1</t>
  </si>
  <si>
    <t>3 135,9</t>
  </si>
  <si>
    <t>3 405,4</t>
  </si>
  <si>
    <t>3 482,2</t>
  </si>
  <si>
    <t>3 683,0</t>
  </si>
  <si>
    <t>3 854,7</t>
  </si>
  <si>
    <t>3 959,7</t>
  </si>
  <si>
    <t>ischaemiás szívbetegségek</t>
  </si>
  <si>
    <t>914,3</t>
  </si>
  <si>
    <t>1 237,7</t>
  </si>
  <si>
    <t>1 345,4</t>
  </si>
  <si>
    <t>1 349,9</t>
  </si>
  <si>
    <t>1 435,2</t>
  </si>
  <si>
    <t>1 523,4</t>
  </si>
  <si>
    <t>1 517,3</t>
  </si>
  <si>
    <t>gerincbetegségek</t>
  </si>
  <si>
    <t>666,3</t>
  </si>
  <si>
    <t>845,8</t>
  </si>
  <si>
    <t>1 427,1</t>
  </si>
  <si>
    <t>2 004,3</t>
  </si>
  <si>
    <t>2 272,6</t>
  </si>
  <si>
    <t>2 618,6</t>
  </si>
  <si>
    <t>2 824,7</t>
  </si>
  <si>
    <t>csontsűrűség és csontszerkezet rendellenességei</t>
  </si>
  <si>
    <t>363,7</t>
  </si>
  <si>
    <t>452,0</t>
  </si>
  <si>
    <t>471,7</t>
  </si>
  <si>
    <t>468,9</t>
  </si>
  <si>
    <t>554,3</t>
  </si>
  <si>
    <t>628,4</t>
  </si>
  <si>
    <t>647,2</t>
  </si>
  <si>
    <r>
      <t>2.8.1.4. Tüdőrák-incidencia, százezer lakosra</t>
    </r>
    <r>
      <rPr>
        <b/>
        <sz val="5"/>
        <color rgb="FF445AA5"/>
        <rFont val="Verdana"/>
        <family val="2"/>
        <charset val="238"/>
      </rPr>
      <t>e</t>
    </r>
  </si>
  <si>
    <t>110,0</t>
  </si>
  <si>
    <t>111,9</t>
  </si>
  <si>
    <t>110,3</t>
  </si>
  <si>
    <t>117,8</t>
  </si>
  <si>
    <t>111,4</t>
  </si>
  <si>
    <t>105,4</t>
  </si>
  <si>
    <t>111,6</t>
  </si>
  <si>
    <t>114,7</t>
  </si>
  <si>
    <t>113,6</t>
  </si>
  <si>
    <t>123,1</t>
  </si>
  <si>
    <t>130,8</t>
  </si>
  <si>
    <t>Nemek szerint</t>
  </si>
  <si>
    <t>férfiak</t>
  </si>
  <si>
    <t>151,1</t>
  </si>
  <si>
    <t>154,7</t>
  </si>
  <si>
    <t>146,9</t>
  </si>
  <si>
    <t>158,1</t>
  </si>
  <si>
    <t>148,7</t>
  </si>
  <si>
    <t>138,8</t>
  </si>
  <si>
    <t>145,4</t>
  </si>
  <si>
    <t>147,0</t>
  </si>
  <si>
    <t>141,6</t>
  </si>
  <si>
    <t>147,3</t>
  </si>
  <si>
    <t>150,2</t>
  </si>
  <si>
    <t>160,1</t>
  </si>
  <si>
    <t>nők</t>
  </si>
  <si>
    <t>72,9</t>
  </si>
  <si>
    <t>73,1</t>
  </si>
  <si>
    <t>77,2</t>
  </si>
  <si>
    <t>81,3</t>
  </si>
  <si>
    <t>77,6</t>
  </si>
  <si>
    <t>75,1</t>
  </si>
  <si>
    <t>81,0</t>
  </si>
  <si>
    <t>85,3</t>
  </si>
  <si>
    <t>88,1</t>
  </si>
  <si>
    <t>90,9</t>
  </si>
  <si>
    <t>98,5</t>
  </si>
  <si>
    <t>104,0</t>
  </si>
  <si>
    <r>
      <t>2.8.1.5. A női emlő rosszindulatú daganata-incidencia, százezer lakosra</t>
    </r>
    <r>
      <rPr>
        <b/>
        <sz val="5"/>
        <color rgb="FF445AA5"/>
        <rFont val="Verdana"/>
        <family val="2"/>
        <charset val="238"/>
      </rPr>
      <t>e</t>
    </r>
  </si>
  <si>
    <t>138,5</t>
  </si>
  <si>
    <t>133,7</t>
  </si>
  <si>
    <t>126,2</t>
  </si>
  <si>
    <t>133,6</t>
  </si>
  <si>
    <t>131,8</t>
  </si>
  <si>
    <t>132,5</t>
  </si>
  <si>
    <t>136,1</t>
  </si>
  <si>
    <t>147,8</t>
  </si>
  <si>
    <t>152,4</t>
  </si>
  <si>
    <t>156,0</t>
  </si>
  <si>
    <t>162,7</t>
  </si>
  <si>
    <t>168,7</t>
  </si>
  <si>
    <t>2.8.1.6. HIV-incidencia, százezer lakosra</t>
  </si>
  <si>
    <t>1,05</t>
  </si>
  <si>
    <t>0,80</t>
  </si>
  <si>
    <t>1,18</t>
  </si>
  <si>
    <t>1,44</t>
  </si>
  <si>
    <t>1,40</t>
  </si>
  <si>
    <t>1,82</t>
  </si>
  <si>
    <t>1,62</t>
  </si>
  <si>
    <t>2,21</t>
  </si>
  <si>
    <t>2,43</t>
  </si>
  <si>
    <t>2,75</t>
  </si>
  <si>
    <t>2,32</t>
  </si>
  <si>
    <t>2,28</t>
  </si>
  <si>
    <t>2,34</t>
  </si>
  <si>
    <r>
      <t>2.8.1.7. Egészségesen várható élettartam, év</t>
    </r>
    <r>
      <rPr>
        <b/>
        <sz val="5"/>
        <color rgb="FF445AA5"/>
        <rFont val="Verdana"/>
        <family val="2"/>
        <charset val="238"/>
      </rPr>
      <t>f</t>
    </r>
  </si>
  <si>
    <t>születéskor</t>
  </si>
  <si>
    <t>54,7</t>
  </si>
  <si>
    <t>55,3</t>
  </si>
  <si>
    <t>56,0</t>
  </si>
  <si>
    <t>56,5</t>
  </si>
  <si>
    <t>57,3</t>
  </si>
  <si>
    <t>58,9</t>
  </si>
  <si>
    <t>59,2</t>
  </si>
  <si>
    <t>58,2</t>
  </si>
  <si>
    <t>60,5</t>
  </si>
  <si>
    <t>60,9</t>
  </si>
  <si>
    <t>65 évesen</t>
  </si>
  <si>
    <t>6,7</t>
  </si>
  <si>
    <t>6,6</t>
  </si>
  <si>
    <t>57,5</t>
  </si>
  <si>
    <t>58,0</t>
  </si>
  <si>
    <t>58,3</t>
  </si>
  <si>
    <t>58,7</t>
  </si>
  <si>
    <t>58,8</t>
  </si>
  <si>
    <t>60,2</t>
  </si>
  <si>
    <t>60,3</t>
  </si>
  <si>
    <t>60,1</t>
  </si>
  <si>
    <t>61,9</t>
  </si>
  <si>
    <t>63,1</t>
  </si>
  <si>
    <t>7,6</t>
  </si>
  <si>
    <t>Nemek, kor és régiók szerint</t>
  </si>
  <si>
    <t>férfi, születéskor</t>
  </si>
  <si>
    <t>64,3</t>
  </si>
  <si>
    <t>65,2</t>
  </si>
  <si>
    <t>61,3</t>
  </si>
  <si>
    <t>62,2</t>
  </si>
  <si>
    <t>58,4</t>
  </si>
  <si>
    <t>57,9</t>
  </si>
  <si>
    <t>61,0</t>
  </si>
  <si>
    <t>59,8</t>
  </si>
  <si>
    <t>62,0</t>
  </si>
  <si>
    <t>62,4</t>
  </si>
  <si>
    <t>62,6</t>
  </si>
  <si>
    <t>64,1</t>
  </si>
  <si>
    <t>54,0</t>
  </si>
  <si>
    <t>55,8</t>
  </si>
  <si>
    <t>55,6</t>
  </si>
  <si>
    <t>55,1</t>
  </si>
  <si>
    <t>57,2</t>
  </si>
  <si>
    <t>57,6</t>
  </si>
  <si>
    <t>58,5</t>
  </si>
  <si>
    <t>59,4</t>
  </si>
  <si>
    <t>58,1</t>
  </si>
  <si>
    <t>60,4</t>
  </si>
  <si>
    <t>61,4</t>
  </si>
  <si>
    <t>57,4</t>
  </si>
  <si>
    <t>59,1</t>
  </si>
  <si>
    <t>61,8</t>
  </si>
  <si>
    <t>60,8</t>
  </si>
  <si>
    <t>53,3</t>
  </si>
  <si>
    <t>53,9</t>
  </si>
  <si>
    <t>53,6</t>
  </si>
  <si>
    <t>54,8</t>
  </si>
  <si>
    <t>54,5</t>
  </si>
  <si>
    <t>57,7</t>
  </si>
  <si>
    <t>56,7</t>
  </si>
  <si>
    <t>57,8</t>
  </si>
  <si>
    <t>57,1</t>
  </si>
  <si>
    <t>57,0</t>
  </si>
  <si>
    <t>56,8</t>
  </si>
  <si>
    <t>59,3</t>
  </si>
  <si>
    <t>59,7</t>
  </si>
  <si>
    <t>51,9</t>
  </si>
  <si>
    <t>52,5</t>
  </si>
  <si>
    <t>52,6</t>
  </si>
  <si>
    <t>54,6</t>
  </si>
  <si>
    <t>56,4</t>
  </si>
  <si>
    <t>51,1</t>
  </si>
  <si>
    <t>50,3</t>
  </si>
  <si>
    <t>50,4</t>
  </si>
  <si>
    <t>52,0</t>
  </si>
  <si>
    <t>54,9</t>
  </si>
  <si>
    <t>55,4</t>
  </si>
  <si>
    <t>53,2</t>
  </si>
  <si>
    <t>52,1</t>
  </si>
  <si>
    <t>61,1</t>
  </si>
  <si>
    <t>56,6</t>
  </si>
  <si>
    <t>58,6</t>
  </si>
  <si>
    <t>férfi, 65 évesen</t>
  </si>
  <si>
    <t>9,4</t>
  </si>
  <si>
    <t>9,3</t>
  </si>
  <si>
    <t>7,3</t>
  </si>
  <si>
    <t>8,0</t>
  </si>
  <si>
    <t>7,9</t>
  </si>
  <si>
    <t>8,3</t>
  </si>
  <si>
    <t>7,4</t>
  </si>
  <si>
    <t>7,8</t>
  </si>
  <si>
    <t>5,8</t>
  </si>
  <si>
    <t>3,9</t>
  </si>
  <si>
    <t>7,0</t>
  </si>
  <si>
    <t>nő, születéskor</t>
  </si>
  <si>
    <t>60,7</t>
  </si>
  <si>
    <t>61,6</t>
  </si>
  <si>
    <t>63,4</t>
  </si>
  <si>
    <t>62,1</t>
  </si>
  <si>
    <t>63,6</t>
  </si>
  <si>
    <t>63,7</t>
  </si>
  <si>
    <t>63,2</t>
  </si>
  <si>
    <t>64,0</t>
  </si>
  <si>
    <t>61,5</t>
  </si>
  <si>
    <t>62,8</t>
  </si>
  <si>
    <t>62,3</t>
  </si>
  <si>
    <t>62,7</t>
  </si>
  <si>
    <t>63,3</t>
  </si>
  <si>
    <t>65,5</t>
  </si>
  <si>
    <t>67,1</t>
  </si>
  <si>
    <t>67,3</t>
  </si>
  <si>
    <t>56,3</t>
  </si>
  <si>
    <t>61,2</t>
  </si>
  <si>
    <t>63,8</t>
  </si>
  <si>
    <t>54,2</t>
  </si>
  <si>
    <t>53,7</t>
  </si>
  <si>
    <t>56,9</t>
  </si>
  <si>
    <t>55,9</t>
  </si>
  <si>
    <t>56,1</t>
  </si>
  <si>
    <t>59,0</t>
  </si>
  <si>
    <t>nő, 65 évesen</t>
  </si>
  <si>
    <t>9,6</t>
  </si>
  <si>
    <t>10,3</t>
  </si>
  <si>
    <t>8,4</t>
  </si>
  <si>
    <t>10,1</t>
  </si>
  <si>
    <t>9,7</t>
  </si>
  <si>
    <r>
      <t>2.8.1.8. Standardizált halálozási ráta</t>
    </r>
    <r>
      <rPr>
        <b/>
        <sz val="5"/>
        <color rgb="FF445AA5"/>
        <rFont val="Verdana"/>
        <family val="2"/>
        <charset val="238"/>
      </rPr>
      <t>g</t>
    </r>
  </si>
  <si>
    <t>1 715,7</t>
  </si>
  <si>
    <t>1 625,9</t>
  </si>
  <si>
    <t>1 615,7</t>
  </si>
  <si>
    <t>1 557,1</t>
  </si>
  <si>
    <t>1 540,6</t>
  </si>
  <si>
    <t>1 525,9</t>
  </si>
  <si>
    <t>1 486,8</t>
  </si>
  <si>
    <t>1 503,6</t>
  </si>
  <si>
    <t>1 457,9</t>
  </si>
  <si>
    <t>1 430,6</t>
  </si>
  <si>
    <t>1 476,4</t>
  </si>
  <si>
    <t>1 406,0</t>
  </si>
  <si>
    <t>1 445,1</t>
  </si>
  <si>
    <t>1 423,3</t>
  </si>
  <si>
    <t>1 393,2</t>
  </si>
  <si>
    <t>Haláloki csoportok szerint</t>
  </si>
  <si>
    <t>Daganatok (C00-D48)</t>
  </si>
  <si>
    <t>370,2</t>
  </si>
  <si>
    <t>370,5</t>
  </si>
  <si>
    <t>370,9</t>
  </si>
  <si>
    <t>368,8</t>
  </si>
  <si>
    <t>369,1</t>
  </si>
  <si>
    <t>365,9</t>
  </si>
  <si>
    <t>364,9</t>
  </si>
  <si>
    <t>367,8</t>
  </si>
  <si>
    <t>358,9</t>
  </si>
  <si>
    <t>354,7</t>
  </si>
  <si>
    <t>351,9</t>
  </si>
  <si>
    <t>352,3</t>
  </si>
  <si>
    <t>349,1</t>
  </si>
  <si>
    <t>343,4</t>
  </si>
  <si>
    <t>334,5</t>
  </si>
  <si>
    <t>ebből: rosszindulatú daganatok (C00-C97)</t>
  </si>
  <si>
    <t>352,4</t>
  </si>
  <si>
    <t>357,0</t>
  </si>
  <si>
    <t>358,2</t>
  </si>
  <si>
    <t>361,0</t>
  </si>
  <si>
    <t>361,7</t>
  </si>
  <si>
    <t>358,7</t>
  </si>
  <si>
    <t>357,8</t>
  </si>
  <si>
    <t>361,3</t>
  </si>
  <si>
    <t>352,8</t>
  </si>
  <si>
    <t>348,5</t>
  </si>
  <si>
    <t>346,0</t>
  </si>
  <si>
    <t>345,4</t>
  </si>
  <si>
    <t>341,4</t>
  </si>
  <si>
    <t>336,2</t>
  </si>
  <si>
    <t>327,8</t>
  </si>
  <si>
    <t>Keringési betegségek (I00-I99)</t>
  </si>
  <si>
    <t>960,0</t>
  </si>
  <si>
    <t>874,3</t>
  </si>
  <si>
    <t>855,0</t>
  </si>
  <si>
    <t>815,5</t>
  </si>
  <si>
    <t>803,4</t>
  </si>
  <si>
    <t>803,2</t>
  </si>
  <si>
    <t>770,9</t>
  </si>
  <si>
    <t>779,8</t>
  </si>
  <si>
    <t>755,6</t>
  </si>
  <si>
    <t>740,3</t>
  </si>
  <si>
    <t>762,0</t>
  </si>
  <si>
    <t>720,3</t>
  </si>
  <si>
    <t>743,9</t>
  </si>
  <si>
    <t>724,8</t>
  </si>
  <si>
    <t>703,4</t>
  </si>
  <si>
    <t>ebből: ischaemiás szívbetegségek (I20-I25)</t>
  </si>
  <si>
    <t>499,0</t>
  </si>
  <si>
    <t>459,9</t>
  </si>
  <si>
    <t>431,0</t>
  </si>
  <si>
    <t>414,6</t>
  </si>
  <si>
    <t>410,6</t>
  </si>
  <si>
    <t>413,3</t>
  </si>
  <si>
    <t>399,0</t>
  </si>
  <si>
    <t>400,3</t>
  </si>
  <si>
    <t>385,1</t>
  </si>
  <si>
    <t>379,3</t>
  </si>
  <si>
    <t>384,6</t>
  </si>
  <si>
    <t>358,8</t>
  </si>
  <si>
    <t>370,8</t>
  </si>
  <si>
    <t>359,9</t>
  </si>
  <si>
    <t>350,0</t>
  </si>
  <si>
    <t>Légzőrendszer betegségei (J00-J99)</t>
  </si>
  <si>
    <t>82,7</t>
  </si>
  <si>
    <t>78,1</t>
  </si>
  <si>
    <t>82,6</t>
  </si>
  <si>
    <t>75,0</t>
  </si>
  <si>
    <t>76,8</t>
  </si>
  <si>
    <t>75,7</t>
  </si>
  <si>
    <t>78,8</t>
  </si>
  <si>
    <t>80,3</t>
  </si>
  <si>
    <t>77,8</t>
  </si>
  <si>
    <t>94,7</t>
  </si>
  <si>
    <t>78,9</t>
  </si>
  <si>
    <t>88,3</t>
  </si>
  <si>
    <t>87,4</t>
  </si>
  <si>
    <t>88,4</t>
  </si>
  <si>
    <t>Emésztőrendszer betegségei (K00-K93)</t>
  </si>
  <si>
    <t>94,9</t>
  </si>
  <si>
    <t>95,5</t>
  </si>
  <si>
    <t>96,9</t>
  </si>
  <si>
    <t>92,8</t>
  </si>
  <si>
    <t>89,5</t>
  </si>
  <si>
    <t>84,1</t>
  </si>
  <si>
    <t>79,1</t>
  </si>
  <si>
    <t>73,6</t>
  </si>
  <si>
    <t>69,0</t>
  </si>
  <si>
    <t>68,0</t>
  </si>
  <si>
    <t>65,1</t>
  </si>
  <si>
    <t>67,0</t>
  </si>
  <si>
    <t>ebből: májbetegségek (K70-K76)</t>
  </si>
  <si>
    <t>52,7</t>
  </si>
  <si>
    <t>47,8</t>
  </si>
  <si>
    <t>43,1</t>
  </si>
  <si>
    <t>37,5</t>
  </si>
  <si>
    <t>33,7</t>
  </si>
  <si>
    <t>34,7</t>
  </si>
  <si>
    <t>33,0</t>
  </si>
  <si>
    <t>31,7</t>
  </si>
  <si>
    <t>32,3</t>
  </si>
  <si>
    <t>32,6</t>
  </si>
  <si>
    <t>Erőszakos okok (V01-Y98)</t>
  </si>
  <si>
    <t>90,0</t>
  </si>
  <si>
    <t>83,6</t>
  </si>
  <si>
    <t>82,1</t>
  </si>
  <si>
    <t>80,6</t>
  </si>
  <si>
    <t>78,2</t>
  </si>
  <si>
    <t>76,7</t>
  </si>
  <si>
    <t>72,6</t>
  </si>
  <si>
    <t>70,7</t>
  </si>
  <si>
    <t>66,2</t>
  </si>
  <si>
    <t>63,9</t>
  </si>
  <si>
    <t>ebből: öngyilkosság (X60-X84, Y87.0)</t>
  </si>
  <si>
    <t>27,5</t>
  </si>
  <si>
    <t>25,6</t>
  </si>
  <si>
    <t>25,8</t>
  </si>
  <si>
    <t>25,3</t>
  </si>
  <si>
    <t>24,8</t>
  </si>
  <si>
    <t>24,1</t>
  </si>
  <si>
    <t>21,3</t>
  </si>
  <si>
    <t>19,5</t>
  </si>
  <si>
    <t>19,1</t>
  </si>
  <si>
    <t>18,0</t>
  </si>
  <si>
    <t>16,7</t>
  </si>
  <si>
    <t>17,0</t>
  </si>
  <si>
    <t>15,7</t>
  </si>
  <si>
    <r>
      <t>a</t>
    </r>
    <r>
      <rPr>
        <sz val="7"/>
        <color rgb="FF333333"/>
        <rFont val="Verdana"/>
        <family val="2"/>
        <charset val="238"/>
      </rPr>
      <t> A 2018. január 1-jétől érvényes területi osztályozási rendszer szerint főváros és tervezési-statisztikai régió, korábban fővárosnak megfelelő területi szint.</t>
    </r>
  </si>
  <si>
    <r>
      <t>b</t>
    </r>
    <r>
      <rPr>
        <sz val="7"/>
        <color rgb="FF333333"/>
        <rFont val="Verdana"/>
        <family val="2"/>
        <charset val="238"/>
      </rPr>
      <t> A 2018. január 1-jétől érvényes területi osztályozási rendszer szerint megye és tervezési-statisztikai régió, korábban megyei szint.</t>
    </r>
  </si>
  <si>
    <r>
      <t>c</t>
    </r>
    <r>
      <rPr>
        <sz val="7"/>
        <color rgb="FF333333"/>
        <rFont val="Verdana"/>
        <family val="2"/>
        <charset val="238"/>
      </rPr>
      <t> A 2018. január 1-jétől érvényes területi osztályozási rendszer szerint statisztikai nagyrégió, korábban tervezési-statisztikai régió és statisztikai nagyrégió.</t>
    </r>
  </si>
  <si>
    <r>
      <t>d</t>
    </r>
    <r>
      <rPr>
        <sz val="7"/>
        <color rgb="FF333333"/>
        <rFont val="Verdana"/>
        <family val="2"/>
        <charset val="238"/>
      </rPr>
      <t> A morbiditási adatok gyűjtése kétévente történik.</t>
    </r>
  </si>
  <si>
    <r>
      <t>e</t>
    </r>
    <r>
      <rPr>
        <sz val="7"/>
        <color rgb="FF333333"/>
        <rFont val="Verdana"/>
        <family val="2"/>
        <charset val="238"/>
      </rPr>
      <t> Az Országos Onkológiai Intézet 2018 augusztusában átadott állománya alapján korrigált Rákregiszter adatok.</t>
    </r>
  </si>
  <si>
    <r>
      <t>f</t>
    </r>
    <r>
      <rPr>
        <sz val="7"/>
        <color rgb="FF333333"/>
        <rFont val="Verdana"/>
        <family val="2"/>
        <charset val="238"/>
      </rPr>
      <t> Módszertani változás. A mutató számítása 2015-től az Eurostat módszertannal azonos. (Sullivan-módszer, rövidített halandósági táblák). 2014-ig a KSH saját számításokat publikált.</t>
    </r>
  </si>
  <si>
    <r>
      <t>g</t>
    </r>
    <r>
      <rPr>
        <sz val="7"/>
        <color rgb="FF333333"/>
        <rFont val="Verdana"/>
        <family val="2"/>
        <charset val="238"/>
      </rPr>
      <t> Az Eurostat 2012. évi standard európai népesség kormegoszlására standardizált halálozási arányszám, százezer lakosra.</t>
    </r>
  </si>
  <si>
    <t>« Vissza a tartalomjegyzékhez</t>
  </si>
  <si>
    <t>&lt;--forrás URL</t>
  </si>
  <si>
    <t>&lt;--Y</t>
  </si>
  <si>
    <t>&lt;--nem kell</t>
  </si>
  <si>
    <t>&lt;--férfi-nő-távolság abszolútértéke legyen minél kisebb régiónként?!</t>
  </si>
  <si>
    <t>A várható átlagos élettartam azt fejezi ki. hogy a különböző életkorúak az adott év halandósági viszonyai mellett még hány évi élettartamra számíthatnak átlagosan. A mutató közvetett módon szintetikus indikátora a lakosság egészségi állapotának. életmódjának. életkörülményeinek. az egészségügyi ellátórendszer fejlettségének és környezet állapotának. amelyek a halandósági viszonyok legfontosabb tényezői.</t>
  </si>
  <si>
    <t>A csecsemőhalandóság azt fejezi ki. hogy ezer élveszületett gyermek közül hányan halnak meg egyéves koruk betöltése előtt. A mutató közvetett módon szintetikus indikátora a gyermeket vállaló nők életmódjának. életkörülményeinek. a terhességi. gyermekágyi és koraszülött ellátórendszerek fejlettségének. A mutató értéke fontos szerepet játszik a születéskor várható élettartam alakulásában.</t>
  </si>
  <si>
    <t>A háziorvosi és a házi gyerekorvosi szolgálathoz bejelentkezettek tízezer megfelelő korú lakosra jutó száma főbb betegségek szerint: a mutató azt mutatja meg. hogy hány háziorvosi. házi gyermekorvosi szolgálathoz bejelentkezett betegnél diagnosztizálták a következő betegségeket: cukorbetegség; magasvérnyomás; asztma; gerinc bántalmak; csontsűrűség és csontszerkezet rendellenességei. Az adatok nem a személyek számát. hanem az egyének betegségeinek számát jelentik ( egy személynek többféle betegsége is szerepelhet a nyilvántartásban.)</t>
  </si>
  <si>
    <t>A tüdőrák-incidencia azt mutatja meg. hogy hány új betegnél diagnosztizálták a légcső- a hörgő- vagy a tüdőrákot az adott naptári évben. százezer lakosra vetítve.</t>
  </si>
  <si>
    <t>A női emlő rosszindulatú daganata-incidencia azt mutatja meg. hogy hány új betegnél diagnosztizálták a női emlő rosszindulatú daganatát az adott naptári évben. százezer lakosra vetítve.</t>
  </si>
  <si>
    <t>Forrás:Nemzeti Rákregiszter. Országos Onkológiai Intézet.</t>
  </si>
  <si>
    <t>Az európai rákcentrumok gyakorlatának megfelelően a Nemzeti Rákregiszter adatai folyamatos javítás alatt állnak. ezért friss adatokat legalább 3 évre visszamenőleg annak tudatában kell kezelni. hogy az adatok egy évre visszamenőleg biztosan. 3-5 évre visszamenőleg nagy valószínűséggel a javítások bevitelével változnak.</t>
  </si>
  <si>
    <t>A HIV-incidencia azt mutatja meg. hogy hány új betegnél diagnosztizálták a HIV-fertőzést az adott naptári évben. százezer lakosra vetítve.</t>
  </si>
  <si>
    <t>Az egészségesen várható élettartam az egészséges állapotban eltöltött életévek várható számát adja meg születéskor és 65 éves korban. nemenként.</t>
  </si>
  <si>
    <t>A standardizált halálozási ráta az általános halálozási viszonyok nemzetközi összehasonlítására szolgál. A halálozások számát erősen befolyásolja a népesség korösszetétele. az időbeli. területi és nemzetközi összehasonlításnál használt standardizált arányszám kiküszöböli a népesség kormegoszlásából eredő hatásokat.</t>
  </si>
  <si>
    <t>2.8.1.1. Születéskor várható átlagos élettartam. év</t>
  </si>
  <si>
    <t>2.8.1.2. Csecsemőhalandóság. ezer élveszülöttre</t>
  </si>
  <si>
    <t>fiúk . leányok együtt</t>
  </si>
  <si>
    <t>férfiak. nők együtt</t>
  </si>
  <si>
    <t>2.8.1.4. Tüdőrák-incidencia. százezer lakosrae</t>
  </si>
  <si>
    <t>2.8.1.5. A női emlő rosszindulatú daganata-incidencia. százezer lakosrae</t>
  </si>
  <si>
    <t>2.8.1.6. HIV-incidencia. százezer lakosra</t>
  </si>
  <si>
    <t>2.8.1.7. Egészségesen várható élettartam. évf</t>
  </si>
  <si>
    <t>Nemek. kor és régiók szerint</t>
  </si>
  <si>
    <t>férfi. születéskor</t>
  </si>
  <si>
    <t>férfi. 65 évesen</t>
  </si>
  <si>
    <t>nő. születéskor</t>
  </si>
  <si>
    <t>nő. 65 évesen</t>
  </si>
  <si>
    <t>ebből: öngyilkosság (X60-X84. Y87.0)</t>
  </si>
  <si>
    <t>a A 2018. január 1-jétől érvényes területi osztályozási rendszer szerint főváros és tervezési-statisztikai régió. korábban fővárosnak megfelelő területi szint.</t>
  </si>
  <si>
    <t>b A 2018. január 1-jétől érvényes területi osztályozási rendszer szerint megye és tervezési-statisztikai régió. korábban megyei szint.</t>
  </si>
  <si>
    <t>c A 2018. január 1-jétől érvényes területi osztályozási rendszer szerint statisztikai nagyrégió. korábban tervezési-statisztikai régió és statisztikai nagyrégió.</t>
  </si>
  <si>
    <t>f Módszertani változás. A mutató számítása 2015-től az Eurostat módszertannal azonos. (Sullivan-módszer. rövidített halandósági táblák). 2014-ig a KSH saját számításokat publikált.</t>
  </si>
  <si>
    <t>g Az Eurostat 2012. évi standard európai népesség kormegoszlására standardizált halálozási arányszám. százezer lakosra.</t>
  </si>
  <si>
    <t>, = .</t>
  </si>
  <si>
    <t>&lt;--minél kisebb annál jobb a régió, mint élettér</t>
  </si>
  <si>
    <t>&lt;--a mindenkori utolsó n év alapján</t>
  </si>
  <si>
    <t>&lt;--a részarányok átlaga legyen az aggregátum becsült értéke</t>
  </si>
  <si>
    <t>hiányzó tételek becslése</t>
  </si>
  <si>
    <t>potenciálisan releváns attribútumk</t>
  </si>
  <si>
    <t>9 db Budapest</t>
  </si>
  <si>
    <t>11 régió</t>
  </si>
  <si>
    <t>15 év</t>
  </si>
  <si>
    <t>&lt;--esetleg lehet más objektum is pl. HU=total, vagy nemek szerint, korcsoportok szerint</t>
  </si>
  <si>
    <t>értékes adat</t>
  </si>
  <si>
    <t>min</t>
  </si>
  <si>
    <t>cél: legjobb objektum levezetése, ahol az év is objektumképző</t>
  </si>
  <si>
    <t>cél: idealitás-index idősoros nézete, nemenkénti nézete, korcsoportos nézete, REGIONÁLIS nézete - térképen is!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</si>
</sst>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b/>
      <sz val="11"/>
      <color rgb="FF445AA5"/>
      <name val="PT Sans"/>
      <family val="2"/>
      <charset val="238"/>
    </font>
    <font>
      <b/>
      <sz val="7"/>
      <color rgb="FFFFFFFF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FFFF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b/>
      <sz val="5"/>
      <color rgb="FF445AA5"/>
      <name val="Verdana"/>
      <family val="2"/>
      <charset val="238"/>
    </font>
    <font>
      <sz val="11"/>
      <color rgb="FF008800"/>
      <name val="Verdana"/>
      <family val="2"/>
      <charset val="238"/>
    </font>
    <font>
      <sz val="5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color rgb="FFFFFF00"/>
      <name val="Verdana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45AA5"/>
        <bgColor indexed="64"/>
      </patternFill>
    </fill>
    <fill>
      <patternFill patternType="solid">
        <fgColor rgb="FFA0B1DA"/>
        <bgColor indexed="64"/>
      </patternFill>
    </fill>
    <fill>
      <patternFill patternType="solid">
        <fgColor rgb="FFE8EC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EAEEF7"/>
      </top>
      <bottom style="medium">
        <color rgb="FFEAEEF7"/>
      </bottom>
      <diagonal/>
    </border>
    <border>
      <left style="medium">
        <color rgb="FFEAEEF7"/>
      </left>
      <right style="medium">
        <color rgb="FFEAEEF7"/>
      </right>
      <top style="medium">
        <color rgb="FFEAEEF7"/>
      </top>
      <bottom style="medium">
        <color rgb="FFEAEEF7"/>
      </bottom>
      <diagonal/>
    </border>
    <border>
      <left style="medium">
        <color rgb="FFEAEEF7"/>
      </left>
      <right/>
      <top style="medium">
        <color rgb="FFEAEEF7"/>
      </top>
      <bottom style="medium">
        <color rgb="FFEAEEF7"/>
      </bottom>
      <diagonal/>
    </border>
    <border>
      <left/>
      <right style="medium">
        <color rgb="FFEAEEF7"/>
      </right>
      <top style="medium">
        <color rgb="FFEAEEF7"/>
      </top>
      <bottom style="medium">
        <color rgb="FFEAEEF7"/>
      </bottom>
      <diagonal/>
    </border>
    <border>
      <left/>
      <right/>
      <top style="medium">
        <color rgb="FF445AA5"/>
      </top>
      <bottom/>
      <diagonal/>
    </border>
    <border>
      <left style="medium">
        <color rgb="FFEAEEF7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4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2" fillId="0" borderId="6" xfId="0" applyFont="1" applyBorder="1" applyAlignment="1">
      <alignment vertical="center" wrapText="1"/>
    </xf>
    <xf numFmtId="0" fontId="13" fillId="0" borderId="6" xfId="1" applyBorder="1" applyAlignment="1">
      <alignment horizontal="center" vertical="center" wrapText="1"/>
    </xf>
    <xf numFmtId="0" fontId="13" fillId="0" borderId="0" xfId="1"/>
    <xf numFmtId="0" fontId="8" fillId="5" borderId="7" xfId="0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0" fillId="7" borderId="0" xfId="0" applyFill="1"/>
    <xf numFmtId="168" fontId="14" fillId="0" borderId="4" xfId="0" applyNumberFormat="1" applyFont="1" applyBorder="1" applyAlignment="1">
      <alignment horizontal="right"/>
    </xf>
    <xf numFmtId="0" fontId="1" fillId="6" borderId="0" xfId="0" applyFont="1" applyFill="1"/>
    <xf numFmtId="0" fontId="7" fillId="6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right"/>
    </xf>
    <xf numFmtId="168" fontId="15" fillId="9" borderId="3" xfId="0" applyNumberFormat="1" applyFont="1" applyFill="1" applyBorder="1" applyAlignment="1">
      <alignment horizontal="right"/>
    </xf>
    <xf numFmtId="168" fontId="8" fillId="9" borderId="3" xfId="0" applyNumberFormat="1" applyFont="1" applyFill="1" applyBorder="1" applyAlignment="1">
      <alignment horizontal="right"/>
    </xf>
    <xf numFmtId="168" fontId="16" fillId="10" borderId="3" xfId="0" applyNumberFormat="1" applyFont="1" applyFill="1" applyBorder="1" applyAlignment="1">
      <alignment horizontal="right"/>
    </xf>
    <xf numFmtId="0" fontId="17" fillId="10" borderId="0" xfId="0" applyFont="1" applyFill="1"/>
    <xf numFmtId="0" fontId="18" fillId="11" borderId="0" xfId="0" applyFont="1" applyFill="1"/>
    <xf numFmtId="0" fontId="19" fillId="5" borderId="0" xfId="0" applyFont="1" applyFill="1"/>
    <xf numFmtId="0" fontId="0" fillId="8" borderId="0" xfId="0" applyFill="1"/>
    <xf numFmtId="0" fontId="7" fillId="5" borderId="2" xfId="0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horizontal="left" vertical="top" wrapText="1"/>
    </xf>
    <xf numFmtId="0" fontId="8" fillId="12" borderId="5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sh.hu/thm/2/indi2_8_1.html" TargetMode="External"/><Relationship Id="rId1" Type="http://schemas.openxmlformats.org/officeDocument/2006/relationships/hyperlink" Target="https://www.ksh.hu/thm/tablak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sh.hu/thm/2/indi2_8_1.html" TargetMode="External"/><Relationship Id="rId1" Type="http://schemas.openxmlformats.org/officeDocument/2006/relationships/hyperlink" Target="https://www.ksh.hu/thm/tabla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76DD-8CFB-45AB-8668-A1D0CBB91B52}">
  <dimension ref="A1:P171"/>
  <sheetViews>
    <sheetView topLeftCell="A146" workbookViewId="0">
      <selection activeCell="A106" sqref="A106:XFD106"/>
    </sheetView>
  </sheetViews>
  <sheetFormatPr defaultRowHeight="14.4" x14ac:dyDescent="0.3"/>
  <cols>
    <col min="1" max="1" width="36.6640625" bestFit="1" customWidth="1"/>
    <col min="2" max="2" width="12" bestFit="1" customWidth="1"/>
    <col min="3" max="16" width="8.5546875" bestFit="1" customWidth="1"/>
  </cols>
  <sheetData>
    <row r="1" spans="1:16" x14ac:dyDescent="0.3">
      <c r="A1" s="26" t="s">
        <v>0</v>
      </c>
      <c r="B1" t="s">
        <v>1050</v>
      </c>
    </row>
    <row r="2" spans="1:16" x14ac:dyDescent="0.3">
      <c r="A2" s="1" t="s">
        <v>1</v>
      </c>
    </row>
    <row r="3" spans="1:16" x14ac:dyDescent="0.3">
      <c r="A3" s="2" t="s">
        <v>2</v>
      </c>
    </row>
    <row r="4" spans="1:16" ht="90" x14ac:dyDescent="0.3">
      <c r="A4" s="3" t="s">
        <v>3</v>
      </c>
    </row>
    <row r="5" spans="1:16" ht="81" x14ac:dyDescent="0.3">
      <c r="A5" s="3" t="s">
        <v>4</v>
      </c>
    </row>
    <row r="6" spans="1:16" ht="117" x14ac:dyDescent="0.3">
      <c r="A6" s="4" t="s">
        <v>5</v>
      </c>
    </row>
    <row r="7" spans="1:16" ht="36" x14ac:dyDescent="0.3">
      <c r="A7" s="3" t="s">
        <v>6</v>
      </c>
    </row>
    <row r="8" spans="1:16" ht="45" x14ac:dyDescent="0.3">
      <c r="A8" s="3" t="s">
        <v>7</v>
      </c>
    </row>
    <row r="9" spans="1:16" ht="18" x14ac:dyDescent="0.3">
      <c r="A9" s="3" t="s">
        <v>8</v>
      </c>
    </row>
    <row r="10" spans="1:16" ht="72" x14ac:dyDescent="0.3">
      <c r="A10" s="3" t="s">
        <v>9</v>
      </c>
    </row>
    <row r="11" spans="1:16" ht="27" x14ac:dyDescent="0.3">
      <c r="A11" s="3" t="s">
        <v>10</v>
      </c>
    </row>
    <row r="12" spans="1:16" ht="36" x14ac:dyDescent="0.3">
      <c r="A12" s="3" t="s">
        <v>11</v>
      </c>
    </row>
    <row r="13" spans="1:16" ht="72.599999999999994" thickBot="1" x14ac:dyDescent="0.35">
      <c r="A13" s="3" t="s">
        <v>12</v>
      </c>
    </row>
    <row r="14" spans="1:16" ht="15" thickBot="1" x14ac:dyDescent="0.35">
      <c r="A14" s="5" t="s">
        <v>13</v>
      </c>
      <c r="B14" s="5">
        <v>2005</v>
      </c>
      <c r="C14" s="5">
        <v>2006</v>
      </c>
      <c r="D14" s="5">
        <v>2007</v>
      </c>
      <c r="E14" s="5">
        <v>2008</v>
      </c>
      <c r="F14" s="5">
        <v>2009</v>
      </c>
      <c r="G14" s="5">
        <v>2010</v>
      </c>
      <c r="H14" s="5">
        <v>2011</v>
      </c>
      <c r="I14" s="5">
        <v>2012</v>
      </c>
      <c r="J14" s="5">
        <v>2013</v>
      </c>
      <c r="K14" s="5">
        <v>2014</v>
      </c>
      <c r="L14" s="5">
        <v>2015</v>
      </c>
      <c r="M14" s="5">
        <v>2016</v>
      </c>
      <c r="N14" s="5">
        <v>2017</v>
      </c>
      <c r="O14" s="5">
        <v>2018</v>
      </c>
      <c r="P14" s="5">
        <v>2019</v>
      </c>
    </row>
    <row r="15" spans="1:16" ht="28.2" thickBot="1" x14ac:dyDescent="0.35">
      <c r="A15" s="6" t="s">
        <v>14</v>
      </c>
      <c r="B15" s="7" t="s">
        <v>15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7" t="s">
        <v>21</v>
      </c>
      <c r="I15" s="7" t="s">
        <v>22</v>
      </c>
      <c r="J15" s="7" t="s">
        <v>23</v>
      </c>
      <c r="K15" s="7" t="s">
        <v>24</v>
      </c>
      <c r="L15" s="7" t="s">
        <v>25</v>
      </c>
      <c r="M15" s="7" t="s">
        <v>26</v>
      </c>
      <c r="N15" s="7" t="s">
        <v>27</v>
      </c>
      <c r="O15" s="7" t="s">
        <v>28</v>
      </c>
      <c r="P15" s="8" t="s">
        <v>29</v>
      </c>
    </row>
    <row r="16" spans="1:16" ht="15" thickBot="1" x14ac:dyDescent="0.35">
      <c r="A16" s="9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6" ht="15" thickBot="1" x14ac:dyDescent="0.35">
      <c r="A17" s="12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15" thickBot="1" x14ac:dyDescent="0.35">
      <c r="A18" s="15">
        <v>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 t="s">
        <v>36</v>
      </c>
      <c r="G18" s="10" t="s">
        <v>37</v>
      </c>
      <c r="H18" s="10" t="s">
        <v>38</v>
      </c>
      <c r="I18" s="10" t="s">
        <v>39</v>
      </c>
      <c r="J18" s="10" t="s">
        <v>40</v>
      </c>
      <c r="K18" s="10" t="s">
        <v>41</v>
      </c>
      <c r="L18" s="10" t="s">
        <v>42</v>
      </c>
      <c r="M18" s="10" t="s">
        <v>43</v>
      </c>
      <c r="N18" s="10" t="s">
        <v>44</v>
      </c>
      <c r="O18" s="10" t="s">
        <v>45</v>
      </c>
      <c r="P18" s="11" t="s">
        <v>46</v>
      </c>
    </row>
    <row r="19" spans="1:16" ht="15" thickBot="1" x14ac:dyDescent="0.35">
      <c r="A19" s="12">
        <v>10</v>
      </c>
      <c r="B19" s="13" t="s">
        <v>47</v>
      </c>
      <c r="C19" s="13" t="s">
        <v>48</v>
      </c>
      <c r="D19" s="13" t="s">
        <v>49</v>
      </c>
      <c r="E19" s="13" t="s">
        <v>50</v>
      </c>
      <c r="F19" s="13" t="s">
        <v>51</v>
      </c>
      <c r="G19" s="13" t="s">
        <v>52</v>
      </c>
      <c r="H19" s="13" t="s">
        <v>53</v>
      </c>
      <c r="I19" s="13" t="s">
        <v>54</v>
      </c>
      <c r="J19" s="13" t="s">
        <v>55</v>
      </c>
      <c r="K19" s="13" t="s">
        <v>56</v>
      </c>
      <c r="L19" s="13" t="s">
        <v>57</v>
      </c>
      <c r="M19" s="13" t="s">
        <v>58</v>
      </c>
      <c r="N19" s="13" t="s">
        <v>59</v>
      </c>
      <c r="O19" s="13" t="s">
        <v>60</v>
      </c>
      <c r="P19" s="14" t="s">
        <v>61</v>
      </c>
    </row>
    <row r="20" spans="1:16" ht="15" thickBot="1" x14ac:dyDescent="0.35">
      <c r="A20" s="15">
        <v>20</v>
      </c>
      <c r="B20" s="10" t="s">
        <v>62</v>
      </c>
      <c r="C20" s="10" t="s">
        <v>63</v>
      </c>
      <c r="D20" s="10" t="s">
        <v>64</v>
      </c>
      <c r="E20" s="10" t="s">
        <v>65</v>
      </c>
      <c r="F20" s="10" t="s">
        <v>66</v>
      </c>
      <c r="G20" s="10" t="s">
        <v>67</v>
      </c>
      <c r="H20" s="10" t="s">
        <v>68</v>
      </c>
      <c r="I20" s="10" t="s">
        <v>69</v>
      </c>
      <c r="J20" s="10" t="s">
        <v>70</v>
      </c>
      <c r="K20" s="10" t="s">
        <v>71</v>
      </c>
      <c r="L20" s="10" t="s">
        <v>72</v>
      </c>
      <c r="M20" s="10" t="s">
        <v>73</v>
      </c>
      <c r="N20" s="10" t="s">
        <v>74</v>
      </c>
      <c r="O20" s="10" t="s">
        <v>75</v>
      </c>
      <c r="P20" s="11" t="s">
        <v>76</v>
      </c>
    </row>
    <row r="21" spans="1:16" ht="15" thickBot="1" x14ac:dyDescent="0.35">
      <c r="A21" s="12">
        <v>30</v>
      </c>
      <c r="B21" s="13" t="s">
        <v>77</v>
      </c>
      <c r="C21" s="13" t="s">
        <v>78</v>
      </c>
      <c r="D21" s="13" t="s">
        <v>79</v>
      </c>
      <c r="E21" s="13" t="s">
        <v>80</v>
      </c>
      <c r="F21" s="13" t="s">
        <v>81</v>
      </c>
      <c r="G21" s="13" t="s">
        <v>82</v>
      </c>
      <c r="H21" s="13" t="s">
        <v>83</v>
      </c>
      <c r="I21" s="13" t="s">
        <v>84</v>
      </c>
      <c r="J21" s="13" t="s">
        <v>85</v>
      </c>
      <c r="K21" s="13" t="s">
        <v>86</v>
      </c>
      <c r="L21" s="13" t="s">
        <v>87</v>
      </c>
      <c r="M21" s="13" t="s">
        <v>88</v>
      </c>
      <c r="N21" s="13" t="s">
        <v>89</v>
      </c>
      <c r="O21" s="13" t="s">
        <v>90</v>
      </c>
      <c r="P21" s="14" t="s">
        <v>91</v>
      </c>
    </row>
    <row r="22" spans="1:16" ht="15" thickBot="1" x14ac:dyDescent="0.35">
      <c r="A22" s="15">
        <v>40</v>
      </c>
      <c r="B22" s="10" t="s">
        <v>92</v>
      </c>
      <c r="C22" s="10" t="s">
        <v>93</v>
      </c>
      <c r="D22" s="10" t="s">
        <v>94</v>
      </c>
      <c r="E22" s="10" t="s">
        <v>95</v>
      </c>
      <c r="F22" s="10" t="s">
        <v>96</v>
      </c>
      <c r="G22" s="10" t="s">
        <v>97</v>
      </c>
      <c r="H22" s="10" t="s">
        <v>98</v>
      </c>
      <c r="I22" s="10" t="s">
        <v>99</v>
      </c>
      <c r="J22" s="10" t="s">
        <v>100</v>
      </c>
      <c r="K22" s="10" t="s">
        <v>101</v>
      </c>
      <c r="L22" s="10" t="s">
        <v>102</v>
      </c>
      <c r="M22" s="10" t="s">
        <v>103</v>
      </c>
      <c r="N22" s="10" t="s">
        <v>104</v>
      </c>
      <c r="O22" s="10" t="s">
        <v>105</v>
      </c>
      <c r="P22" s="11" t="s">
        <v>106</v>
      </c>
    </row>
    <row r="23" spans="1:16" ht="15" thickBot="1" x14ac:dyDescent="0.35">
      <c r="A23" s="12">
        <v>50</v>
      </c>
      <c r="B23" s="13" t="s">
        <v>107</v>
      </c>
      <c r="C23" s="13" t="s">
        <v>108</v>
      </c>
      <c r="D23" s="13" t="s">
        <v>109</v>
      </c>
      <c r="E23" s="13" t="s">
        <v>110</v>
      </c>
      <c r="F23" s="13" t="s">
        <v>111</v>
      </c>
      <c r="G23" s="13" t="s">
        <v>112</v>
      </c>
      <c r="H23" s="13" t="s">
        <v>113</v>
      </c>
      <c r="I23" s="13" t="s">
        <v>114</v>
      </c>
      <c r="J23" s="13" t="s">
        <v>115</v>
      </c>
      <c r="K23" s="13" t="s">
        <v>116</v>
      </c>
      <c r="L23" s="13" t="s">
        <v>115</v>
      </c>
      <c r="M23" s="13" t="s">
        <v>117</v>
      </c>
      <c r="N23" s="13" t="s">
        <v>118</v>
      </c>
      <c r="O23" s="13" t="s">
        <v>119</v>
      </c>
      <c r="P23" s="14" t="s">
        <v>120</v>
      </c>
    </row>
    <row r="24" spans="1:16" ht="15" thickBot="1" x14ac:dyDescent="0.35">
      <c r="A24" s="15">
        <v>60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 t="s">
        <v>125</v>
      </c>
      <c r="G24" s="10" t="s">
        <v>126</v>
      </c>
      <c r="H24" s="10" t="s">
        <v>127</v>
      </c>
      <c r="I24" s="10" t="s">
        <v>128</v>
      </c>
      <c r="J24" s="10" t="s">
        <v>129</v>
      </c>
      <c r="K24" s="10" t="s">
        <v>130</v>
      </c>
      <c r="L24" s="10" t="s">
        <v>131</v>
      </c>
      <c r="M24" s="10" t="s">
        <v>132</v>
      </c>
      <c r="N24" s="10" t="s">
        <v>131</v>
      </c>
      <c r="O24" s="10" t="s">
        <v>133</v>
      </c>
      <c r="P24" s="11" t="s">
        <v>134</v>
      </c>
    </row>
    <row r="25" spans="1:16" ht="15" thickBot="1" x14ac:dyDescent="0.35">
      <c r="A25" s="12">
        <v>70</v>
      </c>
      <c r="B25" s="13" t="s">
        <v>135</v>
      </c>
      <c r="C25" s="13" t="s">
        <v>136</v>
      </c>
      <c r="D25" s="13" t="s">
        <v>137</v>
      </c>
      <c r="E25" s="13" t="s">
        <v>138</v>
      </c>
      <c r="F25" s="13" t="s">
        <v>139</v>
      </c>
      <c r="G25" s="13" t="s">
        <v>140</v>
      </c>
      <c r="H25" s="13" t="s">
        <v>141</v>
      </c>
      <c r="I25" s="13" t="s">
        <v>142</v>
      </c>
      <c r="J25" s="13" t="s">
        <v>143</v>
      </c>
      <c r="K25" s="13" t="s">
        <v>144</v>
      </c>
      <c r="L25" s="13" t="s">
        <v>145</v>
      </c>
      <c r="M25" s="13" t="s">
        <v>146</v>
      </c>
      <c r="N25" s="13" t="s">
        <v>147</v>
      </c>
      <c r="O25" s="13" t="s">
        <v>148</v>
      </c>
      <c r="P25" s="14" t="s">
        <v>149</v>
      </c>
    </row>
    <row r="26" spans="1:16" ht="15" thickBot="1" x14ac:dyDescent="0.35">
      <c r="A26" s="15">
        <v>80</v>
      </c>
      <c r="B26" s="10" t="s">
        <v>150</v>
      </c>
      <c r="C26" s="10" t="s">
        <v>151</v>
      </c>
      <c r="D26" s="10" t="s">
        <v>152</v>
      </c>
      <c r="E26" s="10" t="s">
        <v>153</v>
      </c>
      <c r="F26" s="10" t="s">
        <v>154</v>
      </c>
      <c r="G26" s="10" t="s">
        <v>155</v>
      </c>
      <c r="H26" s="10" t="s">
        <v>156</v>
      </c>
      <c r="I26" s="10" t="s">
        <v>157</v>
      </c>
      <c r="J26" s="10" t="s">
        <v>157</v>
      </c>
      <c r="K26" s="10" t="s">
        <v>158</v>
      </c>
      <c r="L26" s="10" t="s">
        <v>156</v>
      </c>
      <c r="M26" s="10" t="s">
        <v>159</v>
      </c>
      <c r="N26" s="10" t="s">
        <v>160</v>
      </c>
      <c r="O26" s="10" t="s">
        <v>159</v>
      </c>
      <c r="P26" s="11" t="s">
        <v>161</v>
      </c>
    </row>
    <row r="27" spans="1:16" ht="15" thickBot="1" x14ac:dyDescent="0.35">
      <c r="A27" s="12" t="s">
        <v>162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15" thickBot="1" x14ac:dyDescent="0.35">
      <c r="A28" s="15">
        <v>0</v>
      </c>
      <c r="B28" s="10" t="s">
        <v>163</v>
      </c>
      <c r="C28" s="10" t="s">
        <v>164</v>
      </c>
      <c r="D28" s="10" t="s">
        <v>165</v>
      </c>
      <c r="E28" s="10" t="s">
        <v>166</v>
      </c>
      <c r="F28" s="10" t="s">
        <v>167</v>
      </c>
      <c r="G28" s="10" t="s">
        <v>168</v>
      </c>
      <c r="H28" s="10" t="s">
        <v>169</v>
      </c>
      <c r="I28" s="10" t="s">
        <v>170</v>
      </c>
      <c r="J28" s="10" t="s">
        <v>171</v>
      </c>
      <c r="K28" s="10" t="s">
        <v>172</v>
      </c>
      <c r="L28" s="10" t="s">
        <v>173</v>
      </c>
      <c r="M28" s="10" t="s">
        <v>174</v>
      </c>
      <c r="N28" s="10" t="s">
        <v>175</v>
      </c>
      <c r="O28" s="10" t="s">
        <v>176</v>
      </c>
      <c r="P28" s="11" t="s">
        <v>177</v>
      </c>
    </row>
    <row r="29" spans="1:16" ht="15" thickBot="1" x14ac:dyDescent="0.35">
      <c r="A29" s="12">
        <v>10</v>
      </c>
      <c r="B29" s="13" t="s">
        <v>178</v>
      </c>
      <c r="C29" s="13" t="s">
        <v>179</v>
      </c>
      <c r="D29" s="13" t="s">
        <v>180</v>
      </c>
      <c r="E29" s="13" t="s">
        <v>181</v>
      </c>
      <c r="F29" s="13" t="s">
        <v>182</v>
      </c>
      <c r="G29" s="13" t="s">
        <v>183</v>
      </c>
      <c r="H29" s="13" t="s">
        <v>184</v>
      </c>
      <c r="I29" s="13" t="s">
        <v>185</v>
      </c>
      <c r="J29" s="13" t="s">
        <v>186</v>
      </c>
      <c r="K29" s="13" t="s">
        <v>187</v>
      </c>
      <c r="L29" s="13" t="s">
        <v>188</v>
      </c>
      <c r="M29" s="13" t="s">
        <v>189</v>
      </c>
      <c r="N29" s="13" t="s">
        <v>190</v>
      </c>
      <c r="O29" s="13" t="s">
        <v>191</v>
      </c>
      <c r="P29" s="14" t="s">
        <v>192</v>
      </c>
    </row>
    <row r="30" spans="1:16" ht="15" thickBot="1" x14ac:dyDescent="0.35">
      <c r="A30" s="15">
        <v>20</v>
      </c>
      <c r="B30" s="10" t="s">
        <v>193</v>
      </c>
      <c r="C30" s="10" t="s">
        <v>194</v>
      </c>
      <c r="D30" s="10" t="s">
        <v>195</v>
      </c>
      <c r="E30" s="10" t="s">
        <v>196</v>
      </c>
      <c r="F30" s="10" t="s">
        <v>197</v>
      </c>
      <c r="G30" s="10" t="s">
        <v>198</v>
      </c>
      <c r="H30" s="10" t="s">
        <v>199</v>
      </c>
      <c r="I30" s="10" t="s">
        <v>200</v>
      </c>
      <c r="J30" s="10" t="s">
        <v>201</v>
      </c>
      <c r="K30" s="10" t="s">
        <v>202</v>
      </c>
      <c r="L30" s="10" t="s">
        <v>203</v>
      </c>
      <c r="M30" s="10" t="s">
        <v>204</v>
      </c>
      <c r="N30" s="10" t="s">
        <v>205</v>
      </c>
      <c r="O30" s="10" t="s">
        <v>48</v>
      </c>
      <c r="P30" s="11" t="s">
        <v>206</v>
      </c>
    </row>
    <row r="31" spans="1:16" ht="15" thickBot="1" x14ac:dyDescent="0.35">
      <c r="A31" s="12">
        <v>30</v>
      </c>
      <c r="B31" s="13" t="s">
        <v>207</v>
      </c>
      <c r="C31" s="13" t="s">
        <v>208</v>
      </c>
      <c r="D31" s="13" t="s">
        <v>209</v>
      </c>
      <c r="E31" s="13" t="s">
        <v>210</v>
      </c>
      <c r="F31" s="13" t="s">
        <v>211</v>
      </c>
      <c r="G31" s="13" t="s">
        <v>212</v>
      </c>
      <c r="H31" s="13" t="s">
        <v>213</v>
      </c>
      <c r="I31" s="13" t="s">
        <v>214</v>
      </c>
      <c r="J31" s="13" t="s">
        <v>215</v>
      </c>
      <c r="K31" s="13" t="s">
        <v>216</v>
      </c>
      <c r="L31" s="13" t="s">
        <v>217</v>
      </c>
      <c r="M31" s="13" t="s">
        <v>218</v>
      </c>
      <c r="N31" s="13" t="s">
        <v>219</v>
      </c>
      <c r="O31" s="13" t="s">
        <v>220</v>
      </c>
      <c r="P31" s="14" t="s">
        <v>221</v>
      </c>
    </row>
    <row r="32" spans="1:16" ht="15" thickBot="1" x14ac:dyDescent="0.35">
      <c r="A32" s="15">
        <v>40</v>
      </c>
      <c r="B32" s="10" t="s">
        <v>222</v>
      </c>
      <c r="C32" s="10" t="s">
        <v>223</v>
      </c>
      <c r="D32" s="10" t="s">
        <v>224</v>
      </c>
      <c r="E32" s="10" t="s">
        <v>225</v>
      </c>
      <c r="F32" s="10" t="s">
        <v>226</v>
      </c>
      <c r="G32" s="10" t="s">
        <v>227</v>
      </c>
      <c r="H32" s="10" t="s">
        <v>228</v>
      </c>
      <c r="I32" s="10" t="s">
        <v>229</v>
      </c>
      <c r="J32" s="10" t="s">
        <v>230</v>
      </c>
      <c r="K32" s="10" t="s">
        <v>231</v>
      </c>
      <c r="L32" s="10" t="s">
        <v>232</v>
      </c>
      <c r="M32" s="10" t="s">
        <v>233</v>
      </c>
      <c r="N32" s="10" t="s">
        <v>234</v>
      </c>
      <c r="O32" s="10" t="s">
        <v>235</v>
      </c>
      <c r="P32" s="11" t="s">
        <v>236</v>
      </c>
    </row>
    <row r="33" spans="1:16" ht="15" thickBot="1" x14ac:dyDescent="0.35">
      <c r="A33" s="12">
        <v>50</v>
      </c>
      <c r="B33" s="13" t="s">
        <v>237</v>
      </c>
      <c r="C33" s="13" t="s">
        <v>238</v>
      </c>
      <c r="D33" s="13" t="s">
        <v>239</v>
      </c>
      <c r="E33" s="13" t="s">
        <v>240</v>
      </c>
      <c r="F33" s="13" t="s">
        <v>241</v>
      </c>
      <c r="G33" s="13" t="s">
        <v>242</v>
      </c>
      <c r="H33" s="13" t="s">
        <v>243</v>
      </c>
      <c r="I33" s="13" t="s">
        <v>244</v>
      </c>
      <c r="J33" s="13" t="s">
        <v>245</v>
      </c>
      <c r="K33" s="13" t="s">
        <v>246</v>
      </c>
      <c r="L33" s="13" t="s">
        <v>247</v>
      </c>
      <c r="M33" s="13" t="s">
        <v>248</v>
      </c>
      <c r="N33" s="13" t="s">
        <v>249</v>
      </c>
      <c r="O33" s="13" t="s">
        <v>250</v>
      </c>
      <c r="P33" s="14" t="s">
        <v>251</v>
      </c>
    </row>
    <row r="34" spans="1:16" ht="15" thickBot="1" x14ac:dyDescent="0.35">
      <c r="A34" s="15">
        <v>60</v>
      </c>
      <c r="B34" s="10" t="s">
        <v>252</v>
      </c>
      <c r="C34" s="10" t="s">
        <v>253</v>
      </c>
      <c r="D34" s="10" t="s">
        <v>254</v>
      </c>
      <c r="E34" s="10" t="s">
        <v>255</v>
      </c>
      <c r="F34" s="10" t="s">
        <v>256</v>
      </c>
      <c r="G34" s="10" t="s">
        <v>257</v>
      </c>
      <c r="H34" s="10" t="s">
        <v>258</v>
      </c>
      <c r="I34" s="10" t="s">
        <v>259</v>
      </c>
      <c r="J34" s="10" t="s">
        <v>260</v>
      </c>
      <c r="K34" s="10" t="s">
        <v>261</v>
      </c>
      <c r="L34" s="10" t="s">
        <v>262</v>
      </c>
      <c r="M34" s="10" t="s">
        <v>263</v>
      </c>
      <c r="N34" s="10" t="s">
        <v>264</v>
      </c>
      <c r="O34" s="10" t="s">
        <v>265</v>
      </c>
      <c r="P34" s="11" t="s">
        <v>266</v>
      </c>
    </row>
    <row r="35" spans="1:16" ht="15" thickBot="1" x14ac:dyDescent="0.35">
      <c r="A35" s="12">
        <v>70</v>
      </c>
      <c r="B35" s="13" t="s">
        <v>267</v>
      </c>
      <c r="C35" s="13" t="s">
        <v>268</v>
      </c>
      <c r="D35" s="13" t="s">
        <v>269</v>
      </c>
      <c r="E35" s="13" t="s">
        <v>270</v>
      </c>
      <c r="F35" s="13" t="s">
        <v>271</v>
      </c>
      <c r="G35" s="13" t="s">
        <v>272</v>
      </c>
      <c r="H35" s="13" t="s">
        <v>273</v>
      </c>
      <c r="I35" s="13" t="s">
        <v>274</v>
      </c>
      <c r="J35" s="13" t="s">
        <v>275</v>
      </c>
      <c r="K35" s="13" t="s">
        <v>276</v>
      </c>
      <c r="L35" s="13" t="s">
        <v>277</v>
      </c>
      <c r="M35" s="13" t="s">
        <v>278</v>
      </c>
      <c r="N35" s="13" t="s">
        <v>279</v>
      </c>
      <c r="O35" s="13" t="s">
        <v>280</v>
      </c>
      <c r="P35" s="14" t="s">
        <v>281</v>
      </c>
    </row>
    <row r="36" spans="1:16" ht="15" thickBot="1" x14ac:dyDescent="0.35">
      <c r="A36" s="15">
        <v>80</v>
      </c>
      <c r="B36" s="10" t="s">
        <v>282</v>
      </c>
      <c r="C36" s="10" t="s">
        <v>283</v>
      </c>
      <c r="D36" s="10" t="s">
        <v>284</v>
      </c>
      <c r="E36" s="10" t="s">
        <v>285</v>
      </c>
      <c r="F36" s="10" t="s">
        <v>286</v>
      </c>
      <c r="G36" s="10" t="s">
        <v>287</v>
      </c>
      <c r="H36" s="10" t="s">
        <v>288</v>
      </c>
      <c r="I36" s="10" t="s">
        <v>289</v>
      </c>
      <c r="J36" s="10" t="s">
        <v>290</v>
      </c>
      <c r="K36" s="10" t="s">
        <v>291</v>
      </c>
      <c r="L36" s="10" t="s">
        <v>292</v>
      </c>
      <c r="M36" s="10" t="s">
        <v>293</v>
      </c>
      <c r="N36" s="10" t="s">
        <v>294</v>
      </c>
      <c r="O36" s="10" t="s">
        <v>291</v>
      </c>
      <c r="P36" s="11" t="s">
        <v>295</v>
      </c>
    </row>
    <row r="37" spans="1:16" ht="28.2" thickBot="1" x14ac:dyDescent="0.35">
      <c r="A37" s="16" t="s">
        <v>296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6" ht="15" thickBot="1" x14ac:dyDescent="0.35">
      <c r="A38" s="15" t="s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ht="15" thickBot="1" x14ac:dyDescent="0.35">
      <c r="A39" s="12" t="s">
        <v>297</v>
      </c>
      <c r="B39" s="13" t="s">
        <v>298</v>
      </c>
      <c r="C39" s="13" t="s">
        <v>299</v>
      </c>
      <c r="D39" s="13" t="s">
        <v>300</v>
      </c>
      <c r="E39" s="13" t="s">
        <v>301</v>
      </c>
      <c r="F39" s="13" t="s">
        <v>302</v>
      </c>
      <c r="G39" s="13" t="s">
        <v>303</v>
      </c>
      <c r="H39" s="13" t="s">
        <v>304</v>
      </c>
      <c r="I39" s="13" t="s">
        <v>305</v>
      </c>
      <c r="J39" s="13" t="s">
        <v>306</v>
      </c>
      <c r="K39" s="13" t="s">
        <v>307</v>
      </c>
      <c r="L39" s="13" t="s">
        <v>308</v>
      </c>
      <c r="M39" s="13" t="s">
        <v>309</v>
      </c>
      <c r="N39" s="13" t="s">
        <v>310</v>
      </c>
      <c r="O39" s="13" t="s">
        <v>311</v>
      </c>
      <c r="P39" s="14" t="s">
        <v>22</v>
      </c>
    </row>
    <row r="40" spans="1:16" ht="15" thickBot="1" x14ac:dyDescent="0.35">
      <c r="A40" s="15" t="s">
        <v>312</v>
      </c>
      <c r="B40" s="10" t="s">
        <v>313</v>
      </c>
      <c r="C40" s="10" t="s">
        <v>314</v>
      </c>
      <c r="D40" s="10" t="s">
        <v>315</v>
      </c>
      <c r="E40" s="10" t="s">
        <v>316</v>
      </c>
      <c r="F40" s="10" t="s">
        <v>317</v>
      </c>
      <c r="G40" s="10" t="s">
        <v>318</v>
      </c>
      <c r="H40" s="10" t="s">
        <v>319</v>
      </c>
      <c r="I40" s="10" t="s">
        <v>320</v>
      </c>
      <c r="J40" s="10" t="s">
        <v>321</v>
      </c>
      <c r="K40" s="10" t="s">
        <v>322</v>
      </c>
      <c r="L40" s="10" t="s">
        <v>323</v>
      </c>
      <c r="M40" s="10" t="s">
        <v>324</v>
      </c>
      <c r="N40" s="10" t="s">
        <v>325</v>
      </c>
      <c r="O40" s="10" t="s">
        <v>325</v>
      </c>
      <c r="P40" s="11" t="s">
        <v>326</v>
      </c>
    </row>
    <row r="41" spans="1:16" ht="15" thickBot="1" x14ac:dyDescent="0.35">
      <c r="A41" s="17" t="s">
        <v>327</v>
      </c>
      <c r="B41" s="18" t="s">
        <v>328</v>
      </c>
      <c r="C41" s="18" t="s">
        <v>329</v>
      </c>
      <c r="D41" s="18" t="s">
        <v>330</v>
      </c>
      <c r="E41" s="18" t="s">
        <v>331</v>
      </c>
      <c r="F41" s="18" t="s">
        <v>332</v>
      </c>
      <c r="G41" s="18" t="s">
        <v>333</v>
      </c>
      <c r="H41" s="18" t="s">
        <v>334</v>
      </c>
      <c r="I41" s="18" t="s">
        <v>335</v>
      </c>
      <c r="J41" s="18" t="s">
        <v>336</v>
      </c>
      <c r="K41" s="18" t="s">
        <v>337</v>
      </c>
      <c r="L41" s="18" t="s">
        <v>338</v>
      </c>
      <c r="M41" s="18" t="s">
        <v>339</v>
      </c>
      <c r="N41" s="18" t="s">
        <v>339</v>
      </c>
      <c r="O41" s="18" t="s">
        <v>308</v>
      </c>
      <c r="P41" s="18" t="s">
        <v>340</v>
      </c>
    </row>
    <row r="42" spans="1:16" ht="15" thickBot="1" x14ac:dyDescent="0.35">
      <c r="A42" s="15" t="s">
        <v>341</v>
      </c>
      <c r="B42" s="10" t="s">
        <v>342</v>
      </c>
      <c r="C42" s="10" t="s">
        <v>343</v>
      </c>
      <c r="D42" s="10" t="s">
        <v>344</v>
      </c>
      <c r="E42" s="10" t="s">
        <v>345</v>
      </c>
      <c r="F42" s="10" t="s">
        <v>346</v>
      </c>
      <c r="G42" s="10" t="s">
        <v>347</v>
      </c>
      <c r="H42" s="10" t="s">
        <v>348</v>
      </c>
      <c r="I42" s="10" t="s">
        <v>300</v>
      </c>
      <c r="J42" s="10" t="s">
        <v>349</v>
      </c>
      <c r="K42" s="10" t="s">
        <v>41</v>
      </c>
      <c r="L42" s="10" t="s">
        <v>350</v>
      </c>
      <c r="M42" s="10" t="s">
        <v>41</v>
      </c>
      <c r="N42" s="10" t="s">
        <v>351</v>
      </c>
      <c r="O42" s="10" t="s">
        <v>352</v>
      </c>
      <c r="P42" s="11" t="s">
        <v>304</v>
      </c>
    </row>
    <row r="43" spans="1:16" ht="15" thickBot="1" x14ac:dyDescent="0.35">
      <c r="A43" s="12" t="s">
        <v>353</v>
      </c>
      <c r="B43" s="13" t="s">
        <v>354</v>
      </c>
      <c r="C43" s="13" t="s">
        <v>355</v>
      </c>
      <c r="D43" s="13" t="s">
        <v>35</v>
      </c>
      <c r="E43" s="13" t="s">
        <v>356</v>
      </c>
      <c r="F43" s="13" t="s">
        <v>357</v>
      </c>
      <c r="G43" s="13" t="s">
        <v>358</v>
      </c>
      <c r="H43" s="13" t="s">
        <v>359</v>
      </c>
      <c r="I43" s="13" t="s">
        <v>360</v>
      </c>
      <c r="J43" s="13" t="s">
        <v>361</v>
      </c>
      <c r="K43" s="13" t="s">
        <v>45</v>
      </c>
      <c r="L43" s="13" t="s">
        <v>324</v>
      </c>
      <c r="M43" s="13" t="s">
        <v>362</v>
      </c>
      <c r="N43" s="13" t="s">
        <v>363</v>
      </c>
      <c r="O43" s="13" t="s">
        <v>364</v>
      </c>
      <c r="P43" s="14" t="s">
        <v>365</v>
      </c>
    </row>
    <row r="44" spans="1:16" ht="15" thickBot="1" x14ac:dyDescent="0.35">
      <c r="A44" s="15" t="s">
        <v>366</v>
      </c>
      <c r="B44" s="10" t="s">
        <v>367</v>
      </c>
      <c r="C44" s="10" t="s">
        <v>368</v>
      </c>
      <c r="D44" s="10" t="s">
        <v>369</v>
      </c>
      <c r="E44" s="10" t="s">
        <v>370</v>
      </c>
      <c r="F44" s="10" t="s">
        <v>371</v>
      </c>
      <c r="G44" s="10" t="s">
        <v>372</v>
      </c>
      <c r="H44" s="10" t="s">
        <v>373</v>
      </c>
      <c r="I44" s="10" t="s">
        <v>348</v>
      </c>
      <c r="J44" s="10" t="s">
        <v>374</v>
      </c>
      <c r="K44" s="10" t="s">
        <v>375</v>
      </c>
      <c r="L44" s="10" t="s">
        <v>376</v>
      </c>
      <c r="M44" s="10" t="s">
        <v>377</v>
      </c>
      <c r="N44" s="10" t="s">
        <v>378</v>
      </c>
      <c r="O44" s="10" t="s">
        <v>321</v>
      </c>
      <c r="P44" s="11" t="s">
        <v>303</v>
      </c>
    </row>
    <row r="45" spans="1:16" ht="15" thickBot="1" x14ac:dyDescent="0.35">
      <c r="A45" s="17" t="s">
        <v>379</v>
      </c>
      <c r="B45" s="18" t="s">
        <v>380</v>
      </c>
      <c r="C45" s="18" t="s">
        <v>381</v>
      </c>
      <c r="D45" s="18" t="s">
        <v>382</v>
      </c>
      <c r="E45" s="18" t="s">
        <v>383</v>
      </c>
      <c r="F45" s="18" t="s">
        <v>384</v>
      </c>
      <c r="G45" s="18" t="s">
        <v>385</v>
      </c>
      <c r="H45" s="18" t="s">
        <v>331</v>
      </c>
      <c r="I45" s="18" t="s">
        <v>386</v>
      </c>
      <c r="J45" s="18" t="s">
        <v>319</v>
      </c>
      <c r="K45" s="18" t="s">
        <v>387</v>
      </c>
      <c r="L45" s="18" t="s">
        <v>388</v>
      </c>
      <c r="M45" s="18" t="s">
        <v>321</v>
      </c>
      <c r="N45" s="18" t="s">
        <v>303</v>
      </c>
      <c r="O45" s="18" t="s">
        <v>389</v>
      </c>
      <c r="P45" s="18" t="s">
        <v>390</v>
      </c>
    </row>
    <row r="46" spans="1:16" ht="15" thickBot="1" x14ac:dyDescent="0.35">
      <c r="A46" s="15" t="s">
        <v>391</v>
      </c>
      <c r="B46" s="10" t="s">
        <v>392</v>
      </c>
      <c r="C46" s="10" t="s">
        <v>393</v>
      </c>
      <c r="D46" s="10" t="s">
        <v>394</v>
      </c>
      <c r="E46" s="10" t="s">
        <v>180</v>
      </c>
      <c r="F46" s="10" t="s">
        <v>182</v>
      </c>
      <c r="G46" s="10" t="s">
        <v>395</v>
      </c>
      <c r="H46" s="10" t="s">
        <v>396</v>
      </c>
      <c r="I46" s="10" t="s">
        <v>397</v>
      </c>
      <c r="J46" s="10" t="s">
        <v>398</v>
      </c>
      <c r="K46" s="10" t="s">
        <v>399</v>
      </c>
      <c r="L46" s="10" t="s">
        <v>317</v>
      </c>
      <c r="M46" s="10" t="s">
        <v>400</v>
      </c>
      <c r="N46" s="10" t="s">
        <v>37</v>
      </c>
      <c r="O46" s="10" t="s">
        <v>401</v>
      </c>
      <c r="P46" s="11" t="s">
        <v>402</v>
      </c>
    </row>
    <row r="47" spans="1:16" ht="15" thickBot="1" x14ac:dyDescent="0.35">
      <c r="A47" s="12" t="s">
        <v>403</v>
      </c>
      <c r="B47" s="13" t="s">
        <v>404</v>
      </c>
      <c r="C47" s="13" t="s">
        <v>405</v>
      </c>
      <c r="D47" s="13" t="s">
        <v>406</v>
      </c>
      <c r="E47" s="13" t="s">
        <v>343</v>
      </c>
      <c r="F47" s="13" t="s">
        <v>382</v>
      </c>
      <c r="G47" s="13" t="s">
        <v>371</v>
      </c>
      <c r="H47" s="13" t="s">
        <v>407</v>
      </c>
      <c r="I47" s="13" t="s">
        <v>408</v>
      </c>
      <c r="J47" s="13" t="s">
        <v>409</v>
      </c>
      <c r="K47" s="13" t="s">
        <v>410</v>
      </c>
      <c r="L47" s="13" t="s">
        <v>411</v>
      </c>
      <c r="M47" s="13" t="s">
        <v>412</v>
      </c>
      <c r="N47" s="13" t="s">
        <v>413</v>
      </c>
      <c r="O47" s="13" t="s">
        <v>414</v>
      </c>
      <c r="P47" s="14" t="s">
        <v>415</v>
      </c>
    </row>
    <row r="48" spans="1:16" ht="15" thickBot="1" x14ac:dyDescent="0.35">
      <c r="A48" s="15" t="s">
        <v>416</v>
      </c>
      <c r="B48" s="10" t="s">
        <v>417</v>
      </c>
      <c r="C48" s="10" t="s">
        <v>186</v>
      </c>
      <c r="D48" s="10" t="s">
        <v>418</v>
      </c>
      <c r="E48" s="10" t="s">
        <v>419</v>
      </c>
      <c r="F48" s="10" t="s">
        <v>420</v>
      </c>
      <c r="G48" s="10" t="s">
        <v>398</v>
      </c>
      <c r="H48" s="10" t="s">
        <v>421</v>
      </c>
      <c r="I48" s="10" t="s">
        <v>422</v>
      </c>
      <c r="J48" s="10" t="s">
        <v>377</v>
      </c>
      <c r="K48" s="10" t="s">
        <v>423</v>
      </c>
      <c r="L48" s="10" t="s">
        <v>424</v>
      </c>
      <c r="M48" s="10" t="s">
        <v>425</v>
      </c>
      <c r="N48" s="10" t="s">
        <v>375</v>
      </c>
      <c r="O48" s="10" t="s">
        <v>322</v>
      </c>
      <c r="P48" s="11" t="s">
        <v>426</v>
      </c>
    </row>
    <row r="49" spans="1:16" ht="15" thickBot="1" x14ac:dyDescent="0.35">
      <c r="A49" s="17" t="s">
        <v>427</v>
      </c>
      <c r="B49" s="18" t="s">
        <v>428</v>
      </c>
      <c r="C49" s="18" t="s">
        <v>429</v>
      </c>
      <c r="D49" s="18" t="s">
        <v>430</v>
      </c>
      <c r="E49" s="18" t="s">
        <v>431</v>
      </c>
      <c r="F49" s="18" t="s">
        <v>34</v>
      </c>
      <c r="G49" s="18" t="s">
        <v>432</v>
      </c>
      <c r="H49" s="18" t="s">
        <v>433</v>
      </c>
      <c r="I49" s="18" t="s">
        <v>434</v>
      </c>
      <c r="J49" s="18" t="s">
        <v>435</v>
      </c>
      <c r="K49" s="18" t="s">
        <v>436</v>
      </c>
      <c r="L49" s="18" t="s">
        <v>300</v>
      </c>
      <c r="M49" s="18" t="s">
        <v>350</v>
      </c>
      <c r="N49" s="18" t="s">
        <v>39</v>
      </c>
      <c r="O49" s="18" t="s">
        <v>437</v>
      </c>
      <c r="P49" s="18" t="s">
        <v>438</v>
      </c>
    </row>
    <row r="50" spans="1:16" ht="15" thickBot="1" x14ac:dyDescent="0.35">
      <c r="A50" s="15" t="s">
        <v>162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1:16" ht="15" thickBot="1" x14ac:dyDescent="0.35">
      <c r="A51" s="12" t="s">
        <v>297</v>
      </c>
      <c r="B51" s="13" t="s">
        <v>439</v>
      </c>
      <c r="C51" s="13" t="s">
        <v>440</v>
      </c>
      <c r="D51" s="13" t="s">
        <v>441</v>
      </c>
      <c r="E51" s="13" t="s">
        <v>442</v>
      </c>
      <c r="F51" s="13" t="s">
        <v>443</v>
      </c>
      <c r="G51" s="13" t="s">
        <v>444</v>
      </c>
      <c r="H51" s="13" t="s">
        <v>445</v>
      </c>
      <c r="I51" s="13" t="s">
        <v>446</v>
      </c>
      <c r="J51" s="13" t="s">
        <v>447</v>
      </c>
      <c r="K51" s="13" t="s">
        <v>448</v>
      </c>
      <c r="L51" s="13" t="s">
        <v>449</v>
      </c>
      <c r="M51" s="13" t="s">
        <v>450</v>
      </c>
      <c r="N51" s="13" t="s">
        <v>451</v>
      </c>
      <c r="O51" s="13" t="s">
        <v>452</v>
      </c>
      <c r="P51" s="14" t="s">
        <v>453</v>
      </c>
    </row>
    <row r="52" spans="1:16" ht="15" thickBot="1" x14ac:dyDescent="0.35">
      <c r="A52" s="15" t="s">
        <v>312</v>
      </c>
      <c r="B52" s="10" t="s">
        <v>454</v>
      </c>
      <c r="C52" s="10" t="s">
        <v>455</v>
      </c>
      <c r="D52" s="10" t="s">
        <v>456</v>
      </c>
      <c r="E52" s="10" t="s">
        <v>457</v>
      </c>
      <c r="F52" s="10" t="s">
        <v>458</v>
      </c>
      <c r="G52" s="10" t="s">
        <v>442</v>
      </c>
      <c r="H52" s="10" t="s">
        <v>459</v>
      </c>
      <c r="I52" s="10" t="s">
        <v>460</v>
      </c>
      <c r="J52" s="10" t="s">
        <v>443</v>
      </c>
      <c r="K52" s="10" t="s">
        <v>461</v>
      </c>
      <c r="L52" s="10" t="s">
        <v>462</v>
      </c>
      <c r="M52" s="10" t="s">
        <v>463</v>
      </c>
      <c r="N52" s="10" t="s">
        <v>464</v>
      </c>
      <c r="O52" s="10" t="s">
        <v>465</v>
      </c>
      <c r="P52" s="11" t="s">
        <v>466</v>
      </c>
    </row>
    <row r="53" spans="1:16" ht="15" thickBot="1" x14ac:dyDescent="0.35">
      <c r="A53" s="17" t="s">
        <v>327</v>
      </c>
      <c r="B53" s="18" t="s">
        <v>457</v>
      </c>
      <c r="C53" s="18" t="s">
        <v>467</v>
      </c>
      <c r="D53" s="18" t="s">
        <v>468</v>
      </c>
      <c r="E53" s="18" t="s">
        <v>469</v>
      </c>
      <c r="F53" s="18" t="s">
        <v>470</v>
      </c>
      <c r="G53" s="18" t="s">
        <v>471</v>
      </c>
      <c r="H53" s="18" t="s">
        <v>171</v>
      </c>
      <c r="I53" s="18" t="s">
        <v>472</v>
      </c>
      <c r="J53" s="18" t="s">
        <v>473</v>
      </c>
      <c r="K53" s="18" t="s">
        <v>474</v>
      </c>
      <c r="L53" s="18" t="s">
        <v>475</v>
      </c>
      <c r="M53" s="18" t="s">
        <v>476</v>
      </c>
      <c r="N53" s="18" t="s">
        <v>477</v>
      </c>
      <c r="O53" s="18" t="s">
        <v>478</v>
      </c>
      <c r="P53" s="18" t="s">
        <v>479</v>
      </c>
    </row>
    <row r="54" spans="1:16" ht="15" thickBot="1" x14ac:dyDescent="0.35">
      <c r="A54" s="15" t="s">
        <v>341</v>
      </c>
      <c r="B54" s="10" t="s">
        <v>480</v>
      </c>
      <c r="C54" s="10" t="s">
        <v>481</v>
      </c>
      <c r="D54" s="10" t="s">
        <v>482</v>
      </c>
      <c r="E54" s="10" t="s">
        <v>483</v>
      </c>
      <c r="F54" s="10" t="s">
        <v>484</v>
      </c>
      <c r="G54" s="10" t="s">
        <v>485</v>
      </c>
      <c r="H54" s="10" t="s">
        <v>460</v>
      </c>
      <c r="I54" s="10" t="s">
        <v>486</v>
      </c>
      <c r="J54" s="10" t="s">
        <v>487</v>
      </c>
      <c r="K54" s="10" t="s">
        <v>488</v>
      </c>
      <c r="L54" s="10" t="s">
        <v>489</v>
      </c>
      <c r="M54" s="10" t="s">
        <v>174</v>
      </c>
      <c r="N54" s="10" t="s">
        <v>172</v>
      </c>
      <c r="O54" s="10" t="s">
        <v>490</v>
      </c>
      <c r="P54" s="11" t="s">
        <v>477</v>
      </c>
    </row>
    <row r="55" spans="1:16" ht="15" thickBot="1" x14ac:dyDescent="0.35">
      <c r="A55" s="12" t="s">
        <v>353</v>
      </c>
      <c r="B55" s="13" t="s">
        <v>491</v>
      </c>
      <c r="C55" s="13" t="s">
        <v>462</v>
      </c>
      <c r="D55" s="13" t="s">
        <v>492</v>
      </c>
      <c r="E55" s="13" t="s">
        <v>443</v>
      </c>
      <c r="F55" s="13" t="s">
        <v>493</v>
      </c>
      <c r="G55" s="13" t="s">
        <v>486</v>
      </c>
      <c r="H55" s="13" t="s">
        <v>494</v>
      </c>
      <c r="I55" s="13" t="s">
        <v>495</v>
      </c>
      <c r="J55" s="13" t="s">
        <v>496</v>
      </c>
      <c r="K55" s="13" t="s">
        <v>497</v>
      </c>
      <c r="L55" s="13" t="s">
        <v>498</v>
      </c>
      <c r="M55" s="13" t="s">
        <v>499</v>
      </c>
      <c r="N55" s="13" t="s">
        <v>500</v>
      </c>
      <c r="O55" s="13" t="s">
        <v>501</v>
      </c>
      <c r="P55" s="14" t="s">
        <v>502</v>
      </c>
    </row>
    <row r="56" spans="1:16" ht="15" thickBot="1" x14ac:dyDescent="0.35">
      <c r="A56" s="15" t="s">
        <v>366</v>
      </c>
      <c r="B56" s="10" t="s">
        <v>503</v>
      </c>
      <c r="C56" s="10" t="s">
        <v>504</v>
      </c>
      <c r="D56" s="10" t="s">
        <v>454</v>
      </c>
      <c r="E56" s="10" t="s">
        <v>505</v>
      </c>
      <c r="F56" s="10" t="s">
        <v>506</v>
      </c>
      <c r="G56" s="10" t="s">
        <v>507</v>
      </c>
      <c r="H56" s="10" t="s">
        <v>508</v>
      </c>
      <c r="I56" s="10" t="s">
        <v>509</v>
      </c>
      <c r="J56" s="10" t="s">
        <v>509</v>
      </c>
      <c r="K56" s="10" t="s">
        <v>487</v>
      </c>
      <c r="L56" s="10" t="s">
        <v>462</v>
      </c>
      <c r="M56" s="10" t="s">
        <v>176</v>
      </c>
      <c r="N56" s="10" t="s">
        <v>510</v>
      </c>
      <c r="O56" s="10" t="s">
        <v>511</v>
      </c>
      <c r="P56" s="11" t="s">
        <v>512</v>
      </c>
    </row>
    <row r="57" spans="1:16" ht="15" thickBot="1" x14ac:dyDescent="0.35">
      <c r="A57" s="17" t="s">
        <v>379</v>
      </c>
      <c r="B57" s="18" t="s">
        <v>513</v>
      </c>
      <c r="C57" s="18" t="s">
        <v>514</v>
      </c>
      <c r="D57" s="18" t="s">
        <v>515</v>
      </c>
      <c r="E57" s="18" t="s">
        <v>516</v>
      </c>
      <c r="F57" s="18" t="s">
        <v>517</v>
      </c>
      <c r="G57" s="18" t="s">
        <v>518</v>
      </c>
      <c r="H57" s="18" t="s">
        <v>519</v>
      </c>
      <c r="I57" s="18" t="s">
        <v>520</v>
      </c>
      <c r="J57" s="18" t="s">
        <v>521</v>
      </c>
      <c r="K57" s="18" t="s">
        <v>488</v>
      </c>
      <c r="L57" s="18" t="s">
        <v>444</v>
      </c>
      <c r="M57" s="18" t="s">
        <v>522</v>
      </c>
      <c r="N57" s="18" t="s">
        <v>461</v>
      </c>
      <c r="O57" s="18" t="s">
        <v>523</v>
      </c>
      <c r="P57" s="18" t="s">
        <v>524</v>
      </c>
    </row>
    <row r="58" spans="1:16" ht="15" thickBot="1" x14ac:dyDescent="0.35">
      <c r="A58" s="15" t="s">
        <v>391</v>
      </c>
      <c r="B58" s="10" t="s">
        <v>525</v>
      </c>
      <c r="C58" s="10" t="s">
        <v>526</v>
      </c>
      <c r="D58" s="10" t="s">
        <v>527</v>
      </c>
      <c r="E58" s="10" t="s">
        <v>528</v>
      </c>
      <c r="F58" s="10" t="s">
        <v>529</v>
      </c>
      <c r="G58" s="10" t="s">
        <v>530</v>
      </c>
      <c r="H58" s="10" t="s">
        <v>165</v>
      </c>
      <c r="I58" s="10" t="s">
        <v>531</v>
      </c>
      <c r="J58" s="10" t="s">
        <v>532</v>
      </c>
      <c r="K58" s="10" t="s">
        <v>533</v>
      </c>
      <c r="L58" s="10" t="s">
        <v>534</v>
      </c>
      <c r="M58" s="10" t="s">
        <v>517</v>
      </c>
      <c r="N58" s="10" t="s">
        <v>508</v>
      </c>
      <c r="O58" s="10" t="s">
        <v>517</v>
      </c>
      <c r="P58" s="11" t="s">
        <v>535</v>
      </c>
    </row>
    <row r="59" spans="1:16" ht="15" thickBot="1" x14ac:dyDescent="0.35">
      <c r="A59" s="12" t="s">
        <v>403</v>
      </c>
      <c r="B59" s="13" t="s">
        <v>536</v>
      </c>
      <c r="C59" s="13" t="s">
        <v>537</v>
      </c>
      <c r="D59" s="13" t="s">
        <v>538</v>
      </c>
      <c r="E59" s="13" t="s">
        <v>505</v>
      </c>
      <c r="F59" s="13" t="s">
        <v>468</v>
      </c>
      <c r="G59" s="13" t="s">
        <v>539</v>
      </c>
      <c r="H59" s="13" t="s">
        <v>540</v>
      </c>
      <c r="I59" s="13" t="s">
        <v>470</v>
      </c>
      <c r="J59" s="13" t="s">
        <v>541</v>
      </c>
      <c r="K59" s="13" t="s">
        <v>542</v>
      </c>
      <c r="L59" s="13" t="s">
        <v>543</v>
      </c>
      <c r="M59" s="13" t="s">
        <v>544</v>
      </c>
      <c r="N59" s="13" t="s">
        <v>545</v>
      </c>
      <c r="O59" s="13" t="s">
        <v>444</v>
      </c>
      <c r="P59" s="14" t="s">
        <v>546</v>
      </c>
    </row>
    <row r="60" spans="1:16" ht="15" thickBot="1" x14ac:dyDescent="0.35">
      <c r="A60" s="15" t="s">
        <v>416</v>
      </c>
      <c r="B60" s="10" t="s">
        <v>547</v>
      </c>
      <c r="C60" s="10" t="s">
        <v>548</v>
      </c>
      <c r="D60" s="10" t="s">
        <v>549</v>
      </c>
      <c r="E60" s="10" t="s">
        <v>539</v>
      </c>
      <c r="F60" s="10" t="s">
        <v>550</v>
      </c>
      <c r="G60" s="10" t="s">
        <v>551</v>
      </c>
      <c r="H60" s="10" t="s">
        <v>483</v>
      </c>
      <c r="I60" s="10" t="s">
        <v>552</v>
      </c>
      <c r="J60" s="10" t="s">
        <v>545</v>
      </c>
      <c r="K60" s="10" t="s">
        <v>495</v>
      </c>
      <c r="L60" s="10" t="s">
        <v>553</v>
      </c>
      <c r="M60" s="10" t="s">
        <v>175</v>
      </c>
      <c r="N60" s="10" t="s">
        <v>554</v>
      </c>
      <c r="O60" s="10" t="s">
        <v>555</v>
      </c>
      <c r="P60" s="11" t="s">
        <v>556</v>
      </c>
    </row>
    <row r="61" spans="1:16" ht="15" thickBot="1" x14ac:dyDescent="0.35">
      <c r="A61" s="17" t="s">
        <v>427</v>
      </c>
      <c r="B61" s="18" t="s">
        <v>526</v>
      </c>
      <c r="C61" s="18" t="s">
        <v>557</v>
      </c>
      <c r="D61" s="18" t="s">
        <v>558</v>
      </c>
      <c r="E61" s="18" t="s">
        <v>505</v>
      </c>
      <c r="F61" s="18" t="s">
        <v>559</v>
      </c>
      <c r="G61" s="18" t="s">
        <v>560</v>
      </c>
      <c r="H61" s="18" t="s">
        <v>491</v>
      </c>
      <c r="I61" s="18" t="s">
        <v>517</v>
      </c>
      <c r="J61" s="18" t="s">
        <v>459</v>
      </c>
      <c r="K61" s="18" t="s">
        <v>519</v>
      </c>
      <c r="L61" s="18" t="s">
        <v>561</v>
      </c>
      <c r="M61" s="18" t="s">
        <v>471</v>
      </c>
      <c r="N61" s="18" t="s">
        <v>562</v>
      </c>
      <c r="O61" s="18" t="s">
        <v>171</v>
      </c>
      <c r="P61" s="18" t="s">
        <v>464</v>
      </c>
    </row>
    <row r="62" spans="1:16" ht="28.2" thickBot="1" x14ac:dyDescent="0.35">
      <c r="A62" s="19" t="s">
        <v>563</v>
      </c>
      <c r="B62" s="10" t="s">
        <v>564</v>
      </c>
      <c r="C62" s="10" t="s">
        <v>565</v>
      </c>
      <c r="D62" s="10" t="s">
        <v>566</v>
      </c>
      <c r="E62" s="10" t="s">
        <v>567</v>
      </c>
      <c r="F62" s="10" t="s">
        <v>568</v>
      </c>
      <c r="G62" s="10" t="s">
        <v>569</v>
      </c>
      <c r="H62" s="10" t="s">
        <v>570</v>
      </c>
      <c r="I62" s="10" t="s">
        <v>570</v>
      </c>
      <c r="J62" s="10" t="s">
        <v>568</v>
      </c>
      <c r="K62" s="10" t="s">
        <v>571</v>
      </c>
      <c r="L62" s="10" t="s">
        <v>572</v>
      </c>
      <c r="M62" s="10" t="s">
        <v>573</v>
      </c>
      <c r="N62" s="10" t="s">
        <v>574</v>
      </c>
      <c r="O62" s="10" t="s">
        <v>575</v>
      </c>
      <c r="P62" s="11" t="s">
        <v>576</v>
      </c>
    </row>
    <row r="63" spans="1:16" ht="15" thickBot="1" x14ac:dyDescent="0.35">
      <c r="A63" s="16" t="s">
        <v>577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1:16" ht="15" thickBot="1" x14ac:dyDescent="0.35">
      <c r="A64" s="15" t="s">
        <v>297</v>
      </c>
      <c r="B64" s="10" t="s">
        <v>578</v>
      </c>
      <c r="C64" s="10" t="s">
        <v>568</v>
      </c>
      <c r="D64" s="10" t="s">
        <v>578</v>
      </c>
      <c r="E64" s="10" t="s">
        <v>579</v>
      </c>
      <c r="F64" s="10" t="s">
        <v>580</v>
      </c>
      <c r="G64" s="10" t="s">
        <v>576</v>
      </c>
      <c r="H64" s="10" t="s">
        <v>581</v>
      </c>
      <c r="I64" s="10" t="s">
        <v>582</v>
      </c>
      <c r="J64" s="10" t="s">
        <v>574</v>
      </c>
      <c r="K64" s="10" t="s">
        <v>583</v>
      </c>
      <c r="L64" s="10" t="s">
        <v>575</v>
      </c>
      <c r="M64" s="10" t="s">
        <v>584</v>
      </c>
      <c r="N64" s="10" t="s">
        <v>585</v>
      </c>
      <c r="O64" s="10" t="s">
        <v>586</v>
      </c>
      <c r="P64" s="11" t="s">
        <v>587</v>
      </c>
    </row>
    <row r="65" spans="1:16" ht="15" thickBot="1" x14ac:dyDescent="0.35">
      <c r="A65" s="12" t="s">
        <v>312</v>
      </c>
      <c r="B65" s="13" t="s">
        <v>588</v>
      </c>
      <c r="C65" s="13" t="s">
        <v>589</v>
      </c>
      <c r="D65" s="13" t="s">
        <v>590</v>
      </c>
      <c r="E65" s="13" t="s">
        <v>569</v>
      </c>
      <c r="F65" s="13" t="s">
        <v>576</v>
      </c>
      <c r="G65" s="13" t="s">
        <v>568</v>
      </c>
      <c r="H65" s="13" t="s">
        <v>583</v>
      </c>
      <c r="I65" s="13" t="s">
        <v>575</v>
      </c>
      <c r="J65" s="13" t="s">
        <v>574</v>
      </c>
      <c r="K65" s="13" t="s">
        <v>573</v>
      </c>
      <c r="L65" s="13" t="s">
        <v>580</v>
      </c>
      <c r="M65" s="13" t="s">
        <v>584</v>
      </c>
      <c r="N65" s="13" t="s">
        <v>591</v>
      </c>
      <c r="O65" s="13" t="s">
        <v>587</v>
      </c>
      <c r="P65" s="14" t="s">
        <v>584</v>
      </c>
    </row>
    <row r="66" spans="1:16" ht="15" thickBot="1" x14ac:dyDescent="0.35">
      <c r="A66" s="19" t="s">
        <v>327</v>
      </c>
      <c r="B66" s="20" t="s">
        <v>578</v>
      </c>
      <c r="C66" s="20" t="s">
        <v>568</v>
      </c>
      <c r="D66" s="20" t="s">
        <v>570</v>
      </c>
      <c r="E66" s="20" t="s">
        <v>570</v>
      </c>
      <c r="F66" s="20" t="s">
        <v>581</v>
      </c>
      <c r="G66" s="20" t="s">
        <v>592</v>
      </c>
      <c r="H66" s="20" t="s">
        <v>574</v>
      </c>
      <c r="I66" s="20" t="s">
        <v>584</v>
      </c>
      <c r="J66" s="20" t="s">
        <v>574</v>
      </c>
      <c r="K66" s="20" t="s">
        <v>576</v>
      </c>
      <c r="L66" s="20" t="s">
        <v>575</v>
      </c>
      <c r="M66" s="20" t="s">
        <v>584</v>
      </c>
      <c r="N66" s="20" t="s">
        <v>586</v>
      </c>
      <c r="O66" s="20" t="s">
        <v>593</v>
      </c>
      <c r="P66" s="20" t="s">
        <v>586</v>
      </c>
    </row>
    <row r="67" spans="1:16" ht="15" thickBot="1" x14ac:dyDescent="0.35">
      <c r="A67" s="12" t="s">
        <v>341</v>
      </c>
      <c r="B67" s="13" t="s">
        <v>564</v>
      </c>
      <c r="C67" s="13" t="s">
        <v>590</v>
      </c>
      <c r="D67" s="13" t="s">
        <v>594</v>
      </c>
      <c r="E67" s="13" t="s">
        <v>569</v>
      </c>
      <c r="F67" s="13" t="s">
        <v>588</v>
      </c>
      <c r="G67" s="13" t="s">
        <v>578</v>
      </c>
      <c r="H67" s="13" t="s">
        <v>595</v>
      </c>
      <c r="I67" s="13" t="s">
        <v>596</v>
      </c>
      <c r="J67" s="13" t="s">
        <v>569</v>
      </c>
      <c r="K67" s="13" t="s">
        <v>588</v>
      </c>
      <c r="L67" s="13" t="s">
        <v>597</v>
      </c>
      <c r="M67" s="13" t="s">
        <v>591</v>
      </c>
      <c r="N67" s="13" t="s">
        <v>598</v>
      </c>
      <c r="O67" s="13" t="s">
        <v>599</v>
      </c>
      <c r="P67" s="14" t="s">
        <v>600</v>
      </c>
    </row>
    <row r="68" spans="1:16" ht="15" thickBot="1" x14ac:dyDescent="0.35">
      <c r="A68" s="15" t="s">
        <v>353</v>
      </c>
      <c r="B68" s="10" t="s">
        <v>596</v>
      </c>
      <c r="C68" s="10" t="s">
        <v>570</v>
      </c>
      <c r="D68" s="10" t="s">
        <v>590</v>
      </c>
      <c r="E68" s="10" t="s">
        <v>588</v>
      </c>
      <c r="F68" s="10" t="s">
        <v>590</v>
      </c>
      <c r="G68" s="10" t="s">
        <v>590</v>
      </c>
      <c r="H68" s="10" t="s">
        <v>601</v>
      </c>
      <c r="I68" s="10" t="s">
        <v>602</v>
      </c>
      <c r="J68" s="10" t="s">
        <v>592</v>
      </c>
      <c r="K68" s="10" t="s">
        <v>590</v>
      </c>
      <c r="L68" s="10" t="s">
        <v>580</v>
      </c>
      <c r="M68" s="10" t="s">
        <v>575</v>
      </c>
      <c r="N68" s="10" t="s">
        <v>588</v>
      </c>
      <c r="O68" s="10" t="s">
        <v>576</v>
      </c>
      <c r="P68" s="11" t="s">
        <v>603</v>
      </c>
    </row>
    <row r="69" spans="1:16" ht="15" thickBot="1" x14ac:dyDescent="0.35">
      <c r="A69" s="12" t="s">
        <v>366</v>
      </c>
      <c r="B69" s="13" t="s">
        <v>571</v>
      </c>
      <c r="C69" s="13" t="s">
        <v>590</v>
      </c>
      <c r="D69" s="13" t="s">
        <v>602</v>
      </c>
      <c r="E69" s="13" t="s">
        <v>571</v>
      </c>
      <c r="F69" s="13" t="s">
        <v>589</v>
      </c>
      <c r="G69" s="13" t="s">
        <v>596</v>
      </c>
      <c r="H69" s="13" t="s">
        <v>578</v>
      </c>
      <c r="I69" s="13" t="s">
        <v>604</v>
      </c>
      <c r="J69" s="13" t="s">
        <v>605</v>
      </c>
      <c r="K69" s="13" t="s">
        <v>567</v>
      </c>
      <c r="L69" s="13" t="s">
        <v>579</v>
      </c>
      <c r="M69" s="13" t="s">
        <v>568</v>
      </c>
      <c r="N69" s="13" t="s">
        <v>580</v>
      </c>
      <c r="O69" s="13" t="s">
        <v>592</v>
      </c>
      <c r="P69" s="14" t="s">
        <v>583</v>
      </c>
    </row>
    <row r="70" spans="1:16" ht="15" thickBot="1" x14ac:dyDescent="0.35">
      <c r="A70" s="19" t="s">
        <v>379</v>
      </c>
      <c r="B70" s="20" t="s">
        <v>567</v>
      </c>
      <c r="C70" s="20" t="s">
        <v>569</v>
      </c>
      <c r="D70" s="20" t="s">
        <v>606</v>
      </c>
      <c r="E70" s="20" t="s">
        <v>595</v>
      </c>
      <c r="F70" s="20" t="s">
        <v>570</v>
      </c>
      <c r="G70" s="20" t="s">
        <v>569</v>
      </c>
      <c r="H70" s="20" t="s">
        <v>578</v>
      </c>
      <c r="I70" s="20" t="s">
        <v>604</v>
      </c>
      <c r="J70" s="20" t="s">
        <v>567</v>
      </c>
      <c r="K70" s="20" t="s">
        <v>568</v>
      </c>
      <c r="L70" s="20" t="s">
        <v>588</v>
      </c>
      <c r="M70" s="20" t="s">
        <v>576</v>
      </c>
      <c r="N70" s="20" t="s">
        <v>591</v>
      </c>
      <c r="O70" s="20" t="s">
        <v>575</v>
      </c>
      <c r="P70" s="20" t="s">
        <v>584</v>
      </c>
    </row>
    <row r="71" spans="1:16" ht="15" thickBot="1" x14ac:dyDescent="0.35">
      <c r="A71" s="12" t="s">
        <v>391</v>
      </c>
      <c r="B71" s="13" t="s">
        <v>607</v>
      </c>
      <c r="C71" s="13" t="s">
        <v>608</v>
      </c>
      <c r="D71" s="13" t="s">
        <v>609</v>
      </c>
      <c r="E71" s="13" t="s">
        <v>610</v>
      </c>
      <c r="F71" s="13" t="s">
        <v>611</v>
      </c>
      <c r="G71" s="13" t="s">
        <v>612</v>
      </c>
      <c r="H71" s="13" t="s">
        <v>613</v>
      </c>
      <c r="I71" s="13" t="s">
        <v>614</v>
      </c>
      <c r="J71" s="13" t="s">
        <v>615</v>
      </c>
      <c r="K71" s="13" t="s">
        <v>569</v>
      </c>
      <c r="L71" s="13" t="s">
        <v>578</v>
      </c>
      <c r="M71" s="13" t="s">
        <v>579</v>
      </c>
      <c r="N71" s="13" t="s">
        <v>579</v>
      </c>
      <c r="O71" s="13" t="s">
        <v>565</v>
      </c>
      <c r="P71" s="14" t="s">
        <v>590</v>
      </c>
    </row>
    <row r="72" spans="1:16" ht="15" thickBot="1" x14ac:dyDescent="0.35">
      <c r="A72" s="15" t="s">
        <v>403</v>
      </c>
      <c r="B72" s="10" t="s">
        <v>616</v>
      </c>
      <c r="C72" s="10" t="s">
        <v>569</v>
      </c>
      <c r="D72" s="10" t="s">
        <v>597</v>
      </c>
      <c r="E72" s="10" t="s">
        <v>571</v>
      </c>
      <c r="F72" s="10" t="s">
        <v>567</v>
      </c>
      <c r="G72" s="10" t="s">
        <v>605</v>
      </c>
      <c r="H72" s="10" t="s">
        <v>597</v>
      </c>
      <c r="I72" s="10" t="s">
        <v>579</v>
      </c>
      <c r="J72" s="10" t="s">
        <v>570</v>
      </c>
      <c r="K72" s="10" t="s">
        <v>578</v>
      </c>
      <c r="L72" s="10" t="s">
        <v>589</v>
      </c>
      <c r="M72" s="10" t="s">
        <v>595</v>
      </c>
      <c r="N72" s="10" t="s">
        <v>572</v>
      </c>
      <c r="O72" s="10" t="s">
        <v>591</v>
      </c>
      <c r="P72" s="11" t="s">
        <v>569</v>
      </c>
    </row>
    <row r="73" spans="1:16" ht="15" thickBot="1" x14ac:dyDescent="0.35">
      <c r="A73" s="12" t="s">
        <v>416</v>
      </c>
      <c r="B73" s="13" t="s">
        <v>617</v>
      </c>
      <c r="C73" s="13" t="s">
        <v>597</v>
      </c>
      <c r="D73" s="13" t="s">
        <v>597</v>
      </c>
      <c r="E73" s="13" t="s">
        <v>618</v>
      </c>
      <c r="F73" s="13" t="s">
        <v>606</v>
      </c>
      <c r="G73" s="13" t="s">
        <v>597</v>
      </c>
      <c r="H73" s="13" t="s">
        <v>604</v>
      </c>
      <c r="I73" s="13" t="s">
        <v>572</v>
      </c>
      <c r="J73" s="13" t="s">
        <v>601</v>
      </c>
      <c r="K73" s="13" t="s">
        <v>595</v>
      </c>
      <c r="L73" s="13" t="s">
        <v>592</v>
      </c>
      <c r="M73" s="13" t="s">
        <v>578</v>
      </c>
      <c r="N73" s="13" t="s">
        <v>570</v>
      </c>
      <c r="O73" s="13" t="s">
        <v>591</v>
      </c>
      <c r="P73" s="14" t="s">
        <v>576</v>
      </c>
    </row>
    <row r="74" spans="1:16" ht="15" thickBot="1" x14ac:dyDescent="0.35">
      <c r="A74" s="19" t="s">
        <v>427</v>
      </c>
      <c r="B74" s="20" t="s">
        <v>613</v>
      </c>
      <c r="C74" s="20" t="s">
        <v>602</v>
      </c>
      <c r="D74" s="20" t="s">
        <v>602</v>
      </c>
      <c r="E74" s="20" t="s">
        <v>602</v>
      </c>
      <c r="F74" s="20" t="s">
        <v>602</v>
      </c>
      <c r="G74" s="20" t="s">
        <v>606</v>
      </c>
      <c r="H74" s="20" t="s">
        <v>604</v>
      </c>
      <c r="I74" s="20" t="s">
        <v>569</v>
      </c>
      <c r="J74" s="20" t="s">
        <v>596</v>
      </c>
      <c r="K74" s="20" t="s">
        <v>595</v>
      </c>
      <c r="L74" s="20" t="s">
        <v>579</v>
      </c>
      <c r="M74" s="20" t="s">
        <v>579</v>
      </c>
      <c r="N74" s="20" t="s">
        <v>578</v>
      </c>
      <c r="O74" s="20" t="s">
        <v>573</v>
      </c>
      <c r="P74" s="20" t="s">
        <v>570</v>
      </c>
    </row>
    <row r="75" spans="1:16" ht="83.4" thickBot="1" x14ac:dyDescent="0.35">
      <c r="A75" s="17" t="s">
        <v>619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4"/>
    </row>
    <row r="76" spans="1:16" ht="15" thickBot="1" x14ac:dyDescent="0.35">
      <c r="A76" s="19" t="s">
        <v>620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1:16" ht="15" thickBot="1" x14ac:dyDescent="0.35">
      <c r="A77" s="16" t="s">
        <v>621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</row>
    <row r="78" spans="1:16" ht="15" thickBot="1" x14ac:dyDescent="0.35">
      <c r="A78" s="15" t="s">
        <v>622</v>
      </c>
      <c r="B78" s="10" t="s">
        <v>623</v>
      </c>
      <c r="C78" s="10" t="s">
        <v>624</v>
      </c>
      <c r="D78" s="10" t="s">
        <v>625</v>
      </c>
      <c r="E78" s="10" t="s">
        <v>624</v>
      </c>
      <c r="F78" s="10" t="s">
        <v>626</v>
      </c>
      <c r="G78" s="10" t="s">
        <v>624</v>
      </c>
      <c r="H78" s="10" t="s">
        <v>627</v>
      </c>
      <c r="I78" s="10" t="s">
        <v>624</v>
      </c>
      <c r="J78" s="10" t="s">
        <v>628</v>
      </c>
      <c r="K78" s="10" t="s">
        <v>624</v>
      </c>
      <c r="L78" s="10" t="s">
        <v>629</v>
      </c>
      <c r="M78" s="10" t="s">
        <v>624</v>
      </c>
      <c r="N78" s="10" t="s">
        <v>630</v>
      </c>
      <c r="O78" s="10" t="s">
        <v>624</v>
      </c>
      <c r="P78" s="11" t="s">
        <v>624</v>
      </c>
    </row>
    <row r="79" spans="1:16" ht="15" thickBot="1" x14ac:dyDescent="0.35">
      <c r="A79" s="12" t="s">
        <v>631</v>
      </c>
      <c r="B79" s="13" t="s">
        <v>632</v>
      </c>
      <c r="C79" s="13" t="s">
        <v>624</v>
      </c>
      <c r="D79" s="13" t="s">
        <v>633</v>
      </c>
      <c r="E79" s="13" t="s">
        <v>624</v>
      </c>
      <c r="F79" s="13" t="s">
        <v>634</v>
      </c>
      <c r="G79" s="13" t="s">
        <v>624</v>
      </c>
      <c r="H79" s="13" t="s">
        <v>635</v>
      </c>
      <c r="I79" s="13" t="s">
        <v>624</v>
      </c>
      <c r="J79" s="13" t="s">
        <v>636</v>
      </c>
      <c r="K79" s="13" t="s">
        <v>624</v>
      </c>
      <c r="L79" s="13" t="s">
        <v>637</v>
      </c>
      <c r="M79" s="13" t="s">
        <v>624</v>
      </c>
      <c r="N79" s="13" t="s">
        <v>638</v>
      </c>
      <c r="O79" s="13" t="s">
        <v>624</v>
      </c>
      <c r="P79" s="14" t="s">
        <v>624</v>
      </c>
    </row>
    <row r="80" spans="1:16" ht="15" thickBot="1" x14ac:dyDescent="0.35">
      <c r="A80" s="15" t="s">
        <v>639</v>
      </c>
      <c r="B80" s="10" t="s">
        <v>640</v>
      </c>
      <c r="C80" s="10" t="s">
        <v>624</v>
      </c>
      <c r="D80" s="10" t="s">
        <v>641</v>
      </c>
      <c r="E80" s="10" t="s">
        <v>624</v>
      </c>
      <c r="F80" s="10" t="s">
        <v>642</v>
      </c>
      <c r="G80" s="10" t="s">
        <v>624</v>
      </c>
      <c r="H80" s="10" t="s">
        <v>643</v>
      </c>
      <c r="I80" s="10" t="s">
        <v>624</v>
      </c>
      <c r="J80" s="10" t="s">
        <v>644</v>
      </c>
      <c r="K80" s="10" t="s">
        <v>624</v>
      </c>
      <c r="L80" s="10" t="s">
        <v>645</v>
      </c>
      <c r="M80" s="10" t="s">
        <v>624</v>
      </c>
      <c r="N80" s="10" t="s">
        <v>646</v>
      </c>
      <c r="O80" s="10" t="s">
        <v>624</v>
      </c>
      <c r="P80" s="11" t="s">
        <v>624</v>
      </c>
    </row>
    <row r="81" spans="1:16" ht="15" thickBot="1" x14ac:dyDescent="0.35">
      <c r="A81" s="12" t="s">
        <v>647</v>
      </c>
      <c r="B81" s="13" t="s">
        <v>648</v>
      </c>
      <c r="C81" s="13" t="s">
        <v>624</v>
      </c>
      <c r="D81" s="13" t="s">
        <v>649</v>
      </c>
      <c r="E81" s="13" t="s">
        <v>624</v>
      </c>
      <c r="F81" s="13" t="s">
        <v>650</v>
      </c>
      <c r="G81" s="13" t="s">
        <v>624</v>
      </c>
      <c r="H81" s="13" t="s">
        <v>623</v>
      </c>
      <c r="I81" s="13" t="s">
        <v>624</v>
      </c>
      <c r="J81" s="13" t="s">
        <v>651</v>
      </c>
      <c r="K81" s="13" t="s">
        <v>624</v>
      </c>
      <c r="L81" s="13" t="s">
        <v>652</v>
      </c>
      <c r="M81" s="13" t="s">
        <v>624</v>
      </c>
      <c r="N81" s="13" t="s">
        <v>653</v>
      </c>
      <c r="O81" s="13" t="s">
        <v>624</v>
      </c>
      <c r="P81" s="14" t="s">
        <v>624</v>
      </c>
    </row>
    <row r="82" spans="1:16" ht="15" thickBot="1" x14ac:dyDescent="0.35">
      <c r="A82" s="15" t="s">
        <v>654</v>
      </c>
      <c r="B82" s="10" t="s">
        <v>655</v>
      </c>
      <c r="C82" s="10" t="s">
        <v>624</v>
      </c>
      <c r="D82" s="10" t="s">
        <v>656</v>
      </c>
      <c r="E82" s="10" t="s">
        <v>624</v>
      </c>
      <c r="F82" s="10" t="s">
        <v>657</v>
      </c>
      <c r="G82" s="10" t="s">
        <v>624</v>
      </c>
      <c r="H82" s="10" t="s">
        <v>658</v>
      </c>
      <c r="I82" s="10" t="s">
        <v>624</v>
      </c>
      <c r="J82" s="10" t="s">
        <v>659</v>
      </c>
      <c r="K82" s="10" t="s">
        <v>624</v>
      </c>
      <c r="L82" s="10" t="s">
        <v>660</v>
      </c>
      <c r="M82" s="10" t="s">
        <v>624</v>
      </c>
      <c r="N82" s="10" t="s">
        <v>661</v>
      </c>
      <c r="O82" s="10" t="s">
        <v>624</v>
      </c>
      <c r="P82" s="11" t="s">
        <v>624</v>
      </c>
    </row>
    <row r="83" spans="1:16" ht="28.2" thickBot="1" x14ac:dyDescent="0.35">
      <c r="A83" s="17" t="s">
        <v>662</v>
      </c>
      <c r="B83" s="13"/>
      <c r="C83" s="13"/>
      <c r="D83" s="13"/>
      <c r="E83" s="13"/>
      <c r="F83" s="13"/>
      <c r="G83" s="13"/>
      <c r="H83" s="13"/>
      <c r="I83" s="13"/>
      <c r="J83" s="21"/>
      <c r="K83" s="13"/>
      <c r="L83" s="13"/>
      <c r="M83" s="13"/>
      <c r="N83" s="13"/>
      <c r="O83" s="13"/>
      <c r="P83" s="14"/>
    </row>
    <row r="84" spans="1:16" ht="15" thickBot="1" x14ac:dyDescent="0.35">
      <c r="A84" s="9" t="s">
        <v>663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1:16" ht="15" thickBot="1" x14ac:dyDescent="0.35">
      <c r="A85" s="12" t="s">
        <v>664</v>
      </c>
      <c r="B85" s="13" t="s">
        <v>665</v>
      </c>
      <c r="C85" s="13" t="s">
        <v>624</v>
      </c>
      <c r="D85" s="13" t="s">
        <v>666</v>
      </c>
      <c r="E85" s="13" t="s">
        <v>624</v>
      </c>
      <c r="F85" s="13" t="s">
        <v>667</v>
      </c>
      <c r="G85" s="13" t="s">
        <v>624</v>
      </c>
      <c r="H85" s="13" t="s">
        <v>668</v>
      </c>
      <c r="I85" s="13" t="s">
        <v>624</v>
      </c>
      <c r="J85" s="13" t="s">
        <v>669</v>
      </c>
      <c r="K85" s="13" t="s">
        <v>624</v>
      </c>
      <c r="L85" s="13" t="s">
        <v>670</v>
      </c>
      <c r="M85" s="13" t="s">
        <v>624</v>
      </c>
      <c r="N85" s="13" t="s">
        <v>671</v>
      </c>
      <c r="O85" s="13" t="s">
        <v>624</v>
      </c>
      <c r="P85" s="14" t="s">
        <v>624</v>
      </c>
    </row>
    <row r="86" spans="1:16" ht="15" thickBot="1" x14ac:dyDescent="0.35">
      <c r="A86" s="15" t="s">
        <v>639</v>
      </c>
      <c r="B86" s="10" t="s">
        <v>672</v>
      </c>
      <c r="C86" s="10" t="s">
        <v>624</v>
      </c>
      <c r="D86" s="10" t="s">
        <v>673</v>
      </c>
      <c r="E86" s="10" t="s">
        <v>624</v>
      </c>
      <c r="F86" s="10" t="s">
        <v>674</v>
      </c>
      <c r="G86" s="10" t="s">
        <v>624</v>
      </c>
      <c r="H86" s="10" t="s">
        <v>675</v>
      </c>
      <c r="I86" s="10" t="s">
        <v>624</v>
      </c>
      <c r="J86" s="10" t="s">
        <v>676</v>
      </c>
      <c r="K86" s="10" t="s">
        <v>624</v>
      </c>
      <c r="L86" s="10" t="s">
        <v>677</v>
      </c>
      <c r="M86" s="10" t="s">
        <v>624</v>
      </c>
      <c r="N86" s="10" t="s">
        <v>678</v>
      </c>
      <c r="O86" s="10" t="s">
        <v>624</v>
      </c>
      <c r="P86" s="11" t="s">
        <v>624</v>
      </c>
    </row>
    <row r="87" spans="1:16" ht="15" thickBot="1" x14ac:dyDescent="0.35">
      <c r="A87" s="12" t="s">
        <v>679</v>
      </c>
      <c r="B87" s="13" t="s">
        <v>680</v>
      </c>
      <c r="C87" s="13" t="s">
        <v>624</v>
      </c>
      <c r="D87" s="13" t="s">
        <v>681</v>
      </c>
      <c r="E87" s="13" t="s">
        <v>624</v>
      </c>
      <c r="F87" s="13" t="s">
        <v>682</v>
      </c>
      <c r="G87" s="13" t="s">
        <v>624</v>
      </c>
      <c r="H87" s="13" t="s">
        <v>683</v>
      </c>
      <c r="I87" s="13" t="s">
        <v>624</v>
      </c>
      <c r="J87" s="13" t="s">
        <v>684</v>
      </c>
      <c r="K87" s="13" t="s">
        <v>624</v>
      </c>
      <c r="L87" s="13" t="s">
        <v>685</v>
      </c>
      <c r="M87" s="13" t="s">
        <v>624</v>
      </c>
      <c r="N87" s="13" t="s">
        <v>686</v>
      </c>
      <c r="O87" s="13" t="s">
        <v>624</v>
      </c>
      <c r="P87" s="14" t="s">
        <v>624</v>
      </c>
    </row>
    <row r="88" spans="1:16" ht="15" thickBot="1" x14ac:dyDescent="0.35">
      <c r="A88" s="15" t="s">
        <v>687</v>
      </c>
      <c r="B88" s="10" t="s">
        <v>688</v>
      </c>
      <c r="C88" s="10" t="s">
        <v>624</v>
      </c>
      <c r="D88" s="10" t="s">
        <v>689</v>
      </c>
      <c r="E88" s="10" t="s">
        <v>624</v>
      </c>
      <c r="F88" s="10" t="s">
        <v>690</v>
      </c>
      <c r="G88" s="10" t="s">
        <v>624</v>
      </c>
      <c r="H88" s="10" t="s">
        <v>691</v>
      </c>
      <c r="I88" s="10" t="s">
        <v>624</v>
      </c>
      <c r="J88" s="10" t="s">
        <v>692</v>
      </c>
      <c r="K88" s="10" t="s">
        <v>624</v>
      </c>
      <c r="L88" s="10" t="s">
        <v>693</v>
      </c>
      <c r="M88" s="10" t="s">
        <v>624</v>
      </c>
      <c r="N88" s="10" t="s">
        <v>694</v>
      </c>
      <c r="O88" s="10" t="s">
        <v>624</v>
      </c>
      <c r="P88" s="11" t="s">
        <v>624</v>
      </c>
    </row>
    <row r="89" spans="1:16" ht="28.2" thickBot="1" x14ac:dyDescent="0.35">
      <c r="A89" s="12" t="s">
        <v>695</v>
      </c>
      <c r="B89" s="13" t="s">
        <v>696</v>
      </c>
      <c r="C89" s="13" t="s">
        <v>624</v>
      </c>
      <c r="D89" s="13" t="s">
        <v>697</v>
      </c>
      <c r="E89" s="13" t="s">
        <v>624</v>
      </c>
      <c r="F89" s="13" t="s">
        <v>698</v>
      </c>
      <c r="G89" s="13" t="s">
        <v>624</v>
      </c>
      <c r="H89" s="13" t="s">
        <v>699</v>
      </c>
      <c r="I89" s="13" t="s">
        <v>624</v>
      </c>
      <c r="J89" s="13" t="s">
        <v>700</v>
      </c>
      <c r="K89" s="13" t="s">
        <v>624</v>
      </c>
      <c r="L89" s="13" t="s">
        <v>701</v>
      </c>
      <c r="M89" s="13" t="s">
        <v>624</v>
      </c>
      <c r="N89" s="13" t="s">
        <v>702</v>
      </c>
      <c r="O89" s="13" t="s">
        <v>624</v>
      </c>
      <c r="P89" s="14" t="s">
        <v>624</v>
      </c>
    </row>
    <row r="90" spans="1:16" ht="28.2" thickBot="1" x14ac:dyDescent="0.35">
      <c r="A90" s="19" t="s">
        <v>703</v>
      </c>
      <c r="B90" s="22" t="s">
        <v>704</v>
      </c>
      <c r="C90" s="22" t="s">
        <v>705</v>
      </c>
      <c r="D90" s="22" t="s">
        <v>706</v>
      </c>
      <c r="E90" s="22" t="s">
        <v>707</v>
      </c>
      <c r="F90" s="22" t="s">
        <v>708</v>
      </c>
      <c r="G90" s="22" t="s">
        <v>709</v>
      </c>
      <c r="H90" s="22" t="s">
        <v>710</v>
      </c>
      <c r="I90" s="22" t="s">
        <v>711</v>
      </c>
      <c r="J90" s="22" t="s">
        <v>712</v>
      </c>
      <c r="K90" s="22" t="s">
        <v>707</v>
      </c>
      <c r="L90" s="22" t="s">
        <v>713</v>
      </c>
      <c r="M90" s="22" t="s">
        <v>714</v>
      </c>
      <c r="N90" s="10" t="s">
        <v>624</v>
      </c>
      <c r="O90" s="10" t="s">
        <v>624</v>
      </c>
      <c r="P90" s="11" t="s">
        <v>624</v>
      </c>
    </row>
    <row r="91" spans="1:16" ht="15" thickBot="1" x14ac:dyDescent="0.35">
      <c r="A91" s="16" t="s">
        <v>715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 t="s">
        <v>624</v>
      </c>
      <c r="P91" s="14" t="s">
        <v>624</v>
      </c>
    </row>
    <row r="92" spans="1:16" ht="15" thickBot="1" x14ac:dyDescent="0.35">
      <c r="A92" s="15" t="s">
        <v>716</v>
      </c>
      <c r="B92" s="22" t="s">
        <v>717</v>
      </c>
      <c r="C92" s="22" t="s">
        <v>718</v>
      </c>
      <c r="D92" s="22" t="s">
        <v>719</v>
      </c>
      <c r="E92" s="22" t="s">
        <v>720</v>
      </c>
      <c r="F92" s="22" t="s">
        <v>721</v>
      </c>
      <c r="G92" s="22" t="s">
        <v>722</v>
      </c>
      <c r="H92" s="22" t="s">
        <v>723</v>
      </c>
      <c r="I92" s="22" t="s">
        <v>724</v>
      </c>
      <c r="J92" s="22" t="s">
        <v>725</v>
      </c>
      <c r="K92" s="22" t="s">
        <v>726</v>
      </c>
      <c r="L92" s="22" t="s">
        <v>727</v>
      </c>
      <c r="M92" s="22" t="s">
        <v>728</v>
      </c>
      <c r="N92" s="10" t="s">
        <v>624</v>
      </c>
      <c r="O92" s="10" t="s">
        <v>624</v>
      </c>
      <c r="P92" s="11" t="s">
        <v>624</v>
      </c>
    </row>
    <row r="93" spans="1:16" ht="15" thickBot="1" x14ac:dyDescent="0.35">
      <c r="A93" s="12" t="s">
        <v>729</v>
      </c>
      <c r="B93" s="23" t="s">
        <v>730</v>
      </c>
      <c r="C93" s="23" t="s">
        <v>731</v>
      </c>
      <c r="D93" s="23" t="s">
        <v>732</v>
      </c>
      <c r="E93" s="23" t="s">
        <v>733</v>
      </c>
      <c r="F93" s="23" t="s">
        <v>734</v>
      </c>
      <c r="G93" s="23" t="s">
        <v>735</v>
      </c>
      <c r="H93" s="23" t="s">
        <v>736</v>
      </c>
      <c r="I93" s="23" t="s">
        <v>737</v>
      </c>
      <c r="J93" s="23" t="s">
        <v>738</v>
      </c>
      <c r="K93" s="23" t="s">
        <v>739</v>
      </c>
      <c r="L93" s="23" t="s">
        <v>740</v>
      </c>
      <c r="M93" s="23" t="s">
        <v>741</v>
      </c>
      <c r="N93" s="13" t="s">
        <v>624</v>
      </c>
      <c r="O93" s="13" t="s">
        <v>624</v>
      </c>
      <c r="P93" s="14" t="s">
        <v>624</v>
      </c>
    </row>
    <row r="94" spans="1:16" ht="42" thickBot="1" x14ac:dyDescent="0.35">
      <c r="A94" s="19" t="s">
        <v>742</v>
      </c>
      <c r="B94" s="22" t="s">
        <v>743</v>
      </c>
      <c r="C94" s="22" t="s">
        <v>744</v>
      </c>
      <c r="D94" s="22" t="s">
        <v>745</v>
      </c>
      <c r="E94" s="22" t="s">
        <v>746</v>
      </c>
      <c r="F94" s="22" t="s">
        <v>747</v>
      </c>
      <c r="G94" s="22" t="s">
        <v>748</v>
      </c>
      <c r="H94" s="22" t="s">
        <v>749</v>
      </c>
      <c r="I94" s="22" t="s">
        <v>750</v>
      </c>
      <c r="J94" s="22" t="s">
        <v>751</v>
      </c>
      <c r="K94" s="22" t="s">
        <v>752</v>
      </c>
      <c r="L94" s="22" t="s">
        <v>753</v>
      </c>
      <c r="M94" s="22" t="s">
        <v>754</v>
      </c>
      <c r="N94" s="10" t="s">
        <v>624</v>
      </c>
      <c r="O94" s="10" t="s">
        <v>624</v>
      </c>
      <c r="P94" s="11" t="s">
        <v>624</v>
      </c>
    </row>
    <row r="95" spans="1:16" ht="28.2" thickBot="1" x14ac:dyDescent="0.35">
      <c r="A95" s="17" t="s">
        <v>755</v>
      </c>
      <c r="B95" s="13" t="s">
        <v>756</v>
      </c>
      <c r="C95" s="13" t="s">
        <v>757</v>
      </c>
      <c r="D95" s="13" t="s">
        <v>758</v>
      </c>
      <c r="E95" s="13" t="s">
        <v>759</v>
      </c>
      <c r="F95" s="13" t="s">
        <v>760</v>
      </c>
      <c r="G95" s="13" t="s">
        <v>761</v>
      </c>
      <c r="H95" s="13" t="s">
        <v>762</v>
      </c>
      <c r="I95" s="13" t="s">
        <v>763</v>
      </c>
      <c r="J95" s="13" t="s">
        <v>764</v>
      </c>
      <c r="K95" s="13" t="s">
        <v>765</v>
      </c>
      <c r="L95" s="13" t="s">
        <v>765</v>
      </c>
      <c r="M95" s="13" t="s">
        <v>766</v>
      </c>
      <c r="N95" s="13" t="s">
        <v>767</v>
      </c>
      <c r="O95" s="13" t="s">
        <v>768</v>
      </c>
      <c r="P95" s="14" t="s">
        <v>624</v>
      </c>
    </row>
    <row r="96" spans="1:16" ht="28.2" thickBot="1" x14ac:dyDescent="0.35">
      <c r="A96" s="19" t="s">
        <v>769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1:16" ht="15" thickBot="1" x14ac:dyDescent="0.35">
      <c r="A97" s="16" t="s">
        <v>30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4"/>
    </row>
    <row r="98" spans="1:16" ht="15" thickBot="1" x14ac:dyDescent="0.35">
      <c r="A98" s="15" t="s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1:16" ht="15" thickBot="1" x14ac:dyDescent="0.35">
      <c r="A99" s="12" t="s">
        <v>770</v>
      </c>
      <c r="B99" s="13" t="s">
        <v>624</v>
      </c>
      <c r="C99" s="13" t="s">
        <v>771</v>
      </c>
      <c r="D99" s="13" t="s">
        <v>772</v>
      </c>
      <c r="E99" s="13" t="s">
        <v>771</v>
      </c>
      <c r="F99" s="13" t="s">
        <v>773</v>
      </c>
      <c r="G99" s="13" t="s">
        <v>774</v>
      </c>
      <c r="H99" s="13" t="s">
        <v>775</v>
      </c>
      <c r="I99" s="13" t="s">
        <v>776</v>
      </c>
      <c r="J99" s="13" t="s">
        <v>777</v>
      </c>
      <c r="K99" s="13" t="s">
        <v>777</v>
      </c>
      <c r="L99" s="13" t="s">
        <v>778</v>
      </c>
      <c r="M99" s="13" t="s">
        <v>646</v>
      </c>
      <c r="N99" s="13" t="s">
        <v>646</v>
      </c>
      <c r="O99" s="23" t="s">
        <v>779</v>
      </c>
      <c r="P99" s="14" t="s">
        <v>780</v>
      </c>
    </row>
    <row r="100" spans="1:16" ht="15" thickBot="1" x14ac:dyDescent="0.35">
      <c r="A100" s="15" t="s">
        <v>781</v>
      </c>
      <c r="B100" s="10" t="s">
        <v>624</v>
      </c>
      <c r="C100" s="10" t="s">
        <v>589</v>
      </c>
      <c r="D100" s="10" t="s">
        <v>569</v>
      </c>
      <c r="E100" s="10" t="s">
        <v>565</v>
      </c>
      <c r="F100" s="10" t="s">
        <v>566</v>
      </c>
      <c r="G100" s="10" t="s">
        <v>612</v>
      </c>
      <c r="H100" s="10" t="s">
        <v>566</v>
      </c>
      <c r="I100" s="10" t="s">
        <v>604</v>
      </c>
      <c r="J100" s="10" t="s">
        <v>564</v>
      </c>
      <c r="K100" s="10" t="s">
        <v>594</v>
      </c>
      <c r="L100" s="10" t="s">
        <v>566</v>
      </c>
      <c r="M100" s="10" t="s">
        <v>782</v>
      </c>
      <c r="N100" s="10" t="s">
        <v>783</v>
      </c>
      <c r="O100" s="22" t="s">
        <v>618</v>
      </c>
      <c r="P100" s="11" t="s">
        <v>616</v>
      </c>
    </row>
    <row r="101" spans="1:16" ht="15" thickBot="1" x14ac:dyDescent="0.35">
      <c r="A101" s="12" t="s">
        <v>162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4"/>
    </row>
    <row r="102" spans="1:16" ht="15" thickBot="1" x14ac:dyDescent="0.35">
      <c r="A102" s="15" t="s">
        <v>770</v>
      </c>
      <c r="B102" s="10" t="s">
        <v>624</v>
      </c>
      <c r="C102" s="10" t="s">
        <v>784</v>
      </c>
      <c r="D102" s="10" t="s">
        <v>785</v>
      </c>
      <c r="E102" s="10" t="s">
        <v>786</v>
      </c>
      <c r="F102" s="10" t="s">
        <v>787</v>
      </c>
      <c r="G102" s="10" t="s">
        <v>776</v>
      </c>
      <c r="H102" s="10" t="s">
        <v>788</v>
      </c>
      <c r="I102" s="10" t="s">
        <v>789</v>
      </c>
      <c r="J102" s="10" t="s">
        <v>790</v>
      </c>
      <c r="K102" s="10" t="s">
        <v>780</v>
      </c>
      <c r="L102" s="10" t="s">
        <v>791</v>
      </c>
      <c r="M102" s="10" t="s">
        <v>789</v>
      </c>
      <c r="N102" s="10" t="s">
        <v>780</v>
      </c>
      <c r="O102" s="22" t="s">
        <v>792</v>
      </c>
      <c r="P102" s="11" t="s">
        <v>793</v>
      </c>
    </row>
    <row r="103" spans="1:16" ht="15" thickBot="1" x14ac:dyDescent="0.35">
      <c r="A103" s="12" t="s">
        <v>781</v>
      </c>
      <c r="B103" s="13" t="s">
        <v>624</v>
      </c>
      <c r="C103" s="13" t="s">
        <v>567</v>
      </c>
      <c r="D103" s="13" t="s">
        <v>566</v>
      </c>
      <c r="E103" s="13" t="s">
        <v>602</v>
      </c>
      <c r="F103" s="13" t="s">
        <v>606</v>
      </c>
      <c r="G103" s="13" t="s">
        <v>596</v>
      </c>
      <c r="H103" s="13" t="s">
        <v>566</v>
      </c>
      <c r="I103" s="13" t="s">
        <v>604</v>
      </c>
      <c r="J103" s="13" t="s">
        <v>606</v>
      </c>
      <c r="K103" s="13" t="s">
        <v>564</v>
      </c>
      <c r="L103" s="13" t="s">
        <v>566</v>
      </c>
      <c r="M103" s="13" t="s">
        <v>594</v>
      </c>
      <c r="N103" s="13" t="s">
        <v>782</v>
      </c>
      <c r="O103" s="23" t="s">
        <v>607</v>
      </c>
      <c r="P103" s="14" t="s">
        <v>794</v>
      </c>
    </row>
    <row r="104" spans="1:16" ht="15" thickBot="1" x14ac:dyDescent="0.35">
      <c r="A104" s="9" t="s">
        <v>795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1:16" ht="15" thickBot="1" x14ac:dyDescent="0.35">
      <c r="A105" s="12" t="s">
        <v>796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</row>
    <row r="106" spans="1:16" ht="15" thickBot="1" x14ac:dyDescent="0.35">
      <c r="A106" s="15" t="s">
        <v>297</v>
      </c>
      <c r="B106" s="10" t="s">
        <v>624</v>
      </c>
      <c r="C106" s="10" t="s">
        <v>624</v>
      </c>
      <c r="D106" s="10" t="s">
        <v>624</v>
      </c>
      <c r="E106" s="10" t="s">
        <v>624</v>
      </c>
      <c r="F106" s="10" t="s">
        <v>624</v>
      </c>
      <c r="G106" s="10" t="s">
        <v>624</v>
      </c>
      <c r="H106" s="10" t="s">
        <v>624</v>
      </c>
      <c r="I106" s="10" t="s">
        <v>624</v>
      </c>
      <c r="J106" s="10" t="s">
        <v>624</v>
      </c>
      <c r="K106" s="10" t="s">
        <v>624</v>
      </c>
      <c r="L106" s="10" t="s">
        <v>624</v>
      </c>
      <c r="M106" s="10" t="s">
        <v>624</v>
      </c>
      <c r="N106" s="10" t="s">
        <v>624</v>
      </c>
      <c r="O106" s="10" t="s">
        <v>797</v>
      </c>
      <c r="P106" s="11" t="s">
        <v>798</v>
      </c>
    </row>
    <row r="107" spans="1:16" ht="15" thickBot="1" x14ac:dyDescent="0.35">
      <c r="A107" s="12" t="s">
        <v>312</v>
      </c>
      <c r="B107" s="13" t="s">
        <v>624</v>
      </c>
      <c r="C107" s="13" t="s">
        <v>624</v>
      </c>
      <c r="D107" s="13" t="s">
        <v>624</v>
      </c>
      <c r="E107" s="13" t="s">
        <v>624</v>
      </c>
      <c r="F107" s="13" t="s">
        <v>624</v>
      </c>
      <c r="G107" s="13" t="s">
        <v>624</v>
      </c>
      <c r="H107" s="13" t="s">
        <v>624</v>
      </c>
      <c r="I107" s="13" t="s">
        <v>624</v>
      </c>
      <c r="J107" s="13" t="s">
        <v>624</v>
      </c>
      <c r="K107" s="13" t="s">
        <v>624</v>
      </c>
      <c r="L107" s="13" t="s">
        <v>624</v>
      </c>
      <c r="M107" s="13" t="s">
        <v>624</v>
      </c>
      <c r="N107" s="13" t="s">
        <v>624</v>
      </c>
      <c r="O107" s="13" t="s">
        <v>799</v>
      </c>
      <c r="P107" s="14" t="s">
        <v>800</v>
      </c>
    </row>
    <row r="108" spans="1:16" ht="15" thickBot="1" x14ac:dyDescent="0.35">
      <c r="A108" s="19" t="s">
        <v>327</v>
      </c>
      <c r="B108" s="10" t="s">
        <v>624</v>
      </c>
      <c r="C108" s="10" t="s">
        <v>801</v>
      </c>
      <c r="D108" s="10" t="s">
        <v>801</v>
      </c>
      <c r="E108" s="10" t="s">
        <v>802</v>
      </c>
      <c r="F108" s="10" t="s">
        <v>803</v>
      </c>
      <c r="G108" s="10" t="s">
        <v>804</v>
      </c>
      <c r="H108" s="10" t="s">
        <v>799</v>
      </c>
      <c r="I108" s="10" t="s">
        <v>805</v>
      </c>
      <c r="J108" s="10" t="s">
        <v>806</v>
      </c>
      <c r="K108" s="10" t="s">
        <v>805</v>
      </c>
      <c r="L108" s="10" t="s">
        <v>805</v>
      </c>
      <c r="M108" s="10" t="s">
        <v>807</v>
      </c>
      <c r="N108" s="10" t="s">
        <v>793</v>
      </c>
      <c r="O108" s="22" t="s">
        <v>793</v>
      </c>
      <c r="P108" s="11" t="s">
        <v>808</v>
      </c>
    </row>
    <row r="109" spans="1:16" ht="15" thickBot="1" x14ac:dyDescent="0.35">
      <c r="A109" s="12" t="s">
        <v>341</v>
      </c>
      <c r="B109" s="13" t="s">
        <v>624</v>
      </c>
      <c r="C109" s="13" t="s">
        <v>809</v>
      </c>
      <c r="D109" s="13" t="s">
        <v>810</v>
      </c>
      <c r="E109" s="13" t="s">
        <v>811</v>
      </c>
      <c r="F109" s="13" t="s">
        <v>812</v>
      </c>
      <c r="G109" s="13" t="s">
        <v>813</v>
      </c>
      <c r="H109" s="13" t="s">
        <v>814</v>
      </c>
      <c r="I109" s="13" t="s">
        <v>815</v>
      </c>
      <c r="J109" s="13" t="s">
        <v>804</v>
      </c>
      <c r="K109" s="13" t="s">
        <v>816</v>
      </c>
      <c r="L109" s="13" t="s">
        <v>817</v>
      </c>
      <c r="M109" s="13" t="s">
        <v>786</v>
      </c>
      <c r="N109" s="13" t="s">
        <v>646</v>
      </c>
      <c r="O109" s="13" t="s">
        <v>818</v>
      </c>
      <c r="P109" s="14" t="s">
        <v>819</v>
      </c>
    </row>
    <row r="110" spans="1:16" ht="15" thickBot="1" x14ac:dyDescent="0.35">
      <c r="A110" s="15" t="s">
        <v>353</v>
      </c>
      <c r="B110" s="10" t="s">
        <v>624</v>
      </c>
      <c r="C110" s="10" t="s">
        <v>820</v>
      </c>
      <c r="D110" s="10" t="s">
        <v>821</v>
      </c>
      <c r="E110" s="10" t="s">
        <v>815</v>
      </c>
      <c r="F110" s="10" t="s">
        <v>790</v>
      </c>
      <c r="G110" s="10" t="s">
        <v>787</v>
      </c>
      <c r="H110" s="10" t="s">
        <v>789</v>
      </c>
      <c r="I110" s="10" t="s">
        <v>822</v>
      </c>
      <c r="J110" s="10" t="s">
        <v>819</v>
      </c>
      <c r="K110" s="10" t="s">
        <v>823</v>
      </c>
      <c r="L110" s="10" t="s">
        <v>789</v>
      </c>
      <c r="M110" s="10" t="s">
        <v>791</v>
      </c>
      <c r="N110" s="10" t="s">
        <v>803</v>
      </c>
      <c r="O110" s="10" t="s">
        <v>819</v>
      </c>
      <c r="P110" s="11" t="s">
        <v>819</v>
      </c>
    </row>
    <row r="111" spans="1:16" ht="15" thickBot="1" x14ac:dyDescent="0.35">
      <c r="A111" s="12" t="s">
        <v>366</v>
      </c>
      <c r="B111" s="13" t="s">
        <v>624</v>
      </c>
      <c r="C111" s="13" t="s">
        <v>824</v>
      </c>
      <c r="D111" s="13" t="s">
        <v>825</v>
      </c>
      <c r="E111" s="13" t="s">
        <v>825</v>
      </c>
      <c r="F111" s="13" t="s">
        <v>826</v>
      </c>
      <c r="G111" s="13" t="s">
        <v>827</v>
      </c>
      <c r="H111" s="13" t="s">
        <v>828</v>
      </c>
      <c r="I111" s="13" t="s">
        <v>829</v>
      </c>
      <c r="J111" s="13" t="s">
        <v>830</v>
      </c>
      <c r="K111" s="13" t="s">
        <v>831</v>
      </c>
      <c r="L111" s="13" t="s">
        <v>832</v>
      </c>
      <c r="M111" s="13" t="s">
        <v>833</v>
      </c>
      <c r="N111" s="13" t="s">
        <v>834</v>
      </c>
      <c r="O111" s="13" t="s">
        <v>833</v>
      </c>
      <c r="P111" s="14" t="s">
        <v>817</v>
      </c>
    </row>
    <row r="112" spans="1:16" ht="15" thickBot="1" x14ac:dyDescent="0.35">
      <c r="A112" s="19" t="s">
        <v>379</v>
      </c>
      <c r="B112" s="10" t="s">
        <v>624</v>
      </c>
      <c r="C112" s="10" t="s">
        <v>624</v>
      </c>
      <c r="D112" s="10" t="s">
        <v>624</v>
      </c>
      <c r="E112" s="10" t="s">
        <v>624</v>
      </c>
      <c r="F112" s="10" t="s">
        <v>624</v>
      </c>
      <c r="G112" s="10" t="s">
        <v>624</v>
      </c>
      <c r="H112" s="10" t="s">
        <v>624</v>
      </c>
      <c r="I112" s="10" t="s">
        <v>624</v>
      </c>
      <c r="J112" s="10" t="s">
        <v>624</v>
      </c>
      <c r="K112" s="10" t="s">
        <v>624</v>
      </c>
      <c r="L112" s="10" t="s">
        <v>801</v>
      </c>
      <c r="M112" s="10" t="s">
        <v>815</v>
      </c>
      <c r="N112" s="10" t="s">
        <v>835</v>
      </c>
      <c r="O112" s="10" t="s">
        <v>836</v>
      </c>
      <c r="P112" s="11" t="s">
        <v>779</v>
      </c>
    </row>
    <row r="113" spans="1:16" ht="15" thickBot="1" x14ac:dyDescent="0.35">
      <c r="A113" s="12" t="s">
        <v>391</v>
      </c>
      <c r="B113" s="13" t="s">
        <v>624</v>
      </c>
      <c r="C113" s="13" t="s">
        <v>837</v>
      </c>
      <c r="D113" s="13" t="s">
        <v>826</v>
      </c>
      <c r="E113" s="13" t="s">
        <v>838</v>
      </c>
      <c r="F113" s="13" t="s">
        <v>839</v>
      </c>
      <c r="G113" s="13" t="s">
        <v>840</v>
      </c>
      <c r="H113" s="13" t="s">
        <v>840</v>
      </c>
      <c r="I113" s="13" t="s">
        <v>784</v>
      </c>
      <c r="J113" s="13" t="s">
        <v>833</v>
      </c>
      <c r="K113" s="13" t="s">
        <v>814</v>
      </c>
      <c r="L113" s="13" t="s">
        <v>831</v>
      </c>
      <c r="M113" s="13" t="s">
        <v>802</v>
      </c>
      <c r="N113" s="13" t="s">
        <v>820</v>
      </c>
      <c r="O113" s="13" t="s">
        <v>834</v>
      </c>
      <c r="P113" s="14" t="s">
        <v>841</v>
      </c>
    </row>
    <row r="114" spans="1:16" ht="15" thickBot="1" x14ac:dyDescent="0.35">
      <c r="A114" s="15" t="s">
        <v>403</v>
      </c>
      <c r="B114" s="10" t="s">
        <v>624</v>
      </c>
      <c r="C114" s="10" t="s">
        <v>842</v>
      </c>
      <c r="D114" s="10" t="s">
        <v>843</v>
      </c>
      <c r="E114" s="10" t="s">
        <v>844</v>
      </c>
      <c r="F114" s="10" t="s">
        <v>845</v>
      </c>
      <c r="G114" s="10" t="s">
        <v>641</v>
      </c>
      <c r="H114" s="10" t="s">
        <v>641</v>
      </c>
      <c r="I114" s="10" t="s">
        <v>846</v>
      </c>
      <c r="J114" s="10" t="s">
        <v>827</v>
      </c>
      <c r="K114" s="10" t="s">
        <v>847</v>
      </c>
      <c r="L114" s="10" t="s">
        <v>827</v>
      </c>
      <c r="M114" s="10" t="s">
        <v>847</v>
      </c>
      <c r="N114" s="10" t="s">
        <v>830</v>
      </c>
      <c r="O114" s="10" t="s">
        <v>831</v>
      </c>
      <c r="P114" s="11" t="s">
        <v>815</v>
      </c>
    </row>
    <row r="115" spans="1:16" ht="15" thickBot="1" x14ac:dyDescent="0.35">
      <c r="A115" s="12" t="s">
        <v>416</v>
      </c>
      <c r="B115" s="13" t="s">
        <v>624</v>
      </c>
      <c r="C115" s="13" t="s">
        <v>848</v>
      </c>
      <c r="D115" s="13" t="s">
        <v>824</v>
      </c>
      <c r="E115" s="13" t="s">
        <v>849</v>
      </c>
      <c r="F115" s="13" t="s">
        <v>848</v>
      </c>
      <c r="G115" s="13" t="s">
        <v>840</v>
      </c>
      <c r="H115" s="13" t="s">
        <v>811</v>
      </c>
      <c r="I115" s="13" t="s">
        <v>814</v>
      </c>
      <c r="J115" s="13" t="s">
        <v>788</v>
      </c>
      <c r="K115" s="13" t="s">
        <v>802</v>
      </c>
      <c r="L115" s="13" t="s">
        <v>814</v>
      </c>
      <c r="M115" s="13" t="s">
        <v>815</v>
      </c>
      <c r="N115" s="13" t="s">
        <v>777</v>
      </c>
      <c r="O115" s="13" t="s">
        <v>850</v>
      </c>
      <c r="P115" s="14" t="s">
        <v>819</v>
      </c>
    </row>
    <row r="116" spans="1:16" ht="15" thickBot="1" x14ac:dyDescent="0.35">
      <c r="A116" s="19" t="s">
        <v>427</v>
      </c>
      <c r="B116" s="10" t="s">
        <v>624</v>
      </c>
      <c r="C116" s="10" t="s">
        <v>624</v>
      </c>
      <c r="D116" s="10" t="s">
        <v>624</v>
      </c>
      <c r="E116" s="10" t="s">
        <v>624</v>
      </c>
      <c r="F116" s="10" t="s">
        <v>624</v>
      </c>
      <c r="G116" s="10" t="s">
        <v>624</v>
      </c>
      <c r="H116" s="10" t="s">
        <v>624</v>
      </c>
      <c r="I116" s="10" t="s">
        <v>624</v>
      </c>
      <c r="J116" s="10" t="s">
        <v>624</v>
      </c>
      <c r="K116" s="10" t="s">
        <v>624</v>
      </c>
      <c r="L116" s="10" t="s">
        <v>851</v>
      </c>
      <c r="M116" s="10" t="s">
        <v>832</v>
      </c>
      <c r="N116" s="10" t="s">
        <v>829</v>
      </c>
      <c r="O116" s="10" t="s">
        <v>852</v>
      </c>
      <c r="P116" s="11" t="s">
        <v>788</v>
      </c>
    </row>
    <row r="117" spans="1:16" ht="15" thickBot="1" x14ac:dyDescent="0.35">
      <c r="A117" s="12" t="s">
        <v>853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</row>
    <row r="118" spans="1:16" ht="15" thickBot="1" x14ac:dyDescent="0.35">
      <c r="A118" s="15" t="s">
        <v>297</v>
      </c>
      <c r="B118" s="10" t="s">
        <v>624</v>
      </c>
      <c r="C118" s="10" t="s">
        <v>624</v>
      </c>
      <c r="D118" s="10" t="s">
        <v>624</v>
      </c>
      <c r="E118" s="10" t="s">
        <v>624</v>
      </c>
      <c r="F118" s="10" t="s">
        <v>624</v>
      </c>
      <c r="G118" s="10" t="s">
        <v>624</v>
      </c>
      <c r="H118" s="10" t="s">
        <v>624</v>
      </c>
      <c r="I118" s="10" t="s">
        <v>624</v>
      </c>
      <c r="J118" s="10" t="s">
        <v>624</v>
      </c>
      <c r="K118" s="10" t="s">
        <v>624</v>
      </c>
      <c r="L118" s="10" t="s">
        <v>624</v>
      </c>
      <c r="M118" s="10" t="s">
        <v>624</v>
      </c>
      <c r="N118" s="10" t="s">
        <v>624</v>
      </c>
      <c r="O118" s="10" t="s">
        <v>854</v>
      </c>
      <c r="P118" s="11" t="s">
        <v>855</v>
      </c>
    </row>
    <row r="119" spans="1:16" ht="15" thickBot="1" x14ac:dyDescent="0.35">
      <c r="A119" s="12" t="s">
        <v>312</v>
      </c>
      <c r="B119" s="13" t="s">
        <v>624</v>
      </c>
      <c r="C119" s="13" t="s">
        <v>624</v>
      </c>
      <c r="D119" s="13" t="s">
        <v>624</v>
      </c>
      <c r="E119" s="13" t="s">
        <v>624</v>
      </c>
      <c r="F119" s="13" t="s">
        <v>624</v>
      </c>
      <c r="G119" s="13" t="s">
        <v>624</v>
      </c>
      <c r="H119" s="13" t="s">
        <v>624</v>
      </c>
      <c r="I119" s="13" t="s">
        <v>624</v>
      </c>
      <c r="J119" s="13" t="s">
        <v>624</v>
      </c>
      <c r="K119" s="13" t="s">
        <v>624</v>
      </c>
      <c r="L119" s="13" t="s">
        <v>624</v>
      </c>
      <c r="M119" s="13" t="s">
        <v>624</v>
      </c>
      <c r="N119" s="13" t="s">
        <v>624</v>
      </c>
      <c r="O119" s="13" t="s">
        <v>564</v>
      </c>
      <c r="P119" s="14" t="s">
        <v>602</v>
      </c>
    </row>
    <row r="120" spans="1:16" ht="15" thickBot="1" x14ac:dyDescent="0.35">
      <c r="A120" s="19" t="s">
        <v>327</v>
      </c>
      <c r="B120" s="10" t="s">
        <v>624</v>
      </c>
      <c r="C120" s="10" t="s">
        <v>594</v>
      </c>
      <c r="D120" s="10" t="s">
        <v>604</v>
      </c>
      <c r="E120" s="10" t="s">
        <v>616</v>
      </c>
      <c r="F120" s="10" t="s">
        <v>794</v>
      </c>
      <c r="G120" s="10" t="s">
        <v>618</v>
      </c>
      <c r="H120" s="10" t="s">
        <v>856</v>
      </c>
      <c r="I120" s="10" t="s">
        <v>607</v>
      </c>
      <c r="J120" s="10" t="s">
        <v>613</v>
      </c>
      <c r="K120" s="10" t="s">
        <v>857</v>
      </c>
      <c r="L120" s="10" t="s">
        <v>858</v>
      </c>
      <c r="M120" s="10" t="s">
        <v>611</v>
      </c>
      <c r="N120" s="10" t="s">
        <v>611</v>
      </c>
      <c r="O120" s="10" t="s">
        <v>611</v>
      </c>
      <c r="P120" s="11" t="s">
        <v>859</v>
      </c>
    </row>
    <row r="121" spans="1:16" ht="15" thickBot="1" x14ac:dyDescent="0.35">
      <c r="A121" s="12" t="s">
        <v>341</v>
      </c>
      <c r="B121" s="13" t="s">
        <v>624</v>
      </c>
      <c r="C121" s="13" t="s">
        <v>597</v>
      </c>
      <c r="D121" s="13" t="s">
        <v>569</v>
      </c>
      <c r="E121" s="13" t="s">
        <v>571</v>
      </c>
      <c r="F121" s="13" t="s">
        <v>571</v>
      </c>
      <c r="G121" s="13" t="s">
        <v>597</v>
      </c>
      <c r="H121" s="13" t="s">
        <v>604</v>
      </c>
      <c r="I121" s="13" t="s">
        <v>595</v>
      </c>
      <c r="J121" s="13" t="s">
        <v>567</v>
      </c>
      <c r="K121" s="13" t="s">
        <v>606</v>
      </c>
      <c r="L121" s="13" t="s">
        <v>567</v>
      </c>
      <c r="M121" s="13" t="s">
        <v>565</v>
      </c>
      <c r="N121" s="13" t="s">
        <v>564</v>
      </c>
      <c r="O121" s="13" t="s">
        <v>594</v>
      </c>
      <c r="P121" s="14" t="s">
        <v>616</v>
      </c>
    </row>
    <row r="122" spans="1:16" ht="15" thickBot="1" x14ac:dyDescent="0.35">
      <c r="A122" s="15" t="s">
        <v>353</v>
      </c>
      <c r="B122" s="10" t="s">
        <v>624</v>
      </c>
      <c r="C122" s="10" t="s">
        <v>597</v>
      </c>
      <c r="D122" s="10" t="s">
        <v>783</v>
      </c>
      <c r="E122" s="10" t="s">
        <v>860</v>
      </c>
      <c r="F122" s="10" t="s">
        <v>608</v>
      </c>
      <c r="G122" s="10" t="s">
        <v>783</v>
      </c>
      <c r="H122" s="10" t="s">
        <v>857</v>
      </c>
      <c r="I122" s="10" t="s">
        <v>611</v>
      </c>
      <c r="J122" s="10" t="s">
        <v>794</v>
      </c>
      <c r="K122" s="10" t="s">
        <v>605</v>
      </c>
      <c r="L122" s="10" t="s">
        <v>856</v>
      </c>
      <c r="M122" s="10" t="s">
        <v>794</v>
      </c>
      <c r="N122" s="10" t="s">
        <v>860</v>
      </c>
      <c r="O122" s="10" t="s">
        <v>861</v>
      </c>
      <c r="P122" s="11" t="s">
        <v>613</v>
      </c>
    </row>
    <row r="123" spans="1:16" ht="15" thickBot="1" x14ac:dyDescent="0.35">
      <c r="A123" s="12" t="s">
        <v>366</v>
      </c>
      <c r="B123" s="13" t="s">
        <v>624</v>
      </c>
      <c r="C123" s="13" t="s">
        <v>570</v>
      </c>
      <c r="D123" s="13" t="s">
        <v>579</v>
      </c>
      <c r="E123" s="13" t="s">
        <v>570</v>
      </c>
      <c r="F123" s="13" t="s">
        <v>589</v>
      </c>
      <c r="G123" s="13" t="s">
        <v>578</v>
      </c>
      <c r="H123" s="13" t="s">
        <v>568</v>
      </c>
      <c r="I123" s="13" t="s">
        <v>594</v>
      </c>
      <c r="J123" s="13" t="s">
        <v>579</v>
      </c>
      <c r="K123" s="13" t="s">
        <v>564</v>
      </c>
      <c r="L123" s="13" t="s">
        <v>566</v>
      </c>
      <c r="M123" s="13" t="s">
        <v>596</v>
      </c>
      <c r="N123" s="13" t="s">
        <v>564</v>
      </c>
      <c r="O123" s="13" t="s">
        <v>606</v>
      </c>
      <c r="P123" s="14" t="s">
        <v>862</v>
      </c>
    </row>
    <row r="124" spans="1:16" ht="15" thickBot="1" x14ac:dyDescent="0.35">
      <c r="A124" s="19" t="s">
        <v>379</v>
      </c>
      <c r="B124" s="10" t="s">
        <v>624</v>
      </c>
      <c r="C124" s="10" t="s">
        <v>624</v>
      </c>
      <c r="D124" s="10" t="s">
        <v>624</v>
      </c>
      <c r="E124" s="10" t="s">
        <v>624</v>
      </c>
      <c r="F124" s="10" t="s">
        <v>624</v>
      </c>
      <c r="G124" s="10" t="s">
        <v>624</v>
      </c>
      <c r="H124" s="10" t="s">
        <v>624</v>
      </c>
      <c r="I124" s="10" t="s">
        <v>624</v>
      </c>
      <c r="J124" s="10" t="s">
        <v>624</v>
      </c>
      <c r="K124" s="10" t="s">
        <v>624</v>
      </c>
      <c r="L124" s="10" t="s">
        <v>604</v>
      </c>
      <c r="M124" s="10" t="s">
        <v>602</v>
      </c>
      <c r="N124" s="10" t="s">
        <v>782</v>
      </c>
      <c r="O124" s="10" t="s">
        <v>618</v>
      </c>
      <c r="P124" s="11" t="s">
        <v>618</v>
      </c>
    </row>
    <row r="125" spans="1:16" ht="15" thickBot="1" x14ac:dyDescent="0.35">
      <c r="A125" s="12" t="s">
        <v>391</v>
      </c>
      <c r="B125" s="13" t="s">
        <v>624</v>
      </c>
      <c r="C125" s="13" t="s">
        <v>576</v>
      </c>
      <c r="D125" s="13" t="s">
        <v>595</v>
      </c>
      <c r="E125" s="13" t="s">
        <v>578</v>
      </c>
      <c r="F125" s="13" t="s">
        <v>578</v>
      </c>
      <c r="G125" s="13" t="s">
        <v>579</v>
      </c>
      <c r="H125" s="13" t="s">
        <v>573</v>
      </c>
      <c r="I125" s="13" t="s">
        <v>565</v>
      </c>
      <c r="J125" s="13" t="s">
        <v>612</v>
      </c>
      <c r="K125" s="13" t="s">
        <v>568</v>
      </c>
      <c r="L125" s="13" t="s">
        <v>570</v>
      </c>
      <c r="M125" s="13" t="s">
        <v>597</v>
      </c>
      <c r="N125" s="13" t="s">
        <v>612</v>
      </c>
      <c r="O125" s="13" t="s">
        <v>568</v>
      </c>
      <c r="P125" s="14" t="s">
        <v>569</v>
      </c>
    </row>
    <row r="126" spans="1:16" ht="15" thickBot="1" x14ac:dyDescent="0.35">
      <c r="A126" s="15" t="s">
        <v>403</v>
      </c>
      <c r="B126" s="10" t="s">
        <v>624</v>
      </c>
      <c r="C126" s="10" t="s">
        <v>863</v>
      </c>
      <c r="D126" s="10" t="s">
        <v>581</v>
      </c>
      <c r="E126" s="10" t="s">
        <v>573</v>
      </c>
      <c r="F126" s="10" t="s">
        <v>588</v>
      </c>
      <c r="G126" s="10" t="s">
        <v>612</v>
      </c>
      <c r="H126" s="10" t="s">
        <v>578</v>
      </c>
      <c r="I126" s="10" t="s">
        <v>569</v>
      </c>
      <c r="J126" s="10" t="s">
        <v>595</v>
      </c>
      <c r="K126" s="10" t="s">
        <v>592</v>
      </c>
      <c r="L126" s="10" t="s">
        <v>573</v>
      </c>
      <c r="M126" s="10" t="s">
        <v>571</v>
      </c>
      <c r="N126" s="10" t="s">
        <v>569</v>
      </c>
      <c r="O126" s="10" t="s">
        <v>568</v>
      </c>
      <c r="P126" s="11" t="s">
        <v>590</v>
      </c>
    </row>
    <row r="127" spans="1:16" ht="15" thickBot="1" x14ac:dyDescent="0.35">
      <c r="A127" s="12" t="s">
        <v>416</v>
      </c>
      <c r="B127" s="13" t="s">
        <v>624</v>
      </c>
      <c r="C127" s="13" t="s">
        <v>578</v>
      </c>
      <c r="D127" s="13" t="s">
        <v>589</v>
      </c>
      <c r="E127" s="13" t="s">
        <v>862</v>
      </c>
      <c r="F127" s="13" t="s">
        <v>570</v>
      </c>
      <c r="G127" s="13" t="s">
        <v>592</v>
      </c>
      <c r="H127" s="13" t="s">
        <v>571</v>
      </c>
      <c r="I127" s="13" t="s">
        <v>568</v>
      </c>
      <c r="J127" s="13" t="s">
        <v>565</v>
      </c>
      <c r="K127" s="13" t="s">
        <v>568</v>
      </c>
      <c r="L127" s="13" t="s">
        <v>578</v>
      </c>
      <c r="M127" s="13" t="s">
        <v>570</v>
      </c>
      <c r="N127" s="13" t="s">
        <v>606</v>
      </c>
      <c r="O127" s="13" t="s">
        <v>614</v>
      </c>
      <c r="P127" s="14" t="s">
        <v>864</v>
      </c>
    </row>
    <row r="128" spans="1:16" ht="15" thickBot="1" x14ac:dyDescent="0.35">
      <c r="A128" s="19" t="s">
        <v>427</v>
      </c>
      <c r="B128" s="10" t="s">
        <v>624</v>
      </c>
      <c r="C128" s="10" t="s">
        <v>624</v>
      </c>
      <c r="D128" s="10" t="s">
        <v>624</v>
      </c>
      <c r="E128" s="10" t="s">
        <v>624</v>
      </c>
      <c r="F128" s="10" t="s">
        <v>624</v>
      </c>
      <c r="G128" s="10" t="s">
        <v>624</v>
      </c>
      <c r="H128" s="10" t="s">
        <v>624</v>
      </c>
      <c r="I128" s="10" t="s">
        <v>624</v>
      </c>
      <c r="J128" s="10" t="s">
        <v>624</v>
      </c>
      <c r="K128" s="10" t="s">
        <v>624</v>
      </c>
      <c r="L128" s="10" t="s">
        <v>588</v>
      </c>
      <c r="M128" s="10" t="s">
        <v>570</v>
      </c>
      <c r="N128" s="10" t="s">
        <v>567</v>
      </c>
      <c r="O128" s="10" t="s">
        <v>862</v>
      </c>
      <c r="P128" s="11" t="s">
        <v>596</v>
      </c>
    </row>
    <row r="129" spans="1:16" ht="15" thickBot="1" x14ac:dyDescent="0.35">
      <c r="A129" s="12" t="s">
        <v>865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4"/>
    </row>
    <row r="130" spans="1:16" ht="15" thickBot="1" x14ac:dyDescent="0.35">
      <c r="A130" s="15" t="s">
        <v>297</v>
      </c>
      <c r="B130" s="10" t="s">
        <v>624</v>
      </c>
      <c r="C130" s="10" t="s">
        <v>624</v>
      </c>
      <c r="D130" s="10" t="s">
        <v>624</v>
      </c>
      <c r="E130" s="10" t="s">
        <v>624</v>
      </c>
      <c r="F130" s="10" t="s">
        <v>624</v>
      </c>
      <c r="G130" s="10" t="s">
        <v>624</v>
      </c>
      <c r="H130" s="10" t="s">
        <v>624</v>
      </c>
      <c r="I130" s="10" t="s">
        <v>624</v>
      </c>
      <c r="J130" s="10" t="s">
        <v>624</v>
      </c>
      <c r="K130" s="10" t="s">
        <v>624</v>
      </c>
      <c r="L130" s="10" t="s">
        <v>624</v>
      </c>
      <c r="M130" s="10" t="s">
        <v>624</v>
      </c>
      <c r="N130" s="10" t="s">
        <v>624</v>
      </c>
      <c r="O130" s="10" t="s">
        <v>645</v>
      </c>
      <c r="P130" s="11" t="s">
        <v>798</v>
      </c>
    </row>
    <row r="131" spans="1:16" ht="15" thickBot="1" x14ac:dyDescent="0.35">
      <c r="A131" s="12" t="s">
        <v>312</v>
      </c>
      <c r="B131" s="13" t="s">
        <v>624</v>
      </c>
      <c r="C131" s="13" t="s">
        <v>624</v>
      </c>
      <c r="D131" s="13" t="s">
        <v>624</v>
      </c>
      <c r="E131" s="13" t="s">
        <v>624</v>
      </c>
      <c r="F131" s="13" t="s">
        <v>624</v>
      </c>
      <c r="G131" s="13" t="s">
        <v>624</v>
      </c>
      <c r="H131" s="13" t="s">
        <v>624</v>
      </c>
      <c r="I131" s="13" t="s">
        <v>624</v>
      </c>
      <c r="J131" s="13" t="s">
        <v>624</v>
      </c>
      <c r="K131" s="13" t="s">
        <v>624</v>
      </c>
      <c r="L131" s="13" t="s">
        <v>624</v>
      </c>
      <c r="M131" s="13" t="s">
        <v>624</v>
      </c>
      <c r="N131" s="13" t="s">
        <v>624</v>
      </c>
      <c r="O131" s="13" t="s">
        <v>866</v>
      </c>
      <c r="P131" s="14" t="s">
        <v>867</v>
      </c>
    </row>
    <row r="132" spans="1:16" ht="15" thickBot="1" x14ac:dyDescent="0.35">
      <c r="A132" s="19" t="s">
        <v>327</v>
      </c>
      <c r="B132" s="10" t="s">
        <v>624</v>
      </c>
      <c r="C132" s="10" t="s">
        <v>789</v>
      </c>
      <c r="D132" s="10" t="s">
        <v>779</v>
      </c>
      <c r="E132" s="10" t="s">
        <v>866</v>
      </c>
      <c r="F132" s="10" t="s">
        <v>868</v>
      </c>
      <c r="G132" s="10" t="s">
        <v>869</v>
      </c>
      <c r="H132" s="10" t="s">
        <v>800</v>
      </c>
      <c r="I132" s="10" t="s">
        <v>800</v>
      </c>
      <c r="J132" s="10" t="s">
        <v>870</v>
      </c>
      <c r="K132" s="10" t="s">
        <v>645</v>
      </c>
      <c r="L132" s="10" t="s">
        <v>871</v>
      </c>
      <c r="M132" s="10" t="s">
        <v>872</v>
      </c>
      <c r="N132" s="10" t="s">
        <v>793</v>
      </c>
      <c r="O132" s="10" t="s">
        <v>872</v>
      </c>
      <c r="P132" s="11" t="s">
        <v>873</v>
      </c>
    </row>
    <row r="133" spans="1:16" ht="15" thickBot="1" x14ac:dyDescent="0.35">
      <c r="A133" s="12" t="s">
        <v>341</v>
      </c>
      <c r="B133" s="13" t="s">
        <v>624</v>
      </c>
      <c r="C133" s="13" t="s">
        <v>831</v>
      </c>
      <c r="D133" s="13" t="s">
        <v>775</v>
      </c>
      <c r="E133" s="13" t="s">
        <v>787</v>
      </c>
      <c r="F133" s="13" t="s">
        <v>785</v>
      </c>
      <c r="G133" s="13" t="s">
        <v>786</v>
      </c>
      <c r="H133" s="13" t="s">
        <v>814</v>
      </c>
      <c r="I133" s="13" t="s">
        <v>836</v>
      </c>
      <c r="J133" s="13" t="s">
        <v>800</v>
      </c>
      <c r="K133" s="13" t="s">
        <v>644</v>
      </c>
      <c r="L133" s="13" t="s">
        <v>799</v>
      </c>
      <c r="M133" s="13" t="s">
        <v>874</v>
      </c>
      <c r="N133" s="13" t="s">
        <v>874</v>
      </c>
      <c r="O133" s="13" t="s">
        <v>799</v>
      </c>
      <c r="P133" s="14" t="s">
        <v>875</v>
      </c>
    </row>
    <row r="134" spans="1:16" ht="15" thickBot="1" x14ac:dyDescent="0.35">
      <c r="A134" s="15" t="s">
        <v>353</v>
      </c>
      <c r="B134" s="10" t="s">
        <v>624</v>
      </c>
      <c r="C134" s="10" t="s">
        <v>818</v>
      </c>
      <c r="D134" s="10" t="s">
        <v>866</v>
      </c>
      <c r="E134" s="10" t="s">
        <v>876</v>
      </c>
      <c r="F134" s="10" t="s">
        <v>877</v>
      </c>
      <c r="G134" s="10" t="s">
        <v>875</v>
      </c>
      <c r="H134" s="10" t="s">
        <v>874</v>
      </c>
      <c r="I134" s="10" t="s">
        <v>793</v>
      </c>
      <c r="J134" s="10" t="s">
        <v>797</v>
      </c>
      <c r="K134" s="10" t="s">
        <v>877</v>
      </c>
      <c r="L134" s="10" t="s">
        <v>878</v>
      </c>
      <c r="M134" s="10" t="s">
        <v>797</v>
      </c>
      <c r="N134" s="10" t="s">
        <v>879</v>
      </c>
      <c r="O134" s="10" t="s">
        <v>880</v>
      </c>
      <c r="P134" s="11" t="s">
        <v>881</v>
      </c>
    </row>
    <row r="135" spans="1:16" ht="15" thickBot="1" x14ac:dyDescent="0.35">
      <c r="A135" s="12" t="s">
        <v>366</v>
      </c>
      <c r="B135" s="13" t="s">
        <v>624</v>
      </c>
      <c r="C135" s="13" t="s">
        <v>851</v>
      </c>
      <c r="D135" s="13" t="s">
        <v>833</v>
      </c>
      <c r="E135" s="13" t="s">
        <v>810</v>
      </c>
      <c r="F135" s="13" t="s">
        <v>834</v>
      </c>
      <c r="G135" s="13" t="s">
        <v>830</v>
      </c>
      <c r="H135" s="13" t="s">
        <v>814</v>
      </c>
      <c r="I135" s="13" t="s">
        <v>818</v>
      </c>
      <c r="J135" s="13" t="s">
        <v>832</v>
      </c>
      <c r="K135" s="13" t="s">
        <v>831</v>
      </c>
      <c r="L135" s="13" t="s">
        <v>834</v>
      </c>
      <c r="M135" s="13" t="s">
        <v>882</v>
      </c>
      <c r="N135" s="13" t="s">
        <v>834</v>
      </c>
      <c r="O135" s="13" t="s">
        <v>787</v>
      </c>
      <c r="P135" s="14" t="s">
        <v>883</v>
      </c>
    </row>
    <row r="136" spans="1:16" ht="15" thickBot="1" x14ac:dyDescent="0.35">
      <c r="A136" s="19" t="s">
        <v>379</v>
      </c>
      <c r="B136" s="10" t="s">
        <v>624</v>
      </c>
      <c r="C136" s="10" t="s">
        <v>624</v>
      </c>
      <c r="D136" s="10" t="s">
        <v>624</v>
      </c>
      <c r="E136" s="10" t="s">
        <v>624</v>
      </c>
      <c r="F136" s="10" t="s">
        <v>624</v>
      </c>
      <c r="G136" s="10" t="s">
        <v>624</v>
      </c>
      <c r="H136" s="10" t="s">
        <v>624</v>
      </c>
      <c r="I136" s="10" t="s">
        <v>624</v>
      </c>
      <c r="J136" s="10" t="s">
        <v>624</v>
      </c>
      <c r="K136" s="10" t="s">
        <v>624</v>
      </c>
      <c r="L136" s="10" t="s">
        <v>779</v>
      </c>
      <c r="M136" s="10" t="s">
        <v>823</v>
      </c>
      <c r="N136" s="10" t="s">
        <v>799</v>
      </c>
      <c r="O136" s="10" t="s">
        <v>806</v>
      </c>
      <c r="P136" s="11" t="s">
        <v>884</v>
      </c>
    </row>
    <row r="137" spans="1:16" ht="15" thickBot="1" x14ac:dyDescent="0.35">
      <c r="A137" s="12" t="s">
        <v>391</v>
      </c>
      <c r="B137" s="13" t="s">
        <v>624</v>
      </c>
      <c r="C137" s="13" t="s">
        <v>840</v>
      </c>
      <c r="D137" s="13" t="s">
        <v>814</v>
      </c>
      <c r="E137" s="13" t="s">
        <v>834</v>
      </c>
      <c r="F137" s="13" t="s">
        <v>847</v>
      </c>
      <c r="G137" s="13" t="s">
        <v>814</v>
      </c>
      <c r="H137" s="13" t="s">
        <v>817</v>
      </c>
      <c r="I137" s="13" t="s">
        <v>777</v>
      </c>
      <c r="J137" s="13" t="s">
        <v>852</v>
      </c>
      <c r="K137" s="13" t="s">
        <v>852</v>
      </c>
      <c r="L137" s="13" t="s">
        <v>821</v>
      </c>
      <c r="M137" s="13" t="s">
        <v>816</v>
      </c>
      <c r="N137" s="13" t="s">
        <v>786</v>
      </c>
      <c r="O137" s="13" t="s">
        <v>820</v>
      </c>
      <c r="P137" s="14" t="s">
        <v>831</v>
      </c>
    </row>
    <row r="138" spans="1:16" ht="15" thickBot="1" x14ac:dyDescent="0.35">
      <c r="A138" s="15" t="s">
        <v>403</v>
      </c>
      <c r="B138" s="10" t="s">
        <v>624</v>
      </c>
      <c r="C138" s="10" t="s">
        <v>828</v>
      </c>
      <c r="D138" s="10" t="s">
        <v>885</v>
      </c>
      <c r="E138" s="10" t="s">
        <v>840</v>
      </c>
      <c r="F138" s="10" t="s">
        <v>641</v>
      </c>
      <c r="G138" s="10" t="s">
        <v>840</v>
      </c>
      <c r="H138" s="10" t="s">
        <v>886</v>
      </c>
      <c r="I138" s="10" t="s">
        <v>882</v>
      </c>
      <c r="J138" s="10" t="s">
        <v>885</v>
      </c>
      <c r="K138" s="10" t="s">
        <v>882</v>
      </c>
      <c r="L138" s="10" t="s">
        <v>882</v>
      </c>
      <c r="M138" s="10" t="s">
        <v>887</v>
      </c>
      <c r="N138" s="10" t="s">
        <v>887</v>
      </c>
      <c r="O138" s="10" t="s">
        <v>787</v>
      </c>
      <c r="P138" s="11" t="s">
        <v>850</v>
      </c>
    </row>
    <row r="139" spans="1:16" ht="15" thickBot="1" x14ac:dyDescent="0.35">
      <c r="A139" s="12" t="s">
        <v>416</v>
      </c>
      <c r="B139" s="13" t="s">
        <v>624</v>
      </c>
      <c r="C139" s="13" t="s">
        <v>888</v>
      </c>
      <c r="D139" s="13" t="s">
        <v>773</v>
      </c>
      <c r="E139" s="13" t="s">
        <v>889</v>
      </c>
      <c r="F139" s="13" t="s">
        <v>882</v>
      </c>
      <c r="G139" s="13" t="s">
        <v>841</v>
      </c>
      <c r="H139" s="13" t="s">
        <v>834</v>
      </c>
      <c r="I139" s="13" t="s">
        <v>788</v>
      </c>
      <c r="J139" s="13" t="s">
        <v>890</v>
      </c>
      <c r="K139" s="13" t="s">
        <v>801</v>
      </c>
      <c r="L139" s="13" t="s">
        <v>829</v>
      </c>
      <c r="M139" s="13" t="s">
        <v>832</v>
      </c>
      <c r="N139" s="13" t="s">
        <v>835</v>
      </c>
      <c r="O139" s="13" t="s">
        <v>867</v>
      </c>
      <c r="P139" s="14" t="s">
        <v>877</v>
      </c>
    </row>
    <row r="140" spans="1:16" ht="15" thickBot="1" x14ac:dyDescent="0.35">
      <c r="A140" s="19" t="s">
        <v>427</v>
      </c>
      <c r="B140" s="10" t="s">
        <v>624</v>
      </c>
      <c r="C140" s="10" t="s">
        <v>624</v>
      </c>
      <c r="D140" s="10" t="s">
        <v>624</v>
      </c>
      <c r="E140" s="10" t="s">
        <v>624</v>
      </c>
      <c r="F140" s="10" t="s">
        <v>624</v>
      </c>
      <c r="G140" s="10" t="s">
        <v>624</v>
      </c>
      <c r="H140" s="10" t="s">
        <v>624</v>
      </c>
      <c r="I140" s="10" t="s">
        <v>624</v>
      </c>
      <c r="J140" s="10" t="s">
        <v>624</v>
      </c>
      <c r="K140" s="10" t="s">
        <v>624</v>
      </c>
      <c r="L140" s="10" t="s">
        <v>814</v>
      </c>
      <c r="M140" s="10" t="s">
        <v>831</v>
      </c>
      <c r="N140" s="10" t="s">
        <v>817</v>
      </c>
      <c r="O140" s="10" t="s">
        <v>816</v>
      </c>
      <c r="P140" s="11" t="s">
        <v>866</v>
      </c>
    </row>
    <row r="141" spans="1:16" ht="15" thickBot="1" x14ac:dyDescent="0.35">
      <c r="A141" s="12" t="s">
        <v>891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</row>
    <row r="142" spans="1:16" ht="15" thickBot="1" x14ac:dyDescent="0.35">
      <c r="A142" s="15" t="s">
        <v>297</v>
      </c>
      <c r="B142" s="10" t="s">
        <v>624</v>
      </c>
      <c r="C142" s="10" t="s">
        <v>624</v>
      </c>
      <c r="D142" s="10" t="s">
        <v>624</v>
      </c>
      <c r="E142" s="10" t="s">
        <v>624</v>
      </c>
      <c r="F142" s="10" t="s">
        <v>624</v>
      </c>
      <c r="G142" s="10" t="s">
        <v>624</v>
      </c>
      <c r="H142" s="10" t="s">
        <v>624</v>
      </c>
      <c r="I142" s="10" t="s">
        <v>624</v>
      </c>
      <c r="J142" s="10" t="s">
        <v>624</v>
      </c>
      <c r="K142" s="10" t="s">
        <v>624</v>
      </c>
      <c r="L142" s="10" t="s">
        <v>624</v>
      </c>
      <c r="M142" s="10" t="s">
        <v>624</v>
      </c>
      <c r="N142" s="10" t="s">
        <v>624</v>
      </c>
      <c r="O142" s="10" t="s">
        <v>892</v>
      </c>
      <c r="P142" s="11" t="s">
        <v>893</v>
      </c>
    </row>
    <row r="143" spans="1:16" ht="15" thickBot="1" x14ac:dyDescent="0.35">
      <c r="A143" s="12" t="s">
        <v>312</v>
      </c>
      <c r="B143" s="13" t="s">
        <v>624</v>
      </c>
      <c r="C143" s="13" t="s">
        <v>624</v>
      </c>
      <c r="D143" s="13" t="s">
        <v>624</v>
      </c>
      <c r="E143" s="13" t="s">
        <v>624</v>
      </c>
      <c r="F143" s="13" t="s">
        <v>624</v>
      </c>
      <c r="G143" s="13" t="s">
        <v>624</v>
      </c>
      <c r="H143" s="13" t="s">
        <v>624</v>
      </c>
      <c r="I143" s="13" t="s">
        <v>624</v>
      </c>
      <c r="J143" s="13" t="s">
        <v>624</v>
      </c>
      <c r="K143" s="13" t="s">
        <v>624</v>
      </c>
      <c r="L143" s="13" t="s">
        <v>624</v>
      </c>
      <c r="M143" s="13" t="s">
        <v>624</v>
      </c>
      <c r="N143" s="13" t="s">
        <v>624</v>
      </c>
      <c r="O143" s="13" t="s">
        <v>567</v>
      </c>
      <c r="P143" s="14" t="s">
        <v>783</v>
      </c>
    </row>
    <row r="144" spans="1:16" ht="15" thickBot="1" x14ac:dyDescent="0.35">
      <c r="A144" s="19" t="s">
        <v>327</v>
      </c>
      <c r="B144" s="10" t="s">
        <v>624</v>
      </c>
      <c r="C144" s="10" t="s">
        <v>782</v>
      </c>
      <c r="D144" s="10" t="s">
        <v>605</v>
      </c>
      <c r="E144" s="10" t="s">
        <v>607</v>
      </c>
      <c r="F144" s="10" t="s">
        <v>611</v>
      </c>
      <c r="G144" s="10" t="s">
        <v>614</v>
      </c>
      <c r="H144" s="10" t="s">
        <v>864</v>
      </c>
      <c r="I144" s="10" t="s">
        <v>614</v>
      </c>
      <c r="J144" s="10" t="s">
        <v>856</v>
      </c>
      <c r="K144" s="10" t="s">
        <v>857</v>
      </c>
      <c r="L144" s="10" t="s">
        <v>856</v>
      </c>
      <c r="M144" s="10" t="s">
        <v>860</v>
      </c>
      <c r="N144" s="10" t="s">
        <v>860</v>
      </c>
      <c r="O144" s="10" t="s">
        <v>611</v>
      </c>
      <c r="P144" s="11" t="s">
        <v>608</v>
      </c>
    </row>
    <row r="145" spans="1:16" ht="15" thickBot="1" x14ac:dyDescent="0.35">
      <c r="A145" s="12" t="s">
        <v>341</v>
      </c>
      <c r="B145" s="13" t="s">
        <v>624</v>
      </c>
      <c r="C145" s="13" t="s">
        <v>862</v>
      </c>
      <c r="D145" s="13" t="s">
        <v>569</v>
      </c>
      <c r="E145" s="13" t="s">
        <v>606</v>
      </c>
      <c r="F145" s="13" t="s">
        <v>590</v>
      </c>
      <c r="G145" s="13" t="s">
        <v>596</v>
      </c>
      <c r="H145" s="13" t="s">
        <v>570</v>
      </c>
      <c r="I145" s="13" t="s">
        <v>567</v>
      </c>
      <c r="J145" s="13" t="s">
        <v>862</v>
      </c>
      <c r="K145" s="13" t="s">
        <v>564</v>
      </c>
      <c r="L145" s="13" t="s">
        <v>596</v>
      </c>
      <c r="M145" s="13" t="s">
        <v>616</v>
      </c>
      <c r="N145" s="13" t="s">
        <v>864</v>
      </c>
      <c r="O145" s="13" t="s">
        <v>616</v>
      </c>
      <c r="P145" s="14" t="s">
        <v>864</v>
      </c>
    </row>
    <row r="146" spans="1:16" ht="15" thickBot="1" x14ac:dyDescent="0.35">
      <c r="A146" s="15" t="s">
        <v>353</v>
      </c>
      <c r="B146" s="10" t="s">
        <v>624</v>
      </c>
      <c r="C146" s="10" t="s">
        <v>783</v>
      </c>
      <c r="D146" s="10" t="s">
        <v>864</v>
      </c>
      <c r="E146" s="10" t="s">
        <v>860</v>
      </c>
      <c r="F146" s="10" t="s">
        <v>614</v>
      </c>
      <c r="G146" s="10" t="s">
        <v>616</v>
      </c>
      <c r="H146" s="10" t="s">
        <v>782</v>
      </c>
      <c r="I146" s="10" t="s">
        <v>613</v>
      </c>
      <c r="J146" s="10" t="s">
        <v>613</v>
      </c>
      <c r="K146" s="10" t="s">
        <v>861</v>
      </c>
      <c r="L146" s="10" t="s">
        <v>861</v>
      </c>
      <c r="M146" s="10" t="s">
        <v>894</v>
      </c>
      <c r="N146" s="10" t="s">
        <v>855</v>
      </c>
      <c r="O146" s="10" t="s">
        <v>895</v>
      </c>
      <c r="P146" s="11" t="s">
        <v>896</v>
      </c>
    </row>
    <row r="147" spans="1:16" ht="15" thickBot="1" x14ac:dyDescent="0.35">
      <c r="A147" s="12" t="s">
        <v>366</v>
      </c>
      <c r="B147" s="13" t="s">
        <v>624</v>
      </c>
      <c r="C147" s="13" t="s">
        <v>567</v>
      </c>
      <c r="D147" s="13" t="s">
        <v>612</v>
      </c>
      <c r="E147" s="13" t="s">
        <v>602</v>
      </c>
      <c r="F147" s="13" t="s">
        <v>612</v>
      </c>
      <c r="G147" s="13" t="s">
        <v>564</v>
      </c>
      <c r="H147" s="13" t="s">
        <v>616</v>
      </c>
      <c r="I147" s="13" t="s">
        <v>605</v>
      </c>
      <c r="J147" s="13" t="s">
        <v>612</v>
      </c>
      <c r="K147" s="13" t="s">
        <v>604</v>
      </c>
      <c r="L147" s="13" t="s">
        <v>565</v>
      </c>
      <c r="M147" s="13" t="s">
        <v>589</v>
      </c>
      <c r="N147" s="13" t="s">
        <v>579</v>
      </c>
      <c r="O147" s="13" t="s">
        <v>565</v>
      </c>
      <c r="P147" s="14" t="s">
        <v>783</v>
      </c>
    </row>
    <row r="148" spans="1:16" ht="15" thickBot="1" x14ac:dyDescent="0.35">
      <c r="A148" s="19" t="s">
        <v>379</v>
      </c>
      <c r="B148" s="10" t="s">
        <v>624</v>
      </c>
      <c r="C148" s="10" t="s">
        <v>624</v>
      </c>
      <c r="D148" s="10" t="s">
        <v>624</v>
      </c>
      <c r="E148" s="10" t="s">
        <v>624</v>
      </c>
      <c r="F148" s="10" t="s">
        <v>624</v>
      </c>
      <c r="G148" s="10" t="s">
        <v>624</v>
      </c>
      <c r="H148" s="10" t="s">
        <v>624</v>
      </c>
      <c r="I148" s="10" t="s">
        <v>624</v>
      </c>
      <c r="J148" s="10" t="s">
        <v>624</v>
      </c>
      <c r="K148" s="10" t="s">
        <v>624</v>
      </c>
      <c r="L148" s="10" t="s">
        <v>602</v>
      </c>
      <c r="M148" s="10" t="s">
        <v>616</v>
      </c>
      <c r="N148" s="10" t="s">
        <v>864</v>
      </c>
      <c r="O148" s="10" t="s">
        <v>607</v>
      </c>
      <c r="P148" s="11" t="s">
        <v>613</v>
      </c>
    </row>
    <row r="149" spans="1:16" ht="15" thickBot="1" x14ac:dyDescent="0.35">
      <c r="A149" s="12" t="s">
        <v>391</v>
      </c>
      <c r="B149" s="13" t="s">
        <v>624</v>
      </c>
      <c r="C149" s="13" t="s">
        <v>601</v>
      </c>
      <c r="D149" s="13" t="s">
        <v>568</v>
      </c>
      <c r="E149" s="13" t="s">
        <v>612</v>
      </c>
      <c r="F149" s="13" t="s">
        <v>863</v>
      </c>
      <c r="G149" s="13" t="s">
        <v>589</v>
      </c>
      <c r="H149" s="13" t="s">
        <v>590</v>
      </c>
      <c r="I149" s="13" t="s">
        <v>566</v>
      </c>
      <c r="J149" s="13" t="s">
        <v>565</v>
      </c>
      <c r="K149" s="13" t="s">
        <v>592</v>
      </c>
      <c r="L149" s="13" t="s">
        <v>571</v>
      </c>
      <c r="M149" s="13" t="s">
        <v>568</v>
      </c>
      <c r="N149" s="13" t="s">
        <v>597</v>
      </c>
      <c r="O149" s="13" t="s">
        <v>568</v>
      </c>
      <c r="P149" s="14" t="s">
        <v>569</v>
      </c>
    </row>
    <row r="150" spans="1:16" ht="15" thickBot="1" x14ac:dyDescent="0.35">
      <c r="A150" s="15" t="s">
        <v>403</v>
      </c>
      <c r="B150" s="10" t="s">
        <v>624</v>
      </c>
      <c r="C150" s="10" t="s">
        <v>592</v>
      </c>
      <c r="D150" s="10" t="s">
        <v>588</v>
      </c>
      <c r="E150" s="10" t="s">
        <v>568</v>
      </c>
      <c r="F150" s="10" t="s">
        <v>601</v>
      </c>
      <c r="G150" s="10" t="s">
        <v>597</v>
      </c>
      <c r="H150" s="10" t="s">
        <v>576</v>
      </c>
      <c r="I150" s="10" t="s">
        <v>578</v>
      </c>
      <c r="J150" s="10" t="s">
        <v>572</v>
      </c>
      <c r="K150" s="10" t="s">
        <v>572</v>
      </c>
      <c r="L150" s="10" t="s">
        <v>588</v>
      </c>
      <c r="M150" s="10" t="s">
        <v>571</v>
      </c>
      <c r="N150" s="10" t="s">
        <v>589</v>
      </c>
      <c r="O150" s="10" t="s">
        <v>567</v>
      </c>
      <c r="P150" s="11" t="s">
        <v>862</v>
      </c>
    </row>
    <row r="151" spans="1:16" ht="15" thickBot="1" x14ac:dyDescent="0.35">
      <c r="A151" s="12" t="s">
        <v>416</v>
      </c>
      <c r="B151" s="13" t="s">
        <v>624</v>
      </c>
      <c r="C151" s="13" t="s">
        <v>567</v>
      </c>
      <c r="D151" s="13" t="s">
        <v>590</v>
      </c>
      <c r="E151" s="13" t="s">
        <v>566</v>
      </c>
      <c r="F151" s="13" t="s">
        <v>862</v>
      </c>
      <c r="G151" s="13" t="s">
        <v>588</v>
      </c>
      <c r="H151" s="13" t="s">
        <v>595</v>
      </c>
      <c r="I151" s="13" t="s">
        <v>590</v>
      </c>
      <c r="J151" s="13" t="s">
        <v>589</v>
      </c>
      <c r="K151" s="13" t="s">
        <v>592</v>
      </c>
      <c r="L151" s="13" t="s">
        <v>601</v>
      </c>
      <c r="M151" s="13" t="s">
        <v>579</v>
      </c>
      <c r="N151" s="13" t="s">
        <v>606</v>
      </c>
      <c r="O151" s="13" t="s">
        <v>783</v>
      </c>
      <c r="P151" s="14" t="s">
        <v>794</v>
      </c>
    </row>
    <row r="152" spans="1:16" ht="15" thickBot="1" x14ac:dyDescent="0.35">
      <c r="A152" s="19" t="s">
        <v>427</v>
      </c>
      <c r="B152" s="10" t="s">
        <v>624</v>
      </c>
      <c r="C152" s="10" t="s">
        <v>624</v>
      </c>
      <c r="D152" s="10" t="s">
        <v>624</v>
      </c>
      <c r="E152" s="10" t="s">
        <v>624</v>
      </c>
      <c r="F152" s="10" t="s">
        <v>624</v>
      </c>
      <c r="G152" s="10" t="s">
        <v>624</v>
      </c>
      <c r="H152" s="10" t="s">
        <v>624</v>
      </c>
      <c r="I152" s="10" t="s">
        <v>624</v>
      </c>
      <c r="J152" s="10" t="s">
        <v>624</v>
      </c>
      <c r="K152" s="10" t="s">
        <v>624</v>
      </c>
      <c r="L152" s="10" t="s">
        <v>588</v>
      </c>
      <c r="M152" s="10" t="s">
        <v>595</v>
      </c>
      <c r="N152" s="10" t="s">
        <v>612</v>
      </c>
      <c r="O152" s="10" t="s">
        <v>606</v>
      </c>
      <c r="P152" s="11" t="s">
        <v>564</v>
      </c>
    </row>
    <row r="153" spans="1:16" ht="28.2" thickBot="1" x14ac:dyDescent="0.35">
      <c r="A153" s="17" t="s">
        <v>897</v>
      </c>
      <c r="B153" s="13" t="s">
        <v>898</v>
      </c>
      <c r="C153" s="13" t="s">
        <v>899</v>
      </c>
      <c r="D153" s="13" t="s">
        <v>900</v>
      </c>
      <c r="E153" s="13" t="s">
        <v>901</v>
      </c>
      <c r="F153" s="13" t="s">
        <v>902</v>
      </c>
      <c r="G153" s="13" t="s">
        <v>903</v>
      </c>
      <c r="H153" s="13" t="s">
        <v>904</v>
      </c>
      <c r="I153" s="13" t="s">
        <v>905</v>
      </c>
      <c r="J153" s="13" t="s">
        <v>906</v>
      </c>
      <c r="K153" s="13" t="s">
        <v>907</v>
      </c>
      <c r="L153" s="13" t="s">
        <v>908</v>
      </c>
      <c r="M153" s="13" t="s">
        <v>909</v>
      </c>
      <c r="N153" s="13" t="s">
        <v>910</v>
      </c>
      <c r="O153" s="13" t="s">
        <v>911</v>
      </c>
      <c r="P153" s="14" t="s">
        <v>912</v>
      </c>
    </row>
    <row r="154" spans="1:16" ht="15" thickBot="1" x14ac:dyDescent="0.35">
      <c r="A154" s="9" t="s">
        <v>913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1:16" ht="15" thickBot="1" x14ac:dyDescent="0.35">
      <c r="A155" s="12" t="s">
        <v>914</v>
      </c>
      <c r="B155" s="13" t="s">
        <v>915</v>
      </c>
      <c r="C155" s="13" t="s">
        <v>916</v>
      </c>
      <c r="D155" s="13" t="s">
        <v>917</v>
      </c>
      <c r="E155" s="13" t="s">
        <v>918</v>
      </c>
      <c r="F155" s="13" t="s">
        <v>919</v>
      </c>
      <c r="G155" s="13" t="s">
        <v>920</v>
      </c>
      <c r="H155" s="13" t="s">
        <v>921</v>
      </c>
      <c r="I155" s="13" t="s">
        <v>922</v>
      </c>
      <c r="J155" s="13" t="s">
        <v>923</v>
      </c>
      <c r="K155" s="13" t="s">
        <v>924</v>
      </c>
      <c r="L155" s="13" t="s">
        <v>925</v>
      </c>
      <c r="M155" s="13" t="s">
        <v>926</v>
      </c>
      <c r="N155" s="13" t="s">
        <v>927</v>
      </c>
      <c r="O155" s="13" t="s">
        <v>928</v>
      </c>
      <c r="P155" s="14" t="s">
        <v>929</v>
      </c>
    </row>
    <row r="156" spans="1:16" ht="28.2" thickBot="1" x14ac:dyDescent="0.35">
      <c r="A156" s="15" t="s">
        <v>930</v>
      </c>
      <c r="B156" s="10" t="s">
        <v>931</v>
      </c>
      <c r="C156" s="10" t="s">
        <v>932</v>
      </c>
      <c r="D156" s="10" t="s">
        <v>933</v>
      </c>
      <c r="E156" s="10" t="s">
        <v>934</v>
      </c>
      <c r="F156" s="10" t="s">
        <v>935</v>
      </c>
      <c r="G156" s="10" t="s">
        <v>936</v>
      </c>
      <c r="H156" s="10" t="s">
        <v>937</v>
      </c>
      <c r="I156" s="10" t="s">
        <v>938</v>
      </c>
      <c r="J156" s="10" t="s">
        <v>939</v>
      </c>
      <c r="K156" s="10" t="s">
        <v>940</v>
      </c>
      <c r="L156" s="10" t="s">
        <v>941</v>
      </c>
      <c r="M156" s="10" t="s">
        <v>942</v>
      </c>
      <c r="N156" s="10" t="s">
        <v>943</v>
      </c>
      <c r="O156" s="10" t="s">
        <v>944</v>
      </c>
      <c r="P156" s="11" t="s">
        <v>945</v>
      </c>
    </row>
    <row r="157" spans="1:16" ht="15" thickBot="1" x14ac:dyDescent="0.35">
      <c r="A157" s="12" t="s">
        <v>946</v>
      </c>
      <c r="B157" s="13" t="s">
        <v>947</v>
      </c>
      <c r="C157" s="13" t="s">
        <v>948</v>
      </c>
      <c r="D157" s="13" t="s">
        <v>949</v>
      </c>
      <c r="E157" s="13" t="s">
        <v>950</v>
      </c>
      <c r="F157" s="13" t="s">
        <v>951</v>
      </c>
      <c r="G157" s="13" t="s">
        <v>952</v>
      </c>
      <c r="H157" s="13" t="s">
        <v>953</v>
      </c>
      <c r="I157" s="13" t="s">
        <v>954</v>
      </c>
      <c r="J157" s="13" t="s">
        <v>955</v>
      </c>
      <c r="K157" s="13" t="s">
        <v>956</v>
      </c>
      <c r="L157" s="13" t="s">
        <v>957</v>
      </c>
      <c r="M157" s="13" t="s">
        <v>958</v>
      </c>
      <c r="N157" s="13" t="s">
        <v>959</v>
      </c>
      <c r="O157" s="13" t="s">
        <v>960</v>
      </c>
      <c r="P157" s="14" t="s">
        <v>961</v>
      </c>
    </row>
    <row r="158" spans="1:16" ht="28.2" thickBot="1" x14ac:dyDescent="0.35">
      <c r="A158" s="15" t="s">
        <v>962</v>
      </c>
      <c r="B158" s="10" t="s">
        <v>963</v>
      </c>
      <c r="C158" s="10" t="s">
        <v>964</v>
      </c>
      <c r="D158" s="10" t="s">
        <v>965</v>
      </c>
      <c r="E158" s="10" t="s">
        <v>966</v>
      </c>
      <c r="F158" s="10" t="s">
        <v>967</v>
      </c>
      <c r="G158" s="10" t="s">
        <v>968</v>
      </c>
      <c r="H158" s="10" t="s">
        <v>969</v>
      </c>
      <c r="I158" s="10" t="s">
        <v>970</v>
      </c>
      <c r="J158" s="10" t="s">
        <v>971</v>
      </c>
      <c r="K158" s="10" t="s">
        <v>972</v>
      </c>
      <c r="L158" s="10" t="s">
        <v>973</v>
      </c>
      <c r="M158" s="10" t="s">
        <v>974</v>
      </c>
      <c r="N158" s="10" t="s">
        <v>975</v>
      </c>
      <c r="O158" s="10" t="s">
        <v>976</v>
      </c>
      <c r="P158" s="11" t="s">
        <v>977</v>
      </c>
    </row>
    <row r="159" spans="1:16" ht="28.2" thickBot="1" x14ac:dyDescent="0.35">
      <c r="A159" s="12" t="s">
        <v>978</v>
      </c>
      <c r="B159" s="13" t="s">
        <v>979</v>
      </c>
      <c r="C159" s="13" t="s">
        <v>980</v>
      </c>
      <c r="D159" s="13" t="s">
        <v>981</v>
      </c>
      <c r="E159" s="13" t="s">
        <v>982</v>
      </c>
      <c r="F159" s="13" t="s">
        <v>983</v>
      </c>
      <c r="G159" s="13" t="s">
        <v>730</v>
      </c>
      <c r="H159" s="13" t="s">
        <v>984</v>
      </c>
      <c r="I159" s="13" t="s">
        <v>985</v>
      </c>
      <c r="J159" s="13" t="s">
        <v>986</v>
      </c>
      <c r="K159" s="13" t="s">
        <v>987</v>
      </c>
      <c r="L159" s="13" t="s">
        <v>988</v>
      </c>
      <c r="M159" s="13" t="s">
        <v>989</v>
      </c>
      <c r="N159" s="13" t="s">
        <v>990</v>
      </c>
      <c r="O159" s="13" t="s">
        <v>991</v>
      </c>
      <c r="P159" s="14" t="s">
        <v>992</v>
      </c>
    </row>
    <row r="160" spans="1:16" ht="28.2" thickBot="1" x14ac:dyDescent="0.35">
      <c r="A160" s="15" t="s">
        <v>993</v>
      </c>
      <c r="B160" s="10" t="s">
        <v>994</v>
      </c>
      <c r="C160" s="10" t="s">
        <v>995</v>
      </c>
      <c r="D160" s="10" t="s">
        <v>996</v>
      </c>
      <c r="E160" s="10" t="s">
        <v>997</v>
      </c>
      <c r="F160" s="10" t="s">
        <v>998</v>
      </c>
      <c r="G160" s="10" t="s">
        <v>999</v>
      </c>
      <c r="H160" s="10" t="s">
        <v>1000</v>
      </c>
      <c r="I160" s="10" t="s">
        <v>1001</v>
      </c>
      <c r="J160" s="10" t="s">
        <v>1002</v>
      </c>
      <c r="K160" s="10" t="s">
        <v>1003</v>
      </c>
      <c r="L160" s="10" t="s">
        <v>880</v>
      </c>
      <c r="M160" s="10" t="s">
        <v>1004</v>
      </c>
      <c r="N160" s="10" t="s">
        <v>798</v>
      </c>
      <c r="O160" s="10" t="s">
        <v>1005</v>
      </c>
      <c r="P160" s="11" t="s">
        <v>798</v>
      </c>
    </row>
    <row r="161" spans="1:16" ht="15" thickBot="1" x14ac:dyDescent="0.35">
      <c r="A161" s="12" t="s">
        <v>1006</v>
      </c>
      <c r="B161" s="13" t="s">
        <v>829</v>
      </c>
      <c r="C161" s="13" t="s">
        <v>833</v>
      </c>
      <c r="D161" s="13" t="s">
        <v>778</v>
      </c>
      <c r="E161" s="13" t="s">
        <v>846</v>
      </c>
      <c r="F161" s="13" t="s">
        <v>1007</v>
      </c>
      <c r="G161" s="13" t="s">
        <v>1008</v>
      </c>
      <c r="H161" s="13" t="s">
        <v>1009</v>
      </c>
      <c r="I161" s="13" t="s">
        <v>1010</v>
      </c>
      <c r="J161" s="13" t="s">
        <v>1011</v>
      </c>
      <c r="K161" s="13" t="s">
        <v>1012</v>
      </c>
      <c r="L161" s="13" t="s">
        <v>1013</v>
      </c>
      <c r="M161" s="13" t="s">
        <v>1014</v>
      </c>
      <c r="N161" s="13" t="s">
        <v>1015</v>
      </c>
      <c r="O161" s="13" t="s">
        <v>1013</v>
      </c>
      <c r="P161" s="14" t="s">
        <v>1016</v>
      </c>
    </row>
    <row r="162" spans="1:16" ht="15" thickBot="1" x14ac:dyDescent="0.35">
      <c r="A162" s="15" t="s">
        <v>1017</v>
      </c>
      <c r="B162" s="10" t="s">
        <v>1018</v>
      </c>
      <c r="C162" s="10" t="s">
        <v>1019</v>
      </c>
      <c r="D162" s="10" t="s">
        <v>1020</v>
      </c>
      <c r="E162" s="10" t="s">
        <v>1021</v>
      </c>
      <c r="F162" s="10" t="s">
        <v>1022</v>
      </c>
      <c r="G162" s="10" t="s">
        <v>1023</v>
      </c>
      <c r="H162" s="10" t="s">
        <v>1024</v>
      </c>
      <c r="I162" s="10" t="s">
        <v>1025</v>
      </c>
      <c r="J162" s="10" t="s">
        <v>1026</v>
      </c>
      <c r="K162" s="10" t="s">
        <v>793</v>
      </c>
      <c r="L162" s="10" t="s">
        <v>1027</v>
      </c>
      <c r="M162" s="10" t="s">
        <v>790</v>
      </c>
      <c r="N162" s="10" t="s">
        <v>866</v>
      </c>
      <c r="O162" s="10" t="s">
        <v>776</v>
      </c>
      <c r="P162" s="11" t="s">
        <v>851</v>
      </c>
    </row>
    <row r="163" spans="1:16" ht="28.2" thickBot="1" x14ac:dyDescent="0.35">
      <c r="A163" s="12" t="s">
        <v>1028</v>
      </c>
      <c r="B163" s="13" t="s">
        <v>1029</v>
      </c>
      <c r="C163" s="13" t="s">
        <v>637</v>
      </c>
      <c r="D163" s="13" t="s">
        <v>1030</v>
      </c>
      <c r="E163" s="13" t="s">
        <v>1031</v>
      </c>
      <c r="F163" s="13" t="s">
        <v>1032</v>
      </c>
      <c r="G163" s="13" t="s">
        <v>1030</v>
      </c>
      <c r="H163" s="13" t="s">
        <v>1033</v>
      </c>
      <c r="I163" s="13" t="s">
        <v>1034</v>
      </c>
      <c r="J163" s="13" t="s">
        <v>1035</v>
      </c>
      <c r="K163" s="13" t="s">
        <v>1036</v>
      </c>
      <c r="L163" s="13" t="s">
        <v>1037</v>
      </c>
      <c r="M163" s="13" t="s">
        <v>1038</v>
      </c>
      <c r="N163" s="13" t="s">
        <v>1039</v>
      </c>
      <c r="O163" s="13" t="s">
        <v>1040</v>
      </c>
      <c r="P163" s="14" t="s">
        <v>1041</v>
      </c>
    </row>
    <row r="164" spans="1:16" ht="36.6" thickBot="1" x14ac:dyDescent="0.35">
      <c r="A164" s="24" t="s">
        <v>1042</v>
      </c>
    </row>
    <row r="165" spans="1:16" ht="27.6" thickBot="1" x14ac:dyDescent="0.35">
      <c r="A165" s="24" t="s">
        <v>1043</v>
      </c>
    </row>
    <row r="166" spans="1:16" ht="36.6" thickBot="1" x14ac:dyDescent="0.35">
      <c r="A166" s="24" t="s">
        <v>1044</v>
      </c>
    </row>
    <row r="167" spans="1:16" ht="18.600000000000001" thickBot="1" x14ac:dyDescent="0.35">
      <c r="A167" s="24" t="s">
        <v>1045</v>
      </c>
    </row>
    <row r="168" spans="1:16" ht="27.6" thickBot="1" x14ac:dyDescent="0.35">
      <c r="A168" s="24" t="s">
        <v>1046</v>
      </c>
    </row>
    <row r="169" spans="1:16" ht="36.6" thickBot="1" x14ac:dyDescent="0.35">
      <c r="A169" s="24" t="s">
        <v>1047</v>
      </c>
    </row>
    <row r="170" spans="1:16" ht="27.6" thickBot="1" x14ac:dyDescent="0.35">
      <c r="A170" s="24" t="s">
        <v>1048</v>
      </c>
    </row>
    <row r="171" spans="1:16" x14ac:dyDescent="0.3">
      <c r="A171" s="25" t="s">
        <v>1049</v>
      </c>
    </row>
  </sheetData>
  <hyperlinks>
    <hyperlink ref="A171" r:id="rId1" display="https://www.ksh.hu/thm/tablak.html" xr:uid="{7B2F5A1D-D340-4A2F-87A3-AC90D67B6CC1}"/>
    <hyperlink ref="A1" r:id="rId2" xr:uid="{B7E8A24A-5234-4A99-913F-9358E3559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16F9-5D0B-4004-AD16-4D9569DD2721}">
  <dimension ref="A1:Q184"/>
  <sheetViews>
    <sheetView tabSelected="1" workbookViewId="0"/>
  </sheetViews>
  <sheetFormatPr defaultRowHeight="14.4" x14ac:dyDescent="0.3"/>
  <cols>
    <col min="1" max="1" width="36.6640625" bestFit="1" customWidth="1"/>
    <col min="2" max="2" width="12" bestFit="1" customWidth="1"/>
    <col min="3" max="3" width="9.77734375" bestFit="1" customWidth="1"/>
    <col min="4" max="4" width="29.5546875" bestFit="1" customWidth="1"/>
    <col min="5" max="14" width="9.77734375" bestFit="1" customWidth="1"/>
    <col min="15" max="16" width="14.5546875" bestFit="1" customWidth="1"/>
    <col min="17" max="17" width="57.44140625" bestFit="1" customWidth="1"/>
  </cols>
  <sheetData>
    <row r="1" spans="1:17" x14ac:dyDescent="0.3">
      <c r="A1" s="26" t="s">
        <v>0</v>
      </c>
      <c r="B1" t="s">
        <v>1050</v>
      </c>
      <c r="D1" s="31" t="s">
        <v>1083</v>
      </c>
    </row>
    <row r="2" spans="1:17" x14ac:dyDescent="0.3">
      <c r="A2" s="1" t="s">
        <v>1</v>
      </c>
      <c r="D2" s="41" t="s">
        <v>1087</v>
      </c>
    </row>
    <row r="3" spans="1:17" x14ac:dyDescent="0.3">
      <c r="A3" s="2" t="s">
        <v>2</v>
      </c>
      <c r="D3" s="42" t="s">
        <v>1087</v>
      </c>
    </row>
    <row r="4" spans="1:17" ht="90" x14ac:dyDescent="0.3">
      <c r="A4" s="3" t="s">
        <v>1054</v>
      </c>
      <c r="D4" s="43" t="s">
        <v>1088</v>
      </c>
    </row>
    <row r="5" spans="1:17" ht="81" x14ac:dyDescent="0.3">
      <c r="A5" s="3" t="s">
        <v>1055</v>
      </c>
      <c r="D5" t="s">
        <v>1089</v>
      </c>
      <c r="E5" t="s">
        <v>1092</v>
      </c>
    </row>
    <row r="6" spans="1:17" ht="117" x14ac:dyDescent="0.3">
      <c r="A6" s="4" t="s">
        <v>1056</v>
      </c>
      <c r="D6" t="s">
        <v>1090</v>
      </c>
    </row>
    <row r="7" spans="1:17" ht="36" x14ac:dyDescent="0.3">
      <c r="A7" s="3" t="s">
        <v>1057</v>
      </c>
      <c r="D7" t="s">
        <v>1091</v>
      </c>
    </row>
    <row r="8" spans="1:17" ht="45" x14ac:dyDescent="0.3">
      <c r="A8" s="3" t="s">
        <v>1058</v>
      </c>
      <c r="C8" t="s">
        <v>1094</v>
      </c>
      <c r="D8">
        <f>9*11*15</f>
        <v>1485</v>
      </c>
      <c r="E8" t="s">
        <v>1093</v>
      </c>
    </row>
    <row r="9" spans="1:17" ht="18" x14ac:dyDescent="0.3">
      <c r="A9" s="3" t="s">
        <v>1059</v>
      </c>
    </row>
    <row r="10" spans="1:17" ht="72" x14ac:dyDescent="0.3">
      <c r="A10" s="3" t="s">
        <v>1060</v>
      </c>
      <c r="D10" t="s">
        <v>1095</v>
      </c>
    </row>
    <row r="11" spans="1:17" ht="27" x14ac:dyDescent="0.3">
      <c r="A11" s="3" t="s">
        <v>1061</v>
      </c>
      <c r="D11" t="s">
        <v>1096</v>
      </c>
    </row>
    <row r="12" spans="1:17" ht="36" x14ac:dyDescent="0.3">
      <c r="A12" s="3" t="s">
        <v>1062</v>
      </c>
    </row>
    <row r="13" spans="1:17" ht="72.599999999999994" thickBot="1" x14ac:dyDescent="0.35">
      <c r="A13" s="3" t="s">
        <v>1063</v>
      </c>
    </row>
    <row r="14" spans="1:17" ht="15" thickBot="1" x14ac:dyDescent="0.35">
      <c r="A14" s="5" t="s">
        <v>13</v>
      </c>
      <c r="B14" s="5">
        <v>2005</v>
      </c>
      <c r="C14" s="5">
        <v>2006</v>
      </c>
      <c r="D14" s="5">
        <v>2007</v>
      </c>
      <c r="E14" s="5">
        <v>2008</v>
      </c>
      <c r="F14" s="5">
        <v>2009</v>
      </c>
      <c r="G14" s="5">
        <v>2010</v>
      </c>
      <c r="H14" s="5">
        <v>2011</v>
      </c>
      <c r="I14" s="5">
        <v>2012</v>
      </c>
      <c r="J14" s="5">
        <v>2013</v>
      </c>
      <c r="K14" s="5">
        <v>2014</v>
      </c>
      <c r="L14" s="5">
        <v>2015</v>
      </c>
      <c r="M14" s="5">
        <v>2016</v>
      </c>
      <c r="N14" s="5">
        <v>2017</v>
      </c>
      <c r="O14" s="5">
        <v>2018</v>
      </c>
      <c r="P14" s="5">
        <v>2019</v>
      </c>
    </row>
    <row r="15" spans="1:17" ht="28.2" thickBot="1" x14ac:dyDescent="0.35">
      <c r="A15" s="44" t="s">
        <v>1064</v>
      </c>
      <c r="B15" s="7">
        <v>72.760000000000005</v>
      </c>
      <c r="C15" s="7">
        <v>73.209999999999994</v>
      </c>
      <c r="D15" s="7">
        <v>73.3</v>
      </c>
      <c r="E15" s="7">
        <v>73.83</v>
      </c>
      <c r="F15" s="7">
        <v>74.03</v>
      </c>
      <c r="G15" s="7">
        <v>74.38</v>
      </c>
      <c r="H15" s="7">
        <v>74.67</v>
      </c>
      <c r="I15" s="7">
        <v>75</v>
      </c>
      <c r="J15" s="7">
        <v>75.47</v>
      </c>
      <c r="K15" s="7">
        <v>75.61</v>
      </c>
      <c r="L15" s="7">
        <v>75.44</v>
      </c>
      <c r="M15" s="7">
        <v>75.91</v>
      </c>
      <c r="N15" s="7">
        <v>75.77</v>
      </c>
      <c r="O15" s="7">
        <v>75.94</v>
      </c>
      <c r="P15" s="8">
        <v>76.16</v>
      </c>
      <c r="Q15" s="27" t="s">
        <v>1051</v>
      </c>
    </row>
    <row r="16" spans="1:17" ht="15" thickBot="1" x14ac:dyDescent="0.35">
      <c r="A16" s="45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7" ht="15" thickBot="1" x14ac:dyDescent="0.35">
      <c r="A17" s="46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t="s">
        <v>1052</v>
      </c>
    </row>
    <row r="18" spans="1:17" ht="15" thickBot="1" x14ac:dyDescent="0.35">
      <c r="A18" s="46">
        <v>0</v>
      </c>
      <c r="B18" s="10">
        <v>68.56</v>
      </c>
      <c r="C18" s="10">
        <v>69.03</v>
      </c>
      <c r="D18" s="10">
        <v>69.19</v>
      </c>
      <c r="E18" s="10">
        <v>69.790000000000006</v>
      </c>
      <c r="F18" s="10">
        <v>70.05</v>
      </c>
      <c r="G18" s="10">
        <v>70.5</v>
      </c>
      <c r="H18" s="10">
        <v>70.930000000000007</v>
      </c>
      <c r="I18" s="10">
        <v>71.45</v>
      </c>
      <c r="J18" s="10">
        <v>72.010000000000005</v>
      </c>
      <c r="K18" s="10">
        <v>72.13</v>
      </c>
      <c r="L18" s="10">
        <v>72.09</v>
      </c>
      <c r="M18" s="10">
        <v>72.430000000000007</v>
      </c>
      <c r="N18" s="10">
        <v>72.400000000000006</v>
      </c>
      <c r="O18" s="10">
        <v>72.56</v>
      </c>
      <c r="P18" s="11">
        <v>72.86</v>
      </c>
      <c r="Q18" t="s">
        <v>1052</v>
      </c>
    </row>
    <row r="19" spans="1:17" ht="15" thickBot="1" x14ac:dyDescent="0.35">
      <c r="A19" s="46">
        <v>10</v>
      </c>
      <c r="B19" s="13">
        <v>59.2</v>
      </c>
      <c r="C19" s="13">
        <v>59.6</v>
      </c>
      <c r="D19" s="13">
        <v>59.74</v>
      </c>
      <c r="E19" s="13">
        <v>60.34</v>
      </c>
      <c r="F19" s="13">
        <v>60.53</v>
      </c>
      <c r="G19" s="13">
        <v>60.99</v>
      </c>
      <c r="H19" s="13">
        <v>61.39</v>
      </c>
      <c r="I19" s="13">
        <v>61.87</v>
      </c>
      <c r="J19" s="13">
        <v>62.52</v>
      </c>
      <c r="K19" s="13">
        <v>62.6</v>
      </c>
      <c r="L19" s="13">
        <v>62.54</v>
      </c>
      <c r="M19" s="13">
        <v>62.84</v>
      </c>
      <c r="N19" s="13">
        <v>62.78</v>
      </c>
      <c r="O19" s="13">
        <v>62.89</v>
      </c>
      <c r="P19" s="14">
        <v>63.27</v>
      </c>
      <c r="Q19" t="s">
        <v>1052</v>
      </c>
    </row>
    <row r="20" spans="1:17" ht="15" thickBot="1" x14ac:dyDescent="0.35">
      <c r="A20" s="46">
        <v>20</v>
      </c>
      <c r="B20" s="10">
        <v>49.37</v>
      </c>
      <c r="C20" s="10">
        <v>49.81</v>
      </c>
      <c r="D20" s="10">
        <v>49.94</v>
      </c>
      <c r="E20" s="10">
        <v>50.53</v>
      </c>
      <c r="F20" s="10">
        <v>50.71</v>
      </c>
      <c r="G20" s="10">
        <v>51.15</v>
      </c>
      <c r="H20" s="10">
        <v>51.55</v>
      </c>
      <c r="I20" s="10">
        <v>52.04</v>
      </c>
      <c r="J20" s="10">
        <v>52.66</v>
      </c>
      <c r="K20" s="10">
        <v>52.75</v>
      </c>
      <c r="L20" s="10">
        <v>52.68</v>
      </c>
      <c r="M20" s="10">
        <v>52.99</v>
      </c>
      <c r="N20" s="10">
        <v>52.93</v>
      </c>
      <c r="O20" s="10">
        <v>53.01</v>
      </c>
      <c r="P20" s="11">
        <v>53.41</v>
      </c>
      <c r="Q20" t="s">
        <v>1052</v>
      </c>
    </row>
    <row r="21" spans="1:17" ht="15" thickBot="1" x14ac:dyDescent="0.35">
      <c r="A21" s="46">
        <v>30</v>
      </c>
      <c r="B21" s="13">
        <v>39.78</v>
      </c>
      <c r="C21" s="13">
        <v>40.21</v>
      </c>
      <c r="D21" s="13">
        <v>40.32</v>
      </c>
      <c r="E21" s="13">
        <v>40.909999999999997</v>
      </c>
      <c r="F21" s="13">
        <v>41.07</v>
      </c>
      <c r="G21" s="13">
        <v>41.46</v>
      </c>
      <c r="H21" s="13">
        <v>41.87</v>
      </c>
      <c r="I21" s="13">
        <v>42.39</v>
      </c>
      <c r="J21" s="13">
        <v>42.94</v>
      </c>
      <c r="K21" s="13">
        <v>43.05</v>
      </c>
      <c r="L21" s="13">
        <v>43</v>
      </c>
      <c r="M21" s="13">
        <v>43.29</v>
      </c>
      <c r="N21" s="13">
        <v>43.24</v>
      </c>
      <c r="O21" s="13">
        <v>43.32</v>
      </c>
      <c r="P21" s="14">
        <v>43.71</v>
      </c>
      <c r="Q21" t="s">
        <v>1052</v>
      </c>
    </row>
    <row r="22" spans="1:17" ht="15" thickBot="1" x14ac:dyDescent="0.35">
      <c r="A22" s="46">
        <v>40</v>
      </c>
      <c r="B22" s="10">
        <v>30.48</v>
      </c>
      <c r="C22" s="10">
        <v>30.9</v>
      </c>
      <c r="D22" s="10">
        <v>30.98</v>
      </c>
      <c r="E22" s="10">
        <v>31.48</v>
      </c>
      <c r="F22" s="10">
        <v>31.64</v>
      </c>
      <c r="G22" s="10">
        <v>31.99</v>
      </c>
      <c r="H22" s="10">
        <v>32.32</v>
      </c>
      <c r="I22" s="10">
        <v>32.85</v>
      </c>
      <c r="J22" s="10">
        <v>33.36</v>
      </c>
      <c r="K22" s="10">
        <v>33.49</v>
      </c>
      <c r="L22" s="10">
        <v>33.46</v>
      </c>
      <c r="M22" s="10">
        <v>33.71</v>
      </c>
      <c r="N22" s="10">
        <v>33.700000000000003</v>
      </c>
      <c r="O22" s="10">
        <v>33.78</v>
      </c>
      <c r="P22" s="11">
        <v>34.15</v>
      </c>
      <c r="Q22" t="s">
        <v>1052</v>
      </c>
    </row>
    <row r="23" spans="1:17" ht="15" thickBot="1" x14ac:dyDescent="0.35">
      <c r="A23" s="46">
        <v>50</v>
      </c>
      <c r="B23" s="13">
        <v>22.58</v>
      </c>
      <c r="C23" s="13">
        <v>22.83</v>
      </c>
      <c r="D23" s="13">
        <v>22.89</v>
      </c>
      <c r="E23" s="13">
        <v>23.23</v>
      </c>
      <c r="F23" s="13">
        <v>23.26</v>
      </c>
      <c r="G23" s="13">
        <v>23.53</v>
      </c>
      <c r="H23" s="13">
        <v>23.7</v>
      </c>
      <c r="I23" s="13">
        <v>24.16</v>
      </c>
      <c r="J23" s="13">
        <v>24.55</v>
      </c>
      <c r="K23" s="13">
        <v>24.61</v>
      </c>
      <c r="L23" s="13">
        <v>24.55</v>
      </c>
      <c r="M23" s="13">
        <v>24.73</v>
      </c>
      <c r="N23" s="13">
        <v>24.68</v>
      </c>
      <c r="O23" s="13">
        <v>24.76</v>
      </c>
      <c r="P23" s="14">
        <v>25.09</v>
      </c>
      <c r="Q23" t="s">
        <v>1052</v>
      </c>
    </row>
    <row r="24" spans="1:17" ht="15" thickBot="1" x14ac:dyDescent="0.35">
      <c r="A24" s="46">
        <v>60</v>
      </c>
      <c r="B24" s="10">
        <v>16.04</v>
      </c>
      <c r="C24" s="10">
        <v>16.3</v>
      </c>
      <c r="D24" s="10">
        <v>16.309999999999999</v>
      </c>
      <c r="E24" s="10">
        <v>16.579999999999998</v>
      </c>
      <c r="F24" s="10">
        <v>16.61</v>
      </c>
      <c r="G24" s="10">
        <v>16.79</v>
      </c>
      <c r="H24" s="10">
        <v>16.88</v>
      </c>
      <c r="I24" s="10">
        <v>17.14</v>
      </c>
      <c r="J24" s="10">
        <v>17.39</v>
      </c>
      <c r="K24" s="10">
        <v>17.440000000000001</v>
      </c>
      <c r="L24" s="10">
        <v>17.28</v>
      </c>
      <c r="M24" s="10">
        <v>17.43</v>
      </c>
      <c r="N24" s="10">
        <v>17.28</v>
      </c>
      <c r="O24" s="10">
        <v>17.350000000000001</v>
      </c>
      <c r="P24" s="11">
        <v>17.57</v>
      </c>
      <c r="Q24" t="s">
        <v>1052</v>
      </c>
    </row>
    <row r="25" spans="1:17" ht="15" thickBot="1" x14ac:dyDescent="0.35">
      <c r="A25" s="46">
        <v>70</v>
      </c>
      <c r="B25" s="13">
        <v>10.43</v>
      </c>
      <c r="C25" s="13">
        <v>10.73</v>
      </c>
      <c r="D25" s="13">
        <v>10.62</v>
      </c>
      <c r="E25" s="13">
        <v>10.9</v>
      </c>
      <c r="F25" s="13">
        <v>10.95</v>
      </c>
      <c r="G25" s="13">
        <v>11.05</v>
      </c>
      <c r="H25" s="13">
        <v>11.14</v>
      </c>
      <c r="I25" s="13">
        <v>11.23</v>
      </c>
      <c r="J25" s="13">
        <v>11.37</v>
      </c>
      <c r="K25" s="13">
        <v>11.5</v>
      </c>
      <c r="L25" s="13">
        <v>11.36</v>
      </c>
      <c r="M25" s="13">
        <v>11.58</v>
      </c>
      <c r="N25" s="13">
        <v>11.46</v>
      </c>
      <c r="O25" s="13">
        <v>11.56</v>
      </c>
      <c r="P25" s="14">
        <v>11.73</v>
      </c>
      <c r="Q25" t="s">
        <v>1052</v>
      </c>
    </row>
    <row r="26" spans="1:17" ht="15" thickBot="1" x14ac:dyDescent="0.35">
      <c r="A26" s="46">
        <v>80</v>
      </c>
      <c r="B26" s="10">
        <v>5.97</v>
      </c>
      <c r="C26" s="10">
        <v>6.08</v>
      </c>
      <c r="D26" s="10">
        <v>6.05</v>
      </c>
      <c r="E26" s="10">
        <v>6.19</v>
      </c>
      <c r="F26" s="10">
        <v>6.24</v>
      </c>
      <c r="G26" s="10">
        <v>6.31</v>
      </c>
      <c r="H26" s="10">
        <v>6.4</v>
      </c>
      <c r="I26" s="10">
        <v>6.35</v>
      </c>
      <c r="J26" s="10">
        <v>6.35</v>
      </c>
      <c r="K26" s="10">
        <v>6.45</v>
      </c>
      <c r="L26" s="10">
        <v>6.4</v>
      </c>
      <c r="M26" s="10">
        <v>6.55</v>
      </c>
      <c r="N26" s="10">
        <v>6.44</v>
      </c>
      <c r="O26" s="10">
        <v>6.55</v>
      </c>
      <c r="P26" s="11">
        <v>6.71</v>
      </c>
      <c r="Q26" t="s">
        <v>1052</v>
      </c>
    </row>
    <row r="27" spans="1:17" ht="15" thickBot="1" x14ac:dyDescent="0.35">
      <c r="A27" s="46" t="s">
        <v>162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t="s">
        <v>1052</v>
      </c>
    </row>
    <row r="28" spans="1:17" ht="15" thickBot="1" x14ac:dyDescent="0.35">
      <c r="A28" s="46">
        <v>0</v>
      </c>
      <c r="B28" s="10">
        <v>76.930000000000007</v>
      </c>
      <c r="C28" s="10">
        <v>77.349999999999994</v>
      </c>
      <c r="D28" s="10">
        <v>77.34</v>
      </c>
      <c r="E28" s="10">
        <v>77.760000000000005</v>
      </c>
      <c r="F28" s="10">
        <v>77.89</v>
      </c>
      <c r="G28" s="10">
        <v>78.11</v>
      </c>
      <c r="H28" s="10">
        <v>78.23</v>
      </c>
      <c r="I28" s="10">
        <v>78.38</v>
      </c>
      <c r="J28" s="10">
        <v>78.73</v>
      </c>
      <c r="K28" s="10">
        <v>78.91</v>
      </c>
      <c r="L28" s="10">
        <v>78.61</v>
      </c>
      <c r="M28" s="10">
        <v>79.209999999999994</v>
      </c>
      <c r="N28" s="10">
        <v>78.989999999999995</v>
      </c>
      <c r="O28" s="10">
        <v>79.19</v>
      </c>
      <c r="P28" s="11">
        <v>79.33</v>
      </c>
      <c r="Q28" t="s">
        <v>1052</v>
      </c>
    </row>
    <row r="29" spans="1:17" ht="15" thickBot="1" x14ac:dyDescent="0.35">
      <c r="A29" s="46">
        <v>10</v>
      </c>
      <c r="B29" s="13">
        <v>67.48</v>
      </c>
      <c r="C29" s="13">
        <v>67.86</v>
      </c>
      <c r="D29" s="13">
        <v>67.900000000000006</v>
      </c>
      <c r="E29" s="13">
        <v>68.25</v>
      </c>
      <c r="F29" s="13">
        <v>68.37</v>
      </c>
      <c r="G29" s="13">
        <v>68.599999999999994</v>
      </c>
      <c r="H29" s="13">
        <v>68.7</v>
      </c>
      <c r="I29" s="13">
        <v>68.87</v>
      </c>
      <c r="J29" s="13">
        <v>69.150000000000006</v>
      </c>
      <c r="K29" s="13">
        <v>69.31</v>
      </c>
      <c r="L29" s="13">
        <v>69.02</v>
      </c>
      <c r="M29" s="13">
        <v>69.58</v>
      </c>
      <c r="N29" s="13">
        <v>69.349999999999994</v>
      </c>
      <c r="O29" s="13">
        <v>69.52</v>
      </c>
      <c r="P29" s="14">
        <v>69.67</v>
      </c>
      <c r="Q29" t="s">
        <v>1052</v>
      </c>
    </row>
    <row r="30" spans="1:17" ht="15" thickBot="1" x14ac:dyDescent="0.35">
      <c r="A30" s="46">
        <v>20</v>
      </c>
      <c r="B30" s="10">
        <v>57.59</v>
      </c>
      <c r="C30" s="10">
        <v>57.97</v>
      </c>
      <c r="D30" s="10">
        <v>58.02</v>
      </c>
      <c r="E30" s="10">
        <v>58.37</v>
      </c>
      <c r="F30" s="10">
        <v>58.49</v>
      </c>
      <c r="G30" s="10">
        <v>58.69</v>
      </c>
      <c r="H30" s="10">
        <v>58.79</v>
      </c>
      <c r="I30" s="10">
        <v>58.96</v>
      </c>
      <c r="J30" s="10">
        <v>59.25</v>
      </c>
      <c r="K30" s="10">
        <v>59.38</v>
      </c>
      <c r="L30" s="10">
        <v>59.09</v>
      </c>
      <c r="M30" s="10">
        <v>59.66</v>
      </c>
      <c r="N30" s="10">
        <v>59.44</v>
      </c>
      <c r="O30" s="10">
        <v>59.6</v>
      </c>
      <c r="P30" s="11">
        <v>59.76</v>
      </c>
      <c r="Q30" t="s">
        <v>1052</v>
      </c>
    </row>
    <row r="31" spans="1:17" ht="15" thickBot="1" x14ac:dyDescent="0.35">
      <c r="A31" s="46">
        <v>30</v>
      </c>
      <c r="B31" s="13">
        <v>47.76</v>
      </c>
      <c r="C31" s="13">
        <v>48.14</v>
      </c>
      <c r="D31" s="13">
        <v>48.18</v>
      </c>
      <c r="E31" s="13">
        <v>48.52</v>
      </c>
      <c r="F31" s="13">
        <v>48.63</v>
      </c>
      <c r="G31" s="13">
        <v>48.83</v>
      </c>
      <c r="H31" s="13">
        <v>48.94</v>
      </c>
      <c r="I31" s="13">
        <v>49.09</v>
      </c>
      <c r="J31" s="13">
        <v>49.39</v>
      </c>
      <c r="K31" s="13">
        <v>49.51</v>
      </c>
      <c r="L31" s="13">
        <v>49.24</v>
      </c>
      <c r="M31" s="13">
        <v>49.8</v>
      </c>
      <c r="N31" s="13">
        <v>49.55</v>
      </c>
      <c r="O31" s="13">
        <v>49.76</v>
      </c>
      <c r="P31" s="14">
        <v>49.89</v>
      </c>
      <c r="Q31" t="s">
        <v>1052</v>
      </c>
    </row>
    <row r="32" spans="1:17" ht="15" thickBot="1" x14ac:dyDescent="0.35">
      <c r="A32" s="46">
        <v>40</v>
      </c>
      <c r="B32" s="10">
        <v>38.119999999999997</v>
      </c>
      <c r="C32" s="10">
        <v>38.47</v>
      </c>
      <c r="D32" s="10">
        <v>38.51</v>
      </c>
      <c r="E32" s="10">
        <v>38.83</v>
      </c>
      <c r="F32" s="10">
        <v>38.93</v>
      </c>
      <c r="G32" s="10">
        <v>39.090000000000003</v>
      </c>
      <c r="H32" s="10">
        <v>39.19</v>
      </c>
      <c r="I32" s="10">
        <v>39.340000000000003</v>
      </c>
      <c r="J32" s="10">
        <v>39.630000000000003</v>
      </c>
      <c r="K32" s="10">
        <v>39.76</v>
      </c>
      <c r="L32" s="10">
        <v>39.479999999999997</v>
      </c>
      <c r="M32" s="10">
        <v>40.049999999999997</v>
      </c>
      <c r="N32" s="10">
        <v>39.82</v>
      </c>
      <c r="O32" s="10">
        <v>40.01</v>
      </c>
      <c r="P32" s="11">
        <v>40.15</v>
      </c>
      <c r="Q32" t="s">
        <v>1052</v>
      </c>
    </row>
    <row r="33" spans="1:17" ht="15" thickBot="1" x14ac:dyDescent="0.35">
      <c r="A33" s="46">
        <v>50</v>
      </c>
      <c r="B33" s="13">
        <v>29.14</v>
      </c>
      <c r="C33" s="13">
        <v>29.44</v>
      </c>
      <c r="D33" s="13">
        <v>29.5</v>
      </c>
      <c r="E33" s="13">
        <v>29.73</v>
      </c>
      <c r="F33" s="13">
        <v>29.82</v>
      </c>
      <c r="G33" s="13">
        <v>29.89</v>
      </c>
      <c r="H33" s="13">
        <v>29.98</v>
      </c>
      <c r="I33" s="13">
        <v>30.08</v>
      </c>
      <c r="J33" s="13">
        <v>30.33</v>
      </c>
      <c r="K33" s="13">
        <v>30.42</v>
      </c>
      <c r="L33" s="13">
        <v>30.12</v>
      </c>
      <c r="M33" s="13">
        <v>30.65</v>
      </c>
      <c r="N33" s="13">
        <v>30.41</v>
      </c>
      <c r="O33" s="13">
        <v>30.59</v>
      </c>
      <c r="P33" s="14">
        <v>30.69</v>
      </c>
      <c r="Q33" t="s">
        <v>1052</v>
      </c>
    </row>
    <row r="34" spans="1:17" ht="15" thickBot="1" x14ac:dyDescent="0.35">
      <c r="A34" s="46">
        <v>60</v>
      </c>
      <c r="B34" s="10">
        <v>20.85</v>
      </c>
      <c r="C34" s="10">
        <v>21.13</v>
      </c>
      <c r="D34" s="10">
        <v>21.23</v>
      </c>
      <c r="E34" s="10">
        <v>21.44</v>
      </c>
      <c r="F34" s="10">
        <v>21.51</v>
      </c>
      <c r="G34" s="10">
        <v>21.56</v>
      </c>
      <c r="H34" s="10">
        <v>21.64</v>
      </c>
      <c r="I34" s="10">
        <v>21.66</v>
      </c>
      <c r="J34" s="10">
        <v>21.85</v>
      </c>
      <c r="K34" s="10">
        <v>21.93</v>
      </c>
      <c r="L34" s="10">
        <v>21.69</v>
      </c>
      <c r="M34" s="10">
        <v>22.09</v>
      </c>
      <c r="N34" s="10">
        <v>21.88</v>
      </c>
      <c r="O34" s="10">
        <v>21.97</v>
      </c>
      <c r="P34" s="11">
        <v>22.04</v>
      </c>
      <c r="Q34" t="s">
        <v>1052</v>
      </c>
    </row>
    <row r="35" spans="1:17" ht="15" thickBot="1" x14ac:dyDescent="0.35">
      <c r="A35" s="46">
        <v>70</v>
      </c>
      <c r="B35" s="13">
        <v>13.19</v>
      </c>
      <c r="C35" s="13">
        <v>13.49</v>
      </c>
      <c r="D35" s="13">
        <v>13.59</v>
      </c>
      <c r="E35" s="13">
        <v>13.75</v>
      </c>
      <c r="F35" s="13">
        <v>13.83</v>
      </c>
      <c r="G35" s="13">
        <v>13.82</v>
      </c>
      <c r="H35" s="13">
        <v>13.96</v>
      </c>
      <c r="I35" s="13">
        <v>13.93</v>
      </c>
      <c r="J35" s="13">
        <v>14.12</v>
      </c>
      <c r="K35" s="13">
        <v>14.24</v>
      </c>
      <c r="L35" s="13">
        <v>14.04</v>
      </c>
      <c r="M35" s="13">
        <v>14.39</v>
      </c>
      <c r="N35" s="13">
        <v>14.21</v>
      </c>
      <c r="O35" s="13">
        <v>14.29</v>
      </c>
      <c r="P35" s="14">
        <v>14.35</v>
      </c>
      <c r="Q35" t="s">
        <v>1052</v>
      </c>
    </row>
    <row r="36" spans="1:17" ht="15" thickBot="1" x14ac:dyDescent="0.35">
      <c r="A36" s="46">
        <v>80</v>
      </c>
      <c r="B36" s="10">
        <v>7.04</v>
      </c>
      <c r="C36" s="10">
        <v>7.18</v>
      </c>
      <c r="D36" s="10">
        <v>7.23</v>
      </c>
      <c r="E36" s="10">
        <v>7.33</v>
      </c>
      <c r="F36" s="10">
        <v>7.39</v>
      </c>
      <c r="G36" s="10">
        <v>7.36</v>
      </c>
      <c r="H36" s="10">
        <v>7.45</v>
      </c>
      <c r="I36" s="10">
        <v>7.37</v>
      </c>
      <c r="J36" s="10">
        <v>7.48</v>
      </c>
      <c r="K36" s="10">
        <v>7.59</v>
      </c>
      <c r="L36" s="10">
        <v>7.42</v>
      </c>
      <c r="M36" s="10">
        <v>7.68</v>
      </c>
      <c r="N36" s="10">
        <v>7.56</v>
      </c>
      <c r="O36" s="10">
        <v>7.59</v>
      </c>
      <c r="P36" s="11">
        <v>7.65</v>
      </c>
      <c r="Q36" t="s">
        <v>1052</v>
      </c>
    </row>
    <row r="37" spans="1:17" ht="28.2" thickBot="1" x14ac:dyDescent="0.35">
      <c r="A37" s="16" t="s">
        <v>296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7" ht="15" thickBot="1" x14ac:dyDescent="0.35">
      <c r="A38" s="15" t="s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33" t="s">
        <v>1053</v>
      </c>
    </row>
    <row r="39" spans="1:17" ht="15" thickBot="1" x14ac:dyDescent="0.35">
      <c r="A39" s="12" t="s">
        <v>297</v>
      </c>
      <c r="B39" s="13">
        <v>70.489999999999995</v>
      </c>
      <c r="C39" s="13">
        <v>70.739999999999995</v>
      </c>
      <c r="D39" s="13">
        <v>71.22</v>
      </c>
      <c r="E39" s="13">
        <v>71.47</v>
      </c>
      <c r="F39" s="13">
        <v>71.91</v>
      </c>
      <c r="G39" s="13">
        <v>72.41</v>
      </c>
      <c r="H39" s="13">
        <v>72.48</v>
      </c>
      <c r="I39" s="13">
        <v>73.58</v>
      </c>
      <c r="J39" s="13">
        <v>73.94</v>
      </c>
      <c r="K39" s="13">
        <v>74.14</v>
      </c>
      <c r="L39" s="13">
        <v>73.86</v>
      </c>
      <c r="M39" s="13">
        <v>74.290000000000006</v>
      </c>
      <c r="N39" s="13">
        <v>74.27</v>
      </c>
      <c r="O39" s="13">
        <v>74.48</v>
      </c>
      <c r="P39" s="14">
        <v>75</v>
      </c>
    </row>
    <row r="40" spans="1:17" ht="15" thickBot="1" x14ac:dyDescent="0.35">
      <c r="A40" s="15" t="s">
        <v>312</v>
      </c>
      <c r="B40" s="10">
        <v>69.010000000000005</v>
      </c>
      <c r="C40" s="10">
        <v>69.2</v>
      </c>
      <c r="D40" s="10">
        <v>69.489999999999995</v>
      </c>
      <c r="E40" s="10">
        <v>70.41</v>
      </c>
      <c r="F40" s="10">
        <v>70.62</v>
      </c>
      <c r="G40" s="10">
        <v>71.290000000000006</v>
      </c>
      <c r="H40" s="10">
        <v>71.84</v>
      </c>
      <c r="I40" s="10">
        <v>71.94</v>
      </c>
      <c r="J40" s="10">
        <v>72.290000000000006</v>
      </c>
      <c r="K40" s="10">
        <v>72.510000000000005</v>
      </c>
      <c r="L40" s="10">
        <v>72.73</v>
      </c>
      <c r="M40" s="10">
        <v>72.98</v>
      </c>
      <c r="N40" s="10">
        <v>73.03</v>
      </c>
      <c r="O40" s="10">
        <v>73.03</v>
      </c>
      <c r="P40" s="11">
        <v>73.63</v>
      </c>
    </row>
    <row r="41" spans="1:17" ht="15" thickBot="1" x14ac:dyDescent="0.35">
      <c r="A41" s="17" t="s">
        <v>327</v>
      </c>
      <c r="B41" s="18">
        <v>69.92</v>
      </c>
      <c r="C41" s="18">
        <v>70.13</v>
      </c>
      <c r="D41" s="18">
        <v>70.540000000000006</v>
      </c>
      <c r="E41" s="18">
        <v>71.06</v>
      </c>
      <c r="F41" s="18">
        <v>71.39</v>
      </c>
      <c r="G41" s="18">
        <v>71.97</v>
      </c>
      <c r="H41" s="18">
        <v>72.25</v>
      </c>
      <c r="I41" s="18">
        <v>72.92</v>
      </c>
      <c r="J41" s="18">
        <v>73.260000000000005</v>
      </c>
      <c r="K41" s="18">
        <v>73.47</v>
      </c>
      <c r="L41" s="18">
        <v>73.400000000000006</v>
      </c>
      <c r="M41" s="18">
        <v>73.760000000000005</v>
      </c>
      <c r="N41" s="18">
        <v>73.760000000000005</v>
      </c>
      <c r="O41" s="18">
        <v>73.86</v>
      </c>
      <c r="P41" s="18">
        <v>74.41</v>
      </c>
    </row>
    <row r="42" spans="1:17" ht="15" thickBot="1" x14ac:dyDescent="0.35">
      <c r="A42" s="15" t="s">
        <v>341</v>
      </c>
      <c r="B42" s="10">
        <v>68.66</v>
      </c>
      <c r="C42" s="10">
        <v>68.760000000000005</v>
      </c>
      <c r="D42" s="10">
        <v>69.2</v>
      </c>
      <c r="E42" s="10">
        <v>69.61</v>
      </c>
      <c r="F42" s="10">
        <v>69.739999999999995</v>
      </c>
      <c r="G42" s="10">
        <v>70.349999999999994</v>
      </c>
      <c r="H42" s="10">
        <v>70.97</v>
      </c>
      <c r="I42" s="10">
        <v>71.22</v>
      </c>
      <c r="J42" s="10">
        <v>71.73</v>
      </c>
      <c r="K42" s="10">
        <v>72.13</v>
      </c>
      <c r="L42" s="10">
        <v>71.64</v>
      </c>
      <c r="M42" s="10">
        <v>72.13</v>
      </c>
      <c r="N42" s="10">
        <v>72.2</v>
      </c>
      <c r="O42" s="10">
        <v>72.27</v>
      </c>
      <c r="P42" s="11">
        <v>72.48</v>
      </c>
    </row>
    <row r="43" spans="1:17" ht="15" thickBot="1" x14ac:dyDescent="0.35">
      <c r="A43" s="12" t="s">
        <v>353</v>
      </c>
      <c r="B43" s="13">
        <v>69.400000000000006</v>
      </c>
      <c r="C43" s="13">
        <v>70.12</v>
      </c>
      <c r="D43" s="13">
        <v>69.790000000000006</v>
      </c>
      <c r="E43" s="13">
        <v>70.47</v>
      </c>
      <c r="F43" s="13">
        <v>70.7</v>
      </c>
      <c r="G43" s="13">
        <v>71.14</v>
      </c>
      <c r="H43" s="13">
        <v>71.33</v>
      </c>
      <c r="I43" s="13">
        <v>71.569999999999993</v>
      </c>
      <c r="J43" s="13">
        <v>72.17</v>
      </c>
      <c r="K43" s="13">
        <v>72.56</v>
      </c>
      <c r="L43" s="13">
        <v>72.98</v>
      </c>
      <c r="M43" s="13">
        <v>72.8</v>
      </c>
      <c r="N43" s="13">
        <v>72.7</v>
      </c>
      <c r="O43" s="13">
        <v>73.040000000000006</v>
      </c>
      <c r="P43" s="14">
        <v>73.78</v>
      </c>
    </row>
    <row r="44" spans="1:17" ht="15" thickBot="1" x14ac:dyDescent="0.35">
      <c r="A44" s="15" t="s">
        <v>366</v>
      </c>
      <c r="B44" s="10">
        <v>68.33</v>
      </c>
      <c r="C44" s="10">
        <v>68.55</v>
      </c>
      <c r="D44" s="10">
        <v>68.86</v>
      </c>
      <c r="E44" s="10">
        <v>69.87</v>
      </c>
      <c r="F44" s="10">
        <v>69.59</v>
      </c>
      <c r="G44" s="10">
        <v>69.88</v>
      </c>
      <c r="H44" s="10">
        <v>70.849999999999994</v>
      </c>
      <c r="I44" s="10">
        <v>70.97</v>
      </c>
      <c r="J44" s="10">
        <v>71.62</v>
      </c>
      <c r="K44" s="10">
        <v>71.83</v>
      </c>
      <c r="L44" s="10">
        <v>71.55</v>
      </c>
      <c r="M44" s="10">
        <v>71.900000000000006</v>
      </c>
      <c r="N44" s="10">
        <v>72.31</v>
      </c>
      <c r="O44" s="10">
        <v>72.290000000000006</v>
      </c>
      <c r="P44" s="11">
        <v>72.41</v>
      </c>
    </row>
    <row r="45" spans="1:17" ht="15" thickBot="1" x14ac:dyDescent="0.35">
      <c r="A45" s="17" t="s">
        <v>379</v>
      </c>
      <c r="B45" s="18">
        <v>68.790000000000006</v>
      </c>
      <c r="C45" s="18">
        <v>69.13</v>
      </c>
      <c r="D45" s="18">
        <v>69.290000000000006</v>
      </c>
      <c r="E45" s="18">
        <v>69.97</v>
      </c>
      <c r="F45" s="18">
        <v>70.010000000000005</v>
      </c>
      <c r="G45" s="18">
        <v>70.459999999999994</v>
      </c>
      <c r="H45" s="18">
        <v>71.06</v>
      </c>
      <c r="I45" s="18">
        <v>71.260000000000005</v>
      </c>
      <c r="J45" s="18">
        <v>71.84</v>
      </c>
      <c r="K45" s="18">
        <v>72.180000000000007</v>
      </c>
      <c r="L45" s="18">
        <v>72.040000000000006</v>
      </c>
      <c r="M45" s="18">
        <v>72.290000000000006</v>
      </c>
      <c r="N45" s="18">
        <v>72.41</v>
      </c>
      <c r="O45" s="18">
        <v>72.540000000000006</v>
      </c>
      <c r="P45" s="18">
        <v>72.89</v>
      </c>
    </row>
    <row r="46" spans="1:17" ht="15" thickBot="1" x14ac:dyDescent="0.35">
      <c r="A46" s="15" t="s">
        <v>391</v>
      </c>
      <c r="B46" s="10">
        <v>66.84</v>
      </c>
      <c r="C46" s="10">
        <v>67.37</v>
      </c>
      <c r="D46" s="10">
        <v>67.540000000000006</v>
      </c>
      <c r="E46" s="10">
        <v>67.900000000000006</v>
      </c>
      <c r="F46" s="10">
        <v>68.37</v>
      </c>
      <c r="G46" s="10">
        <v>68.73</v>
      </c>
      <c r="H46" s="10">
        <v>68.72</v>
      </c>
      <c r="I46" s="10">
        <v>69.680000000000007</v>
      </c>
      <c r="J46" s="10">
        <v>70.2</v>
      </c>
      <c r="K46" s="10">
        <v>70.52</v>
      </c>
      <c r="L46" s="10">
        <v>70.62</v>
      </c>
      <c r="M46" s="10">
        <v>70.790000000000006</v>
      </c>
      <c r="N46" s="10">
        <v>70.5</v>
      </c>
      <c r="O46" s="10">
        <v>70.56</v>
      </c>
      <c r="P46" s="11">
        <v>70.61</v>
      </c>
    </row>
    <row r="47" spans="1:17" ht="15" thickBot="1" x14ac:dyDescent="0.35">
      <c r="A47" s="12" t="s">
        <v>403</v>
      </c>
      <c r="B47" s="13">
        <v>67.34</v>
      </c>
      <c r="C47" s="13">
        <v>68.11</v>
      </c>
      <c r="D47" s="13">
        <v>68.19</v>
      </c>
      <c r="E47" s="13">
        <v>68.760000000000005</v>
      </c>
      <c r="F47" s="13">
        <v>69.290000000000006</v>
      </c>
      <c r="G47" s="13">
        <v>69.59</v>
      </c>
      <c r="H47" s="13">
        <v>70.23</v>
      </c>
      <c r="I47" s="13">
        <v>70.83</v>
      </c>
      <c r="J47" s="13">
        <v>71.510000000000005</v>
      </c>
      <c r="K47" s="13">
        <v>71.23</v>
      </c>
      <c r="L47" s="13">
        <v>71.31</v>
      </c>
      <c r="M47" s="13">
        <v>71.81</v>
      </c>
      <c r="N47" s="13">
        <v>71.88</v>
      </c>
      <c r="O47" s="13">
        <v>71.86</v>
      </c>
      <c r="P47" s="14">
        <v>71.8</v>
      </c>
    </row>
    <row r="48" spans="1:17" ht="15" thickBot="1" x14ac:dyDescent="0.35">
      <c r="A48" s="15" t="s">
        <v>416</v>
      </c>
      <c r="B48" s="10">
        <v>68.39</v>
      </c>
      <c r="C48" s="10">
        <v>69.150000000000006</v>
      </c>
      <c r="D48" s="10">
        <v>68.91</v>
      </c>
      <c r="E48" s="10">
        <v>69.709999999999994</v>
      </c>
      <c r="F48" s="10">
        <v>69.83</v>
      </c>
      <c r="G48" s="10">
        <v>70.2</v>
      </c>
      <c r="H48" s="10">
        <v>70.77</v>
      </c>
      <c r="I48" s="10">
        <v>71.13</v>
      </c>
      <c r="J48" s="10">
        <v>71.900000000000006</v>
      </c>
      <c r="K48" s="10">
        <v>71.709999999999994</v>
      </c>
      <c r="L48" s="10">
        <v>71.67</v>
      </c>
      <c r="M48" s="10">
        <v>72.22</v>
      </c>
      <c r="N48" s="10">
        <v>71.83</v>
      </c>
      <c r="O48" s="10">
        <v>72.510000000000005</v>
      </c>
      <c r="P48" s="11">
        <v>72.739999999999995</v>
      </c>
    </row>
    <row r="49" spans="1:17" ht="15" thickBot="1" x14ac:dyDescent="0.35">
      <c r="A49" s="17" t="s">
        <v>427</v>
      </c>
      <c r="B49" s="18">
        <v>67.52</v>
      </c>
      <c r="C49" s="18">
        <v>68.22</v>
      </c>
      <c r="D49" s="18">
        <v>68.23</v>
      </c>
      <c r="E49" s="18">
        <v>68.819999999999993</v>
      </c>
      <c r="F49" s="18">
        <v>69.19</v>
      </c>
      <c r="G49" s="18">
        <v>69.53</v>
      </c>
      <c r="H49" s="18">
        <v>68.94</v>
      </c>
      <c r="I49" s="18">
        <v>70.569999999999993</v>
      </c>
      <c r="J49" s="18">
        <v>71.239999999999995</v>
      </c>
      <c r="K49" s="18">
        <v>71.17</v>
      </c>
      <c r="L49" s="18">
        <v>71.22</v>
      </c>
      <c r="M49" s="18">
        <v>71.64</v>
      </c>
      <c r="N49" s="18">
        <v>71.45</v>
      </c>
      <c r="O49" s="18">
        <v>71.680000000000007</v>
      </c>
      <c r="P49" s="18">
        <v>71.739999999999995</v>
      </c>
    </row>
    <row r="50" spans="1:17" ht="15" thickBot="1" x14ac:dyDescent="0.35">
      <c r="A50" s="15" t="s">
        <v>162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1:17" ht="15" thickBot="1" x14ac:dyDescent="0.35">
      <c r="A51" s="12" t="s">
        <v>297</v>
      </c>
      <c r="B51" s="13">
        <v>77.66</v>
      </c>
      <c r="C51" s="13">
        <v>77.77</v>
      </c>
      <c r="D51" s="13">
        <v>77.849999999999994</v>
      </c>
      <c r="E51" s="13">
        <v>78.41</v>
      </c>
      <c r="F51" s="13">
        <v>78.72</v>
      </c>
      <c r="G51" s="13">
        <v>78.739999999999995</v>
      </c>
      <c r="H51" s="13">
        <v>78.92</v>
      </c>
      <c r="I51" s="13">
        <v>79.23</v>
      </c>
      <c r="J51" s="13">
        <v>79.39</v>
      </c>
      <c r="K51" s="13">
        <v>80.040000000000006</v>
      </c>
      <c r="L51" s="13">
        <v>79.599999999999994</v>
      </c>
      <c r="M51" s="13">
        <v>80.069999999999993</v>
      </c>
      <c r="N51" s="13">
        <v>80.06</v>
      </c>
      <c r="O51" s="13">
        <v>80.12</v>
      </c>
      <c r="P51" s="14">
        <v>80.209999999999994</v>
      </c>
    </row>
    <row r="52" spans="1:17" ht="15" thickBot="1" x14ac:dyDescent="0.35">
      <c r="A52" s="15" t="s">
        <v>312</v>
      </c>
      <c r="B52" s="10">
        <v>77.11</v>
      </c>
      <c r="C52" s="10">
        <v>77.319999999999993</v>
      </c>
      <c r="D52" s="10">
        <v>77.45</v>
      </c>
      <c r="E52" s="10">
        <v>77.510000000000005</v>
      </c>
      <c r="F52" s="10">
        <v>77.95</v>
      </c>
      <c r="G52" s="10">
        <v>78.41</v>
      </c>
      <c r="H52" s="10">
        <v>78.37</v>
      </c>
      <c r="I52" s="10">
        <v>78.22</v>
      </c>
      <c r="J52" s="10">
        <v>78.72</v>
      </c>
      <c r="K52" s="10">
        <v>79.180000000000007</v>
      </c>
      <c r="L52" s="10">
        <v>78.260000000000005</v>
      </c>
      <c r="M52" s="10">
        <v>79.31</v>
      </c>
      <c r="N52" s="10">
        <v>78.69</v>
      </c>
      <c r="O52" s="10">
        <v>79.2</v>
      </c>
      <c r="P52" s="11">
        <v>79.400000000000006</v>
      </c>
    </row>
    <row r="53" spans="1:17" ht="15" thickBot="1" x14ac:dyDescent="0.35">
      <c r="A53" s="17" t="s">
        <v>327</v>
      </c>
      <c r="B53" s="18">
        <v>77.510000000000005</v>
      </c>
      <c r="C53" s="18">
        <v>77.64</v>
      </c>
      <c r="D53" s="18">
        <v>77.739999999999995</v>
      </c>
      <c r="E53" s="18">
        <v>78.08</v>
      </c>
      <c r="F53" s="18">
        <v>78.44</v>
      </c>
      <c r="G53" s="18">
        <v>78.64</v>
      </c>
      <c r="H53" s="18">
        <v>78.73</v>
      </c>
      <c r="I53" s="18">
        <v>78.849999999999994</v>
      </c>
      <c r="J53" s="18">
        <v>79.150000000000006</v>
      </c>
      <c r="K53" s="18">
        <v>79.709999999999994</v>
      </c>
      <c r="L53" s="18">
        <v>79.08</v>
      </c>
      <c r="M53" s="18">
        <v>79.77</v>
      </c>
      <c r="N53" s="18">
        <v>79.52</v>
      </c>
      <c r="O53" s="18">
        <v>79.760000000000005</v>
      </c>
      <c r="P53" s="18">
        <v>79.89</v>
      </c>
    </row>
    <row r="54" spans="1:17" ht="15" thickBot="1" x14ac:dyDescent="0.35">
      <c r="A54" s="15" t="s">
        <v>341</v>
      </c>
      <c r="B54" s="10">
        <v>76.84</v>
      </c>
      <c r="C54" s="10">
        <v>77.37</v>
      </c>
      <c r="D54" s="10">
        <v>77.36</v>
      </c>
      <c r="E54" s="10">
        <v>77.72</v>
      </c>
      <c r="F54" s="10">
        <v>77.650000000000006</v>
      </c>
      <c r="G54" s="10">
        <v>78.31</v>
      </c>
      <c r="H54" s="10">
        <v>78.22</v>
      </c>
      <c r="I54" s="10">
        <v>78.39</v>
      </c>
      <c r="J54" s="10">
        <v>78.59</v>
      </c>
      <c r="K54" s="10">
        <v>78.84</v>
      </c>
      <c r="L54" s="10">
        <v>78.34</v>
      </c>
      <c r="M54" s="10">
        <v>79.209999999999994</v>
      </c>
      <c r="N54" s="10">
        <v>78.91</v>
      </c>
      <c r="O54" s="10">
        <v>79.069999999999993</v>
      </c>
      <c r="P54" s="11">
        <v>79.52</v>
      </c>
    </row>
    <row r="55" spans="1:17" ht="15" thickBot="1" x14ac:dyDescent="0.35">
      <c r="A55" s="12" t="s">
        <v>353</v>
      </c>
      <c r="B55" s="13">
        <v>77.709999999999994</v>
      </c>
      <c r="C55" s="13">
        <v>78.260000000000005</v>
      </c>
      <c r="D55" s="13">
        <v>78.09</v>
      </c>
      <c r="E55" s="13">
        <v>78.72</v>
      </c>
      <c r="F55" s="13">
        <v>78.62</v>
      </c>
      <c r="G55" s="13">
        <v>78.39</v>
      </c>
      <c r="H55" s="13">
        <v>78.95</v>
      </c>
      <c r="I55" s="13">
        <v>78.67</v>
      </c>
      <c r="J55" s="13">
        <v>79.569999999999993</v>
      </c>
      <c r="K55" s="13">
        <v>79.05</v>
      </c>
      <c r="L55" s="13">
        <v>79.63</v>
      </c>
      <c r="M55" s="13">
        <v>79.92</v>
      </c>
      <c r="N55" s="13">
        <v>79.900000000000006</v>
      </c>
      <c r="O55" s="13">
        <v>79.819999999999993</v>
      </c>
      <c r="P55" s="14">
        <v>80.25</v>
      </c>
    </row>
    <row r="56" spans="1:17" ht="15" thickBot="1" x14ac:dyDescent="0.35">
      <c r="A56" s="15" t="s">
        <v>366</v>
      </c>
      <c r="B56" s="10">
        <v>76.87</v>
      </c>
      <c r="C56" s="10">
        <v>77.06</v>
      </c>
      <c r="D56" s="10">
        <v>77.11</v>
      </c>
      <c r="E56" s="10">
        <v>77.400000000000006</v>
      </c>
      <c r="F56" s="10">
        <v>77.7</v>
      </c>
      <c r="G56" s="10">
        <v>77.84</v>
      </c>
      <c r="H56" s="10">
        <v>78.03</v>
      </c>
      <c r="I56" s="10">
        <v>78.27</v>
      </c>
      <c r="J56" s="10">
        <v>78.27</v>
      </c>
      <c r="K56" s="10">
        <v>78.59</v>
      </c>
      <c r="L56" s="10">
        <v>78.260000000000005</v>
      </c>
      <c r="M56" s="10">
        <v>79.19</v>
      </c>
      <c r="N56" s="10">
        <v>78.709999999999994</v>
      </c>
      <c r="O56" s="10">
        <v>78.77</v>
      </c>
      <c r="P56" s="11">
        <v>79.03</v>
      </c>
    </row>
    <row r="57" spans="1:17" ht="15" thickBot="1" x14ac:dyDescent="0.35">
      <c r="A57" s="17" t="s">
        <v>379</v>
      </c>
      <c r="B57" s="18">
        <v>77.12</v>
      </c>
      <c r="C57" s="18">
        <v>77.56</v>
      </c>
      <c r="D57" s="18">
        <v>77.52</v>
      </c>
      <c r="E57" s="18">
        <v>77.94</v>
      </c>
      <c r="F57" s="18">
        <v>77.989999999999995</v>
      </c>
      <c r="G57" s="18">
        <v>78.19</v>
      </c>
      <c r="H57" s="18">
        <v>78.400000000000006</v>
      </c>
      <c r="I57" s="18">
        <v>78.45</v>
      </c>
      <c r="J57" s="18">
        <v>78.81</v>
      </c>
      <c r="K57" s="18">
        <v>78.84</v>
      </c>
      <c r="L57" s="18">
        <v>78.739999999999995</v>
      </c>
      <c r="M57" s="18">
        <v>79.44</v>
      </c>
      <c r="N57" s="18">
        <v>79.180000000000007</v>
      </c>
      <c r="O57" s="18">
        <v>79.22</v>
      </c>
      <c r="P57" s="18">
        <v>79.61</v>
      </c>
    </row>
    <row r="58" spans="1:17" ht="15" thickBot="1" x14ac:dyDescent="0.35">
      <c r="A58" s="15" t="s">
        <v>391</v>
      </c>
      <c r="B58" s="10">
        <v>75.930000000000007</v>
      </c>
      <c r="C58" s="10">
        <v>76.39</v>
      </c>
      <c r="D58" s="10">
        <v>76.430000000000007</v>
      </c>
      <c r="E58" s="10">
        <v>77.05</v>
      </c>
      <c r="F58" s="10">
        <v>76.7</v>
      </c>
      <c r="G58" s="10">
        <v>77.16</v>
      </c>
      <c r="H58" s="10">
        <v>77.34</v>
      </c>
      <c r="I58" s="10">
        <v>77.25</v>
      </c>
      <c r="J58" s="10">
        <v>77.8</v>
      </c>
      <c r="K58" s="10">
        <v>77.97</v>
      </c>
      <c r="L58" s="10">
        <v>77.930000000000007</v>
      </c>
      <c r="M58" s="10">
        <v>77.989999999999995</v>
      </c>
      <c r="N58" s="10">
        <v>78.03</v>
      </c>
      <c r="O58" s="10">
        <v>77.989999999999995</v>
      </c>
      <c r="P58" s="11">
        <v>77.98</v>
      </c>
    </row>
    <row r="59" spans="1:17" ht="15" thickBot="1" x14ac:dyDescent="0.35">
      <c r="A59" s="12" t="s">
        <v>403</v>
      </c>
      <c r="B59" s="13">
        <v>76.489999999999995</v>
      </c>
      <c r="C59" s="13">
        <v>77.040000000000006</v>
      </c>
      <c r="D59" s="13">
        <v>77</v>
      </c>
      <c r="E59" s="13">
        <v>77.400000000000006</v>
      </c>
      <c r="F59" s="13">
        <v>77.739999999999995</v>
      </c>
      <c r="G59" s="13">
        <v>77.69</v>
      </c>
      <c r="H59" s="13">
        <v>78.010000000000005</v>
      </c>
      <c r="I59" s="13">
        <v>78.44</v>
      </c>
      <c r="J59" s="13">
        <v>78.63</v>
      </c>
      <c r="K59" s="13">
        <v>78.52</v>
      </c>
      <c r="L59" s="13">
        <v>78.05</v>
      </c>
      <c r="M59" s="13">
        <v>78.87</v>
      </c>
      <c r="N59" s="13">
        <v>78.66</v>
      </c>
      <c r="O59" s="13">
        <v>78.739999999999995</v>
      </c>
      <c r="P59" s="14">
        <v>78.790000000000006</v>
      </c>
    </row>
    <row r="60" spans="1:17" ht="15" thickBot="1" x14ac:dyDescent="0.35">
      <c r="A60" s="15" t="s">
        <v>416</v>
      </c>
      <c r="B60" s="10">
        <v>76.69</v>
      </c>
      <c r="C60" s="10">
        <v>77.489999999999995</v>
      </c>
      <c r="D60" s="10">
        <v>77.27</v>
      </c>
      <c r="E60" s="10">
        <v>77.69</v>
      </c>
      <c r="F60" s="10">
        <v>77.62</v>
      </c>
      <c r="G60" s="10">
        <v>78.14</v>
      </c>
      <c r="H60" s="10">
        <v>77.72</v>
      </c>
      <c r="I60" s="10">
        <v>78.2</v>
      </c>
      <c r="J60" s="10">
        <v>78.66</v>
      </c>
      <c r="K60" s="10">
        <v>78.67</v>
      </c>
      <c r="L60" s="10">
        <v>78.5</v>
      </c>
      <c r="M60" s="10">
        <v>78.989999999999995</v>
      </c>
      <c r="N60" s="10">
        <v>78.650000000000006</v>
      </c>
      <c r="O60" s="10">
        <v>79.42</v>
      </c>
      <c r="P60" s="11">
        <v>79.239999999999995</v>
      </c>
    </row>
    <row r="61" spans="1:17" ht="15" thickBot="1" x14ac:dyDescent="0.35">
      <c r="A61" s="17" t="s">
        <v>427</v>
      </c>
      <c r="B61" s="18">
        <v>76.39</v>
      </c>
      <c r="C61" s="18">
        <v>76.98</v>
      </c>
      <c r="D61" s="18">
        <v>76.91</v>
      </c>
      <c r="E61" s="18">
        <v>77.400000000000006</v>
      </c>
      <c r="F61" s="18">
        <v>77.39</v>
      </c>
      <c r="G61" s="18">
        <v>77.67</v>
      </c>
      <c r="H61" s="18">
        <v>77.709999999999994</v>
      </c>
      <c r="I61" s="18">
        <v>77.989999999999995</v>
      </c>
      <c r="J61" s="18">
        <v>78.37</v>
      </c>
      <c r="K61" s="18">
        <v>78.400000000000006</v>
      </c>
      <c r="L61" s="18">
        <v>78.16</v>
      </c>
      <c r="M61" s="18">
        <v>78.64</v>
      </c>
      <c r="N61" s="18">
        <v>78.459999999999994</v>
      </c>
      <c r="O61" s="18">
        <v>78.73</v>
      </c>
      <c r="P61" s="18">
        <v>78.69</v>
      </c>
    </row>
    <row r="62" spans="1:17" ht="15" thickBot="1" x14ac:dyDescent="0.3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7" ht="15" thickBot="1" x14ac:dyDescent="0.35">
      <c r="A63" s="34" t="str">
        <f>A51</f>
        <v>Budapesta</v>
      </c>
      <c r="B63" s="32">
        <f>ABS(B39-B51)</f>
        <v>7.1700000000000017</v>
      </c>
      <c r="C63" s="32">
        <f t="shared" ref="C63:P63" si="0">ABS(C39-C51)</f>
        <v>7.0300000000000011</v>
      </c>
      <c r="D63" s="32">
        <f t="shared" si="0"/>
        <v>6.6299999999999955</v>
      </c>
      <c r="E63" s="32">
        <f t="shared" si="0"/>
        <v>6.9399999999999977</v>
      </c>
      <c r="F63" s="32">
        <f t="shared" si="0"/>
        <v>6.8100000000000023</v>
      </c>
      <c r="G63" s="32">
        <f t="shared" si="0"/>
        <v>6.3299999999999983</v>
      </c>
      <c r="H63" s="32">
        <f t="shared" si="0"/>
        <v>6.4399999999999977</v>
      </c>
      <c r="I63" s="32">
        <f t="shared" si="0"/>
        <v>5.6500000000000057</v>
      </c>
      <c r="J63" s="32">
        <f t="shared" si="0"/>
        <v>5.4500000000000028</v>
      </c>
      <c r="K63" s="32">
        <f t="shared" si="0"/>
        <v>5.9000000000000057</v>
      </c>
      <c r="L63" s="32">
        <f t="shared" si="0"/>
        <v>5.7399999999999949</v>
      </c>
      <c r="M63" s="32">
        <f t="shared" si="0"/>
        <v>5.7799999999999869</v>
      </c>
      <c r="N63" s="32">
        <f t="shared" si="0"/>
        <v>5.7900000000000063</v>
      </c>
      <c r="O63" s="32">
        <f t="shared" si="0"/>
        <v>5.6400000000000006</v>
      </c>
      <c r="P63" s="32">
        <f t="shared" si="0"/>
        <v>5.2099999999999937</v>
      </c>
      <c r="Q63" t="s">
        <v>1084</v>
      </c>
    </row>
    <row r="64" spans="1:17" ht="15" thickBot="1" x14ac:dyDescent="0.35">
      <c r="A64" s="34" t="str">
        <f t="shared" ref="A64:A73" si="1">A52</f>
        <v>Pestb</v>
      </c>
      <c r="B64" s="32">
        <f t="shared" ref="B64:P64" si="2">ABS(B40-B52)</f>
        <v>8.0999999999999943</v>
      </c>
      <c r="C64" s="32">
        <f t="shared" si="2"/>
        <v>8.1199999999999903</v>
      </c>
      <c r="D64" s="32">
        <f t="shared" si="2"/>
        <v>7.960000000000008</v>
      </c>
      <c r="E64" s="32">
        <f t="shared" si="2"/>
        <v>7.1000000000000085</v>
      </c>
      <c r="F64" s="32">
        <f t="shared" si="2"/>
        <v>7.3299999999999983</v>
      </c>
      <c r="G64" s="32">
        <f t="shared" si="2"/>
        <v>7.1199999999999903</v>
      </c>
      <c r="H64" s="32">
        <f t="shared" si="2"/>
        <v>6.5300000000000011</v>
      </c>
      <c r="I64" s="32">
        <f t="shared" si="2"/>
        <v>6.2800000000000011</v>
      </c>
      <c r="J64" s="32">
        <f t="shared" si="2"/>
        <v>6.4299999999999926</v>
      </c>
      <c r="K64" s="32">
        <f t="shared" si="2"/>
        <v>6.6700000000000017</v>
      </c>
      <c r="L64" s="32">
        <f t="shared" si="2"/>
        <v>5.5300000000000011</v>
      </c>
      <c r="M64" s="32">
        <f t="shared" si="2"/>
        <v>6.3299999999999983</v>
      </c>
      <c r="N64" s="32">
        <f t="shared" si="2"/>
        <v>5.6599999999999966</v>
      </c>
      <c r="O64" s="32">
        <f t="shared" si="2"/>
        <v>6.1700000000000017</v>
      </c>
      <c r="P64" s="32">
        <f t="shared" si="2"/>
        <v>5.7700000000000102</v>
      </c>
    </row>
    <row r="65" spans="1:17" ht="15" thickBot="1" x14ac:dyDescent="0.35">
      <c r="A65" s="34" t="str">
        <f t="shared" si="1"/>
        <v>Közép-Magyarországc</v>
      </c>
      <c r="B65" s="32">
        <f t="shared" ref="B65:P65" si="3">ABS(B41-B53)</f>
        <v>7.5900000000000034</v>
      </c>
      <c r="C65" s="32">
        <f t="shared" si="3"/>
        <v>7.5100000000000051</v>
      </c>
      <c r="D65" s="32">
        <f t="shared" si="3"/>
        <v>7.1999999999999886</v>
      </c>
      <c r="E65" s="32">
        <f t="shared" si="3"/>
        <v>7.019999999999996</v>
      </c>
      <c r="F65" s="32">
        <f t="shared" si="3"/>
        <v>7.0499999999999972</v>
      </c>
      <c r="G65" s="32">
        <f t="shared" si="3"/>
        <v>6.6700000000000017</v>
      </c>
      <c r="H65" s="32">
        <f t="shared" si="3"/>
        <v>6.480000000000004</v>
      </c>
      <c r="I65" s="32">
        <f t="shared" si="3"/>
        <v>5.9299999999999926</v>
      </c>
      <c r="J65" s="32">
        <f t="shared" si="3"/>
        <v>5.8900000000000006</v>
      </c>
      <c r="K65" s="32">
        <f t="shared" si="3"/>
        <v>6.2399999999999949</v>
      </c>
      <c r="L65" s="32">
        <f t="shared" si="3"/>
        <v>5.6799999999999926</v>
      </c>
      <c r="M65" s="32">
        <f t="shared" si="3"/>
        <v>6.0099999999999909</v>
      </c>
      <c r="N65" s="32">
        <f t="shared" si="3"/>
        <v>5.7599999999999909</v>
      </c>
      <c r="O65" s="32">
        <f t="shared" si="3"/>
        <v>5.9000000000000057</v>
      </c>
      <c r="P65" s="32">
        <f t="shared" si="3"/>
        <v>5.480000000000004</v>
      </c>
    </row>
    <row r="66" spans="1:17" ht="15" thickBot="1" x14ac:dyDescent="0.35">
      <c r="A66" s="34" t="str">
        <f t="shared" si="1"/>
        <v>Közép-Dunántúl</v>
      </c>
      <c r="B66" s="32">
        <f t="shared" ref="B66:P66" si="4">ABS(B42-B54)</f>
        <v>8.1800000000000068</v>
      </c>
      <c r="C66" s="32">
        <f t="shared" si="4"/>
        <v>8.61</v>
      </c>
      <c r="D66" s="32">
        <f t="shared" si="4"/>
        <v>8.1599999999999966</v>
      </c>
      <c r="E66" s="32">
        <f t="shared" si="4"/>
        <v>8.11</v>
      </c>
      <c r="F66" s="32">
        <f t="shared" si="4"/>
        <v>7.9100000000000108</v>
      </c>
      <c r="G66" s="32">
        <f t="shared" si="4"/>
        <v>7.960000000000008</v>
      </c>
      <c r="H66" s="32">
        <f t="shared" si="4"/>
        <v>7.25</v>
      </c>
      <c r="I66" s="32">
        <f t="shared" si="4"/>
        <v>7.1700000000000017</v>
      </c>
      <c r="J66" s="32">
        <f t="shared" si="4"/>
        <v>6.8599999999999994</v>
      </c>
      <c r="K66" s="32">
        <f t="shared" si="4"/>
        <v>6.710000000000008</v>
      </c>
      <c r="L66" s="32">
        <f t="shared" si="4"/>
        <v>6.7000000000000028</v>
      </c>
      <c r="M66" s="32">
        <f t="shared" si="4"/>
        <v>7.0799999999999983</v>
      </c>
      <c r="N66" s="32">
        <f t="shared" si="4"/>
        <v>6.7099999999999937</v>
      </c>
      <c r="O66" s="32">
        <f t="shared" si="4"/>
        <v>6.7999999999999972</v>
      </c>
      <c r="P66" s="32">
        <f t="shared" si="4"/>
        <v>7.039999999999992</v>
      </c>
    </row>
    <row r="67" spans="1:17" ht="15" thickBot="1" x14ac:dyDescent="0.35">
      <c r="A67" s="34" t="str">
        <f t="shared" si="1"/>
        <v>Nyugat-Dunántúl</v>
      </c>
      <c r="B67" s="32">
        <f t="shared" ref="B67:P67" si="5">ABS(B43-B55)</f>
        <v>8.3099999999999881</v>
      </c>
      <c r="C67" s="32">
        <f t="shared" si="5"/>
        <v>8.14</v>
      </c>
      <c r="D67" s="32">
        <f t="shared" si="5"/>
        <v>8.2999999999999972</v>
      </c>
      <c r="E67" s="32">
        <f t="shared" si="5"/>
        <v>8.25</v>
      </c>
      <c r="F67" s="32">
        <f t="shared" si="5"/>
        <v>7.9200000000000017</v>
      </c>
      <c r="G67" s="32">
        <f t="shared" si="5"/>
        <v>7.25</v>
      </c>
      <c r="H67" s="32">
        <f t="shared" si="5"/>
        <v>7.6200000000000045</v>
      </c>
      <c r="I67" s="32">
        <f t="shared" si="5"/>
        <v>7.1000000000000085</v>
      </c>
      <c r="J67" s="32">
        <f t="shared" si="5"/>
        <v>7.3999999999999915</v>
      </c>
      <c r="K67" s="32">
        <f t="shared" si="5"/>
        <v>6.4899999999999949</v>
      </c>
      <c r="L67" s="32">
        <f t="shared" si="5"/>
        <v>6.6499999999999915</v>
      </c>
      <c r="M67" s="32">
        <f t="shared" si="5"/>
        <v>7.1200000000000045</v>
      </c>
      <c r="N67" s="32">
        <f t="shared" si="5"/>
        <v>7.2000000000000028</v>
      </c>
      <c r="O67" s="32">
        <f t="shared" si="5"/>
        <v>6.7799999999999869</v>
      </c>
      <c r="P67" s="32">
        <f t="shared" si="5"/>
        <v>6.4699999999999989</v>
      </c>
    </row>
    <row r="68" spans="1:17" ht="15" thickBot="1" x14ac:dyDescent="0.35">
      <c r="A68" s="34" t="str">
        <f t="shared" si="1"/>
        <v>Dél-Dunántúl</v>
      </c>
      <c r="B68" s="32">
        <f t="shared" ref="B68:P68" si="6">ABS(B44-B56)</f>
        <v>8.5400000000000063</v>
      </c>
      <c r="C68" s="32">
        <f t="shared" si="6"/>
        <v>8.5100000000000051</v>
      </c>
      <c r="D68" s="32">
        <f t="shared" si="6"/>
        <v>8.25</v>
      </c>
      <c r="E68" s="32">
        <f t="shared" si="6"/>
        <v>7.5300000000000011</v>
      </c>
      <c r="F68" s="32">
        <f t="shared" si="6"/>
        <v>8.11</v>
      </c>
      <c r="G68" s="32">
        <f t="shared" si="6"/>
        <v>7.960000000000008</v>
      </c>
      <c r="H68" s="32">
        <f t="shared" si="6"/>
        <v>7.1800000000000068</v>
      </c>
      <c r="I68" s="32">
        <f t="shared" si="6"/>
        <v>7.2999999999999972</v>
      </c>
      <c r="J68" s="32">
        <f t="shared" si="6"/>
        <v>6.6499999999999915</v>
      </c>
      <c r="K68" s="32">
        <f t="shared" si="6"/>
        <v>6.7600000000000051</v>
      </c>
      <c r="L68" s="32">
        <f t="shared" si="6"/>
        <v>6.710000000000008</v>
      </c>
      <c r="M68" s="32">
        <f t="shared" si="6"/>
        <v>7.289999999999992</v>
      </c>
      <c r="N68" s="32">
        <f t="shared" si="6"/>
        <v>6.3999999999999915</v>
      </c>
      <c r="O68" s="32">
        <f t="shared" si="6"/>
        <v>6.4799999999999898</v>
      </c>
      <c r="P68" s="32">
        <f t="shared" si="6"/>
        <v>6.6200000000000045</v>
      </c>
    </row>
    <row r="69" spans="1:17" ht="15" thickBot="1" x14ac:dyDescent="0.35">
      <c r="A69" s="34" t="str">
        <f t="shared" si="1"/>
        <v>Dunántúl</v>
      </c>
      <c r="B69" s="32">
        <f t="shared" ref="B69:P69" si="7">ABS(B45-B57)</f>
        <v>8.3299999999999983</v>
      </c>
      <c r="C69" s="32">
        <f t="shared" si="7"/>
        <v>8.4300000000000068</v>
      </c>
      <c r="D69" s="32">
        <f t="shared" si="7"/>
        <v>8.2299999999999898</v>
      </c>
      <c r="E69" s="32">
        <f t="shared" si="7"/>
        <v>7.9699999999999989</v>
      </c>
      <c r="F69" s="32">
        <f t="shared" si="7"/>
        <v>7.9799999999999898</v>
      </c>
      <c r="G69" s="32">
        <f t="shared" si="7"/>
        <v>7.730000000000004</v>
      </c>
      <c r="H69" s="32">
        <f t="shared" si="7"/>
        <v>7.3400000000000034</v>
      </c>
      <c r="I69" s="32">
        <f t="shared" si="7"/>
        <v>7.1899999999999977</v>
      </c>
      <c r="J69" s="32">
        <f t="shared" si="7"/>
        <v>6.9699999999999989</v>
      </c>
      <c r="K69" s="32">
        <f t="shared" si="7"/>
        <v>6.6599999999999966</v>
      </c>
      <c r="L69" s="32">
        <f t="shared" si="7"/>
        <v>6.6999999999999886</v>
      </c>
      <c r="M69" s="32">
        <f t="shared" si="7"/>
        <v>7.1499999999999915</v>
      </c>
      <c r="N69" s="32">
        <f t="shared" si="7"/>
        <v>6.7700000000000102</v>
      </c>
      <c r="O69" s="32">
        <f t="shared" si="7"/>
        <v>6.6799999999999926</v>
      </c>
      <c r="P69" s="32">
        <f t="shared" si="7"/>
        <v>6.7199999999999989</v>
      </c>
    </row>
    <row r="70" spans="1:17" ht="15" thickBot="1" x14ac:dyDescent="0.35">
      <c r="A70" s="34" t="str">
        <f t="shared" si="1"/>
        <v>Észak-Magyarország</v>
      </c>
      <c r="B70" s="32">
        <f t="shared" ref="B70:P70" si="8">ABS(B46-B58)</f>
        <v>9.0900000000000034</v>
      </c>
      <c r="C70" s="32">
        <f t="shared" si="8"/>
        <v>9.019999999999996</v>
      </c>
      <c r="D70" s="32">
        <f t="shared" si="8"/>
        <v>8.89</v>
      </c>
      <c r="E70" s="32">
        <f t="shared" si="8"/>
        <v>9.1499999999999915</v>
      </c>
      <c r="F70" s="32">
        <f t="shared" si="8"/>
        <v>8.3299999999999983</v>
      </c>
      <c r="G70" s="32">
        <f t="shared" si="8"/>
        <v>8.4299999999999926</v>
      </c>
      <c r="H70" s="32">
        <f t="shared" si="8"/>
        <v>8.6200000000000045</v>
      </c>
      <c r="I70" s="32">
        <f t="shared" si="8"/>
        <v>7.5699999999999932</v>
      </c>
      <c r="J70" s="32">
        <f t="shared" si="8"/>
        <v>7.5999999999999943</v>
      </c>
      <c r="K70" s="32">
        <f t="shared" si="8"/>
        <v>7.4500000000000028</v>
      </c>
      <c r="L70" s="32">
        <f t="shared" si="8"/>
        <v>7.3100000000000023</v>
      </c>
      <c r="M70" s="32">
        <f t="shared" si="8"/>
        <v>7.1999999999999886</v>
      </c>
      <c r="N70" s="32">
        <f t="shared" si="8"/>
        <v>7.5300000000000011</v>
      </c>
      <c r="O70" s="32">
        <f t="shared" si="8"/>
        <v>7.4299999999999926</v>
      </c>
      <c r="P70" s="32">
        <f t="shared" si="8"/>
        <v>7.3700000000000045</v>
      </c>
    </row>
    <row r="71" spans="1:17" ht="15" thickBot="1" x14ac:dyDescent="0.35">
      <c r="A71" s="34" t="str">
        <f t="shared" si="1"/>
        <v>Észak-Alföld</v>
      </c>
      <c r="B71" s="32">
        <f t="shared" ref="B71:P71" si="9">ABS(B47-B59)</f>
        <v>9.1499999999999915</v>
      </c>
      <c r="C71" s="32">
        <f t="shared" si="9"/>
        <v>8.9300000000000068</v>
      </c>
      <c r="D71" s="32">
        <f t="shared" si="9"/>
        <v>8.8100000000000023</v>
      </c>
      <c r="E71" s="32">
        <f t="shared" si="9"/>
        <v>8.64</v>
      </c>
      <c r="F71" s="32">
        <f t="shared" si="9"/>
        <v>8.4499999999999886</v>
      </c>
      <c r="G71" s="32">
        <f t="shared" si="9"/>
        <v>8.0999999999999943</v>
      </c>
      <c r="H71" s="32">
        <f t="shared" si="9"/>
        <v>7.7800000000000011</v>
      </c>
      <c r="I71" s="32">
        <f t="shared" si="9"/>
        <v>7.6099999999999994</v>
      </c>
      <c r="J71" s="32">
        <f t="shared" si="9"/>
        <v>7.1199999999999903</v>
      </c>
      <c r="K71" s="32">
        <f t="shared" si="9"/>
        <v>7.289999999999992</v>
      </c>
      <c r="L71" s="32">
        <f t="shared" si="9"/>
        <v>6.7399999999999949</v>
      </c>
      <c r="M71" s="32">
        <f t="shared" si="9"/>
        <v>7.0600000000000023</v>
      </c>
      <c r="N71" s="32">
        <f t="shared" si="9"/>
        <v>6.7800000000000011</v>
      </c>
      <c r="O71" s="32">
        <f t="shared" si="9"/>
        <v>6.8799999999999955</v>
      </c>
      <c r="P71" s="32">
        <f t="shared" si="9"/>
        <v>6.9900000000000091</v>
      </c>
    </row>
    <row r="72" spans="1:17" ht="15" thickBot="1" x14ac:dyDescent="0.35">
      <c r="A72" s="34" t="str">
        <f t="shared" si="1"/>
        <v>Dél-Alföld</v>
      </c>
      <c r="B72" s="32">
        <f t="shared" ref="B72:P72" si="10">ABS(B48-B60)</f>
        <v>8.2999999999999972</v>
      </c>
      <c r="C72" s="32">
        <f t="shared" si="10"/>
        <v>8.3399999999999892</v>
      </c>
      <c r="D72" s="32">
        <f t="shared" si="10"/>
        <v>8.36</v>
      </c>
      <c r="E72" s="32">
        <f t="shared" si="10"/>
        <v>7.980000000000004</v>
      </c>
      <c r="F72" s="32">
        <f t="shared" si="10"/>
        <v>7.7900000000000063</v>
      </c>
      <c r="G72" s="32">
        <f t="shared" si="10"/>
        <v>7.9399999999999977</v>
      </c>
      <c r="H72" s="32">
        <f t="shared" si="10"/>
        <v>6.9500000000000028</v>
      </c>
      <c r="I72" s="32">
        <f t="shared" si="10"/>
        <v>7.0700000000000074</v>
      </c>
      <c r="J72" s="32">
        <f t="shared" si="10"/>
        <v>6.7599999999999909</v>
      </c>
      <c r="K72" s="32">
        <f t="shared" si="10"/>
        <v>6.960000000000008</v>
      </c>
      <c r="L72" s="32">
        <f t="shared" si="10"/>
        <v>6.8299999999999983</v>
      </c>
      <c r="M72" s="32">
        <f t="shared" si="10"/>
        <v>6.769999999999996</v>
      </c>
      <c r="N72" s="32">
        <f t="shared" si="10"/>
        <v>6.8200000000000074</v>
      </c>
      <c r="O72" s="32">
        <f t="shared" si="10"/>
        <v>6.9099999999999966</v>
      </c>
      <c r="P72" s="32">
        <f t="shared" si="10"/>
        <v>6.5</v>
      </c>
    </row>
    <row r="73" spans="1:17" ht="15" thickBot="1" x14ac:dyDescent="0.35">
      <c r="A73" s="34" t="str">
        <f t="shared" si="1"/>
        <v>Alföld és Észak</v>
      </c>
      <c r="B73" s="32">
        <f t="shared" ref="B73:P73" si="11">ABS(B49-B61)</f>
        <v>8.8700000000000045</v>
      </c>
      <c r="C73" s="32">
        <f t="shared" si="11"/>
        <v>8.7600000000000051</v>
      </c>
      <c r="D73" s="32">
        <f t="shared" si="11"/>
        <v>8.6799999999999926</v>
      </c>
      <c r="E73" s="32">
        <f t="shared" si="11"/>
        <v>8.5800000000000125</v>
      </c>
      <c r="F73" s="32">
        <f t="shared" si="11"/>
        <v>8.2000000000000028</v>
      </c>
      <c r="G73" s="32">
        <f t="shared" si="11"/>
        <v>8.14</v>
      </c>
      <c r="H73" s="32">
        <f t="shared" si="11"/>
        <v>8.769999999999996</v>
      </c>
      <c r="I73" s="32">
        <f t="shared" si="11"/>
        <v>7.4200000000000017</v>
      </c>
      <c r="J73" s="32">
        <f t="shared" si="11"/>
        <v>7.1300000000000097</v>
      </c>
      <c r="K73" s="32">
        <f t="shared" si="11"/>
        <v>7.230000000000004</v>
      </c>
      <c r="L73" s="32">
        <f t="shared" si="11"/>
        <v>6.9399999999999977</v>
      </c>
      <c r="M73" s="32">
        <f t="shared" si="11"/>
        <v>7</v>
      </c>
      <c r="N73" s="32">
        <f t="shared" si="11"/>
        <v>7.0099999999999909</v>
      </c>
      <c r="O73" s="32">
        <f t="shared" si="11"/>
        <v>7.0499999999999972</v>
      </c>
      <c r="P73" s="32">
        <f t="shared" si="11"/>
        <v>6.9500000000000028</v>
      </c>
    </row>
    <row r="74" spans="1:17" ht="15" thickBot="1" x14ac:dyDescent="0.35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7" ht="28.2" thickBot="1" x14ac:dyDescent="0.35">
      <c r="A75" s="35" t="s">
        <v>1065</v>
      </c>
      <c r="B75" s="10">
        <v>6.2</v>
      </c>
      <c r="C75" s="10">
        <v>5.7</v>
      </c>
      <c r="D75" s="10">
        <v>5.9</v>
      </c>
      <c r="E75" s="10">
        <v>5.6</v>
      </c>
      <c r="F75" s="10">
        <v>5.0999999999999996</v>
      </c>
      <c r="G75" s="10">
        <v>5.3</v>
      </c>
      <c r="H75" s="10">
        <v>4.9000000000000004</v>
      </c>
      <c r="I75" s="10">
        <v>4.9000000000000004</v>
      </c>
      <c r="J75" s="10">
        <v>5.0999999999999996</v>
      </c>
      <c r="K75" s="10">
        <v>4.5999999999999996</v>
      </c>
      <c r="L75" s="10">
        <v>4.2</v>
      </c>
      <c r="M75" s="10">
        <v>4</v>
      </c>
      <c r="N75" s="10">
        <v>3.6</v>
      </c>
      <c r="O75" s="10">
        <v>3.4</v>
      </c>
      <c r="P75" s="11">
        <v>3.8</v>
      </c>
      <c r="Q75" t="s">
        <v>1084</v>
      </c>
    </row>
    <row r="76" spans="1:17" ht="15" thickBot="1" x14ac:dyDescent="0.35">
      <c r="A76" s="16" t="s">
        <v>577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4"/>
    </row>
    <row r="77" spans="1:17" ht="15" thickBot="1" x14ac:dyDescent="0.35">
      <c r="A77" s="15" t="s">
        <v>297</v>
      </c>
      <c r="B77" s="10">
        <v>4.5</v>
      </c>
      <c r="C77" s="10">
        <v>5.0999999999999996</v>
      </c>
      <c r="D77" s="10">
        <v>4.5</v>
      </c>
      <c r="E77" s="10">
        <v>4.7</v>
      </c>
      <c r="F77" s="10">
        <v>3.3</v>
      </c>
      <c r="G77" s="10">
        <v>3.8</v>
      </c>
      <c r="H77" s="10">
        <v>3.5</v>
      </c>
      <c r="I77" s="10">
        <v>2.9</v>
      </c>
      <c r="J77" s="10">
        <v>3.6</v>
      </c>
      <c r="K77" s="10">
        <v>3.7</v>
      </c>
      <c r="L77" s="10">
        <v>3.4</v>
      </c>
      <c r="M77" s="10">
        <v>3.1</v>
      </c>
      <c r="N77" s="10">
        <v>2.2000000000000002</v>
      </c>
      <c r="O77" s="10">
        <v>2.7</v>
      </c>
      <c r="P77" s="11">
        <v>2.4</v>
      </c>
    </row>
    <row r="78" spans="1:17" ht="15" thickBot="1" x14ac:dyDescent="0.35">
      <c r="A78" s="12" t="s">
        <v>312</v>
      </c>
      <c r="B78" s="13">
        <v>4.4000000000000004</v>
      </c>
      <c r="C78" s="13">
        <v>5</v>
      </c>
      <c r="D78" s="13">
        <v>5.4</v>
      </c>
      <c r="E78" s="13">
        <v>5.3</v>
      </c>
      <c r="F78" s="13">
        <v>3.8</v>
      </c>
      <c r="G78" s="13">
        <v>5.0999999999999996</v>
      </c>
      <c r="H78" s="13">
        <v>3.7</v>
      </c>
      <c r="I78" s="13">
        <v>3.4</v>
      </c>
      <c r="J78" s="13">
        <v>3.6</v>
      </c>
      <c r="K78" s="13">
        <v>4</v>
      </c>
      <c r="L78" s="13">
        <v>3.3</v>
      </c>
      <c r="M78" s="13">
        <v>3.1</v>
      </c>
      <c r="N78" s="13">
        <v>3.2</v>
      </c>
      <c r="O78" s="13">
        <v>2.4</v>
      </c>
      <c r="P78" s="14">
        <v>3.1</v>
      </c>
    </row>
    <row r="79" spans="1:17" ht="15" thickBot="1" x14ac:dyDescent="0.35">
      <c r="A79" s="19" t="s">
        <v>327</v>
      </c>
      <c r="B79" s="20">
        <v>4.5</v>
      </c>
      <c r="C79" s="20">
        <v>5.0999999999999996</v>
      </c>
      <c r="D79" s="20">
        <v>4.9000000000000004</v>
      </c>
      <c r="E79" s="20">
        <v>4.9000000000000004</v>
      </c>
      <c r="F79" s="20">
        <v>3.5</v>
      </c>
      <c r="G79" s="20">
        <v>4.3</v>
      </c>
      <c r="H79" s="20">
        <v>3.6</v>
      </c>
      <c r="I79" s="20">
        <v>3.1</v>
      </c>
      <c r="J79" s="20">
        <v>3.6</v>
      </c>
      <c r="K79" s="20">
        <v>3.8</v>
      </c>
      <c r="L79" s="20">
        <v>3.4</v>
      </c>
      <c r="M79" s="20">
        <v>3.1</v>
      </c>
      <c r="N79" s="20">
        <v>2.7</v>
      </c>
      <c r="O79" s="20">
        <v>2.6</v>
      </c>
      <c r="P79" s="20">
        <v>2.7</v>
      </c>
    </row>
    <row r="80" spans="1:17" ht="15" thickBot="1" x14ac:dyDescent="0.35">
      <c r="A80" s="12" t="s">
        <v>341</v>
      </c>
      <c r="B80" s="13">
        <v>6.2</v>
      </c>
      <c r="C80" s="13">
        <v>5.4</v>
      </c>
      <c r="D80" s="13">
        <v>6.4</v>
      </c>
      <c r="E80" s="13">
        <v>5.3</v>
      </c>
      <c r="F80" s="13">
        <v>4.4000000000000004</v>
      </c>
      <c r="G80" s="13">
        <v>4.5</v>
      </c>
      <c r="H80" s="13">
        <v>4.8</v>
      </c>
      <c r="I80" s="13">
        <v>6</v>
      </c>
      <c r="J80" s="13">
        <v>5.3</v>
      </c>
      <c r="K80" s="13">
        <v>4.4000000000000004</v>
      </c>
      <c r="L80" s="13">
        <v>5.2</v>
      </c>
      <c r="M80" s="13">
        <v>3.2</v>
      </c>
      <c r="N80" s="13">
        <v>2.1</v>
      </c>
      <c r="O80" s="13">
        <v>2.2999999999999998</v>
      </c>
      <c r="P80" s="14">
        <v>2.8</v>
      </c>
    </row>
    <row r="81" spans="1:17" ht="15" thickBot="1" x14ac:dyDescent="0.35">
      <c r="A81" s="15" t="s">
        <v>353</v>
      </c>
      <c r="B81" s="10">
        <v>6</v>
      </c>
      <c r="C81" s="10">
        <v>4.9000000000000004</v>
      </c>
      <c r="D81" s="10">
        <v>5.4</v>
      </c>
      <c r="E81" s="10">
        <v>4.4000000000000004</v>
      </c>
      <c r="F81" s="10">
        <v>5.4</v>
      </c>
      <c r="G81" s="10">
        <v>5.4</v>
      </c>
      <c r="H81" s="10">
        <v>4.0999999999999996</v>
      </c>
      <c r="I81" s="10">
        <v>6.5</v>
      </c>
      <c r="J81" s="10">
        <v>4.3</v>
      </c>
      <c r="K81" s="10">
        <v>5.4</v>
      </c>
      <c r="L81" s="10">
        <v>3.3</v>
      </c>
      <c r="M81" s="10">
        <v>3.4</v>
      </c>
      <c r="N81" s="10">
        <v>4.4000000000000004</v>
      </c>
      <c r="O81" s="10">
        <v>3.8</v>
      </c>
      <c r="P81" s="11">
        <v>3</v>
      </c>
    </row>
    <row r="82" spans="1:17" ht="15" thickBot="1" x14ac:dyDescent="0.35">
      <c r="A82" s="12" t="s">
        <v>366</v>
      </c>
      <c r="B82" s="13">
        <v>4.5999999999999996</v>
      </c>
      <c r="C82" s="13">
        <v>5.4</v>
      </c>
      <c r="D82" s="13">
        <v>6.5</v>
      </c>
      <c r="E82" s="13">
        <v>4.5999999999999996</v>
      </c>
      <c r="F82" s="13">
        <v>5</v>
      </c>
      <c r="G82" s="13">
        <v>6</v>
      </c>
      <c r="H82" s="13">
        <v>4.5</v>
      </c>
      <c r="I82" s="13">
        <v>6.3</v>
      </c>
      <c r="J82" s="13">
        <v>7.2</v>
      </c>
      <c r="K82" s="13">
        <v>5.6</v>
      </c>
      <c r="L82" s="13">
        <v>4.7</v>
      </c>
      <c r="M82" s="13">
        <v>5.0999999999999996</v>
      </c>
      <c r="N82" s="13">
        <v>3.3</v>
      </c>
      <c r="O82" s="13">
        <v>4.3</v>
      </c>
      <c r="P82" s="14">
        <v>3.7</v>
      </c>
    </row>
    <row r="83" spans="1:17" ht="15" thickBot="1" x14ac:dyDescent="0.35">
      <c r="A83" s="19" t="s">
        <v>379</v>
      </c>
      <c r="B83" s="20">
        <v>5.6</v>
      </c>
      <c r="C83" s="20">
        <v>5.3</v>
      </c>
      <c r="D83" s="20">
        <v>6.1</v>
      </c>
      <c r="E83" s="20">
        <v>4.8</v>
      </c>
      <c r="F83" s="20">
        <v>4.9000000000000004</v>
      </c>
      <c r="G83" s="20">
        <v>5.3</v>
      </c>
      <c r="H83" s="20">
        <v>4.5</v>
      </c>
      <c r="I83" s="20">
        <v>6.3</v>
      </c>
      <c r="J83" s="20">
        <v>5.6</v>
      </c>
      <c r="K83" s="20">
        <v>5.0999999999999996</v>
      </c>
      <c r="L83" s="20">
        <v>4.4000000000000004</v>
      </c>
      <c r="M83" s="20">
        <v>3.8</v>
      </c>
      <c r="N83" s="20">
        <v>3.2</v>
      </c>
      <c r="O83" s="20">
        <v>3.4</v>
      </c>
      <c r="P83" s="20">
        <v>3.1</v>
      </c>
    </row>
    <row r="84" spans="1:17" ht="15" thickBot="1" x14ac:dyDescent="0.35">
      <c r="A84" s="12" t="s">
        <v>391</v>
      </c>
      <c r="B84" s="13">
        <v>7.5</v>
      </c>
      <c r="C84" s="13">
        <v>9</v>
      </c>
      <c r="D84" s="13">
        <v>9.5</v>
      </c>
      <c r="E84" s="13">
        <v>8.8000000000000007</v>
      </c>
      <c r="F84" s="13">
        <v>8.1</v>
      </c>
      <c r="G84" s="13">
        <v>5.5</v>
      </c>
      <c r="H84" s="13">
        <v>7.7</v>
      </c>
      <c r="I84" s="13">
        <v>7.1</v>
      </c>
      <c r="J84" s="13">
        <v>9.1</v>
      </c>
      <c r="K84" s="13">
        <v>5.3</v>
      </c>
      <c r="L84" s="13">
        <v>4.5</v>
      </c>
      <c r="M84" s="13">
        <v>4.7</v>
      </c>
      <c r="N84" s="13">
        <v>4.7</v>
      </c>
      <c r="O84" s="13">
        <v>5.7</v>
      </c>
      <c r="P84" s="14">
        <v>5.4</v>
      </c>
    </row>
    <row r="85" spans="1:17" ht="15" thickBot="1" x14ac:dyDescent="0.35">
      <c r="A85" s="15" t="s">
        <v>403</v>
      </c>
      <c r="B85" s="10">
        <v>6.8</v>
      </c>
      <c r="C85" s="10">
        <v>5.3</v>
      </c>
      <c r="D85" s="10">
        <v>5.2</v>
      </c>
      <c r="E85" s="10">
        <v>4.5999999999999996</v>
      </c>
      <c r="F85" s="10">
        <v>5.6</v>
      </c>
      <c r="G85" s="10">
        <v>7.2</v>
      </c>
      <c r="H85" s="10">
        <v>5.2</v>
      </c>
      <c r="I85" s="10">
        <v>4.7</v>
      </c>
      <c r="J85" s="10">
        <v>4.9000000000000004</v>
      </c>
      <c r="K85" s="10">
        <v>4.5</v>
      </c>
      <c r="L85" s="10">
        <v>5</v>
      </c>
      <c r="M85" s="10">
        <v>4.8</v>
      </c>
      <c r="N85" s="10">
        <v>4.2</v>
      </c>
      <c r="O85" s="10">
        <v>3.2</v>
      </c>
      <c r="P85" s="11">
        <v>5.3</v>
      </c>
    </row>
    <row r="86" spans="1:17" ht="15" thickBot="1" x14ac:dyDescent="0.35">
      <c r="A86" s="12" t="s">
        <v>416</v>
      </c>
      <c r="B86" s="13">
        <v>9.1999999999999993</v>
      </c>
      <c r="C86" s="13">
        <v>5.2</v>
      </c>
      <c r="D86" s="13">
        <v>5.2</v>
      </c>
      <c r="E86" s="13">
        <v>6.9</v>
      </c>
      <c r="F86" s="13">
        <v>6.1</v>
      </c>
      <c r="G86" s="13">
        <v>5.2</v>
      </c>
      <c r="H86" s="13">
        <v>6.3</v>
      </c>
      <c r="I86" s="13">
        <v>4.2</v>
      </c>
      <c r="J86" s="13">
        <v>4.0999999999999996</v>
      </c>
      <c r="K86" s="13">
        <v>4.8</v>
      </c>
      <c r="L86" s="13">
        <v>4.3</v>
      </c>
      <c r="M86" s="13">
        <v>4.5</v>
      </c>
      <c r="N86" s="13">
        <v>4.9000000000000004</v>
      </c>
      <c r="O86" s="13">
        <v>3.2</v>
      </c>
      <c r="P86" s="14">
        <v>3.8</v>
      </c>
    </row>
    <row r="87" spans="1:17" ht="15" thickBot="1" x14ac:dyDescent="0.35">
      <c r="A87" s="19" t="s">
        <v>427</v>
      </c>
      <c r="B87" s="20">
        <v>7.7</v>
      </c>
      <c r="C87" s="20">
        <v>6.5</v>
      </c>
      <c r="D87" s="20">
        <v>6.5</v>
      </c>
      <c r="E87" s="20">
        <v>6.5</v>
      </c>
      <c r="F87" s="20">
        <v>6.5</v>
      </c>
      <c r="G87" s="20">
        <v>6.1</v>
      </c>
      <c r="H87" s="20">
        <v>6.3</v>
      </c>
      <c r="I87" s="20">
        <v>5.3</v>
      </c>
      <c r="J87" s="20">
        <v>6</v>
      </c>
      <c r="K87" s="20">
        <v>4.8</v>
      </c>
      <c r="L87" s="20">
        <v>4.7</v>
      </c>
      <c r="M87" s="20">
        <v>4.7</v>
      </c>
      <c r="N87" s="20">
        <v>4.5</v>
      </c>
      <c r="O87" s="20">
        <v>4</v>
      </c>
      <c r="P87" s="20">
        <v>4.9000000000000004</v>
      </c>
    </row>
    <row r="88" spans="1:17" ht="83.4" thickBot="1" x14ac:dyDescent="0.35">
      <c r="A88" s="35" t="s">
        <v>619</v>
      </c>
      <c r="B88" s="36">
        <f>B14</f>
        <v>2005</v>
      </c>
      <c r="C88" s="36">
        <f t="shared" ref="C88:P88" si="12">C14</f>
        <v>2006</v>
      </c>
      <c r="D88" s="36">
        <f t="shared" si="12"/>
        <v>2007</v>
      </c>
      <c r="E88" s="36">
        <f t="shared" si="12"/>
        <v>2008</v>
      </c>
      <c r="F88" s="36">
        <f t="shared" si="12"/>
        <v>2009</v>
      </c>
      <c r="G88" s="36">
        <f t="shared" si="12"/>
        <v>2010</v>
      </c>
      <c r="H88" s="36">
        <f t="shared" si="12"/>
        <v>2011</v>
      </c>
      <c r="I88" s="36">
        <f t="shared" si="12"/>
        <v>2012</v>
      </c>
      <c r="J88" s="36">
        <f t="shared" si="12"/>
        <v>2013</v>
      </c>
      <c r="K88" s="36">
        <f t="shared" si="12"/>
        <v>2014</v>
      </c>
      <c r="L88" s="36">
        <f t="shared" si="12"/>
        <v>2015</v>
      </c>
      <c r="M88" s="36">
        <f t="shared" si="12"/>
        <v>2016</v>
      </c>
      <c r="N88" s="36">
        <f t="shared" si="12"/>
        <v>2017</v>
      </c>
      <c r="O88" s="36">
        <f t="shared" si="12"/>
        <v>2018</v>
      </c>
      <c r="P88" s="36">
        <f t="shared" si="12"/>
        <v>2019</v>
      </c>
      <c r="Q88" t="s">
        <v>1084</v>
      </c>
    </row>
    <row r="89" spans="1:17" ht="15" thickBot="1" x14ac:dyDescent="0.35">
      <c r="A89" s="47" t="s">
        <v>620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1:17" ht="15" thickBot="1" x14ac:dyDescent="0.35">
      <c r="A90" s="45" t="s">
        <v>1066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4"/>
    </row>
    <row r="91" spans="1:17" ht="15" thickBot="1" x14ac:dyDescent="0.35">
      <c r="A91" s="46" t="s">
        <v>622</v>
      </c>
      <c r="B91" s="10">
        <v>267.60000000000002</v>
      </c>
      <c r="C91" s="36">
        <f>(B91+D91)/2</f>
        <v>281.60000000000002</v>
      </c>
      <c r="D91" s="10">
        <v>295.60000000000002</v>
      </c>
      <c r="E91" s="36">
        <f>(D91+F91)/2</f>
        <v>303.10000000000002</v>
      </c>
      <c r="F91" s="10">
        <v>310.60000000000002</v>
      </c>
      <c r="G91" s="36">
        <f>(F91+H91)/2</f>
        <v>327.3</v>
      </c>
      <c r="H91" s="10">
        <v>344</v>
      </c>
      <c r="I91" s="36">
        <f>(H91+J91)/2</f>
        <v>365.35</v>
      </c>
      <c r="J91" s="10">
        <v>386.7</v>
      </c>
      <c r="K91" s="36">
        <f>(J91+L91)/2</f>
        <v>402.15</v>
      </c>
      <c r="L91" s="10">
        <v>417.6</v>
      </c>
      <c r="M91" s="36">
        <f>(L91+N91)/2</f>
        <v>414.15</v>
      </c>
      <c r="N91" s="10">
        <v>410.7</v>
      </c>
      <c r="O91" s="37" cm="1">
        <f t="array" ref="O91">TREND(B91:N91,B$88:N$88,O$88)</f>
        <v>444.21730769230999</v>
      </c>
      <c r="P91" s="37" cm="1">
        <f t="array" ref="P91">TREND(C91:O91,C$88:O$88,P$88)</f>
        <v>458.26686390532632</v>
      </c>
      <c r="Q91" s="41" t="s">
        <v>1085</v>
      </c>
    </row>
    <row r="92" spans="1:17" ht="15" thickBot="1" x14ac:dyDescent="0.35">
      <c r="A92" s="46" t="s">
        <v>631</v>
      </c>
      <c r="B92" s="13">
        <v>13.8</v>
      </c>
      <c r="C92" s="36">
        <f t="shared" ref="C92:E95" si="13">(B92+D92)/2</f>
        <v>15.200000000000001</v>
      </c>
      <c r="D92" s="13">
        <v>16.600000000000001</v>
      </c>
      <c r="E92" s="36">
        <f t="shared" si="13"/>
        <v>18.5</v>
      </c>
      <c r="F92" s="13">
        <v>20.399999999999999</v>
      </c>
      <c r="G92" s="36">
        <f t="shared" ref="G92:I92" si="14">(F92+H92)/2</f>
        <v>21.65</v>
      </c>
      <c r="H92" s="13">
        <v>22.9</v>
      </c>
      <c r="I92" s="36">
        <f t="shared" si="14"/>
        <v>23.25</v>
      </c>
      <c r="J92" s="13">
        <v>23.6</v>
      </c>
      <c r="K92" s="36">
        <f t="shared" ref="K92:M92" si="15">(J92+L92)/2</f>
        <v>24.55</v>
      </c>
      <c r="L92" s="13">
        <v>25.5</v>
      </c>
      <c r="M92" s="36">
        <f t="shared" si="15"/>
        <v>26.45</v>
      </c>
      <c r="N92" s="13">
        <v>27.4</v>
      </c>
      <c r="O92" s="37" cm="1">
        <f t="array" ref="O92">TREND(B92:N92,B$88:N$88,O$88)</f>
        <v>29.199999999999818</v>
      </c>
      <c r="P92" s="37" cm="1">
        <f t="array" ref="P92">TREND(C92:O92,C$88:O$88,P$88)</f>
        <v>30.076923076922867</v>
      </c>
      <c r="Q92" s="41" t="s">
        <v>1085</v>
      </c>
    </row>
    <row r="93" spans="1:17" ht="15" thickBot="1" x14ac:dyDescent="0.35">
      <c r="A93" s="46" t="s">
        <v>639</v>
      </c>
      <c r="B93" s="10">
        <v>46</v>
      </c>
      <c r="C93" s="36">
        <f t="shared" si="13"/>
        <v>49.55</v>
      </c>
      <c r="D93" s="10">
        <v>53.1</v>
      </c>
      <c r="E93" s="36">
        <f t="shared" si="13"/>
        <v>57.8</v>
      </c>
      <c r="F93" s="10">
        <v>62.5</v>
      </c>
      <c r="G93" s="36">
        <f t="shared" ref="G93:I93" si="16">(F93+H93)/2</f>
        <v>63.5</v>
      </c>
      <c r="H93" s="10">
        <v>64.5</v>
      </c>
      <c r="I93" s="36">
        <f t="shared" si="16"/>
        <v>63.7</v>
      </c>
      <c r="J93" s="10">
        <v>62.9</v>
      </c>
      <c r="K93" s="36">
        <f t="shared" ref="K93:M93" si="17">(J93+L93)/2</f>
        <v>63.8</v>
      </c>
      <c r="L93" s="10">
        <v>64.7</v>
      </c>
      <c r="M93" s="36">
        <f t="shared" si="17"/>
        <v>62.150000000000006</v>
      </c>
      <c r="N93" s="10">
        <v>59.6</v>
      </c>
      <c r="O93" s="37" cm="1">
        <f t="array" ref="O93">TREND(B93:N93,B$88:N$88,O$88)</f>
        <v>67.599999999999909</v>
      </c>
      <c r="P93" s="37" cm="1">
        <f t="array" ref="P93">TREND(C93:O93,C$88:O$88,P$88)</f>
        <v>67.484615384615381</v>
      </c>
      <c r="Q93" s="41" t="s">
        <v>1085</v>
      </c>
    </row>
    <row r="94" spans="1:17" ht="15" thickBot="1" x14ac:dyDescent="0.35">
      <c r="A94" s="46" t="s">
        <v>647</v>
      </c>
      <c r="B94" s="13">
        <v>231.3</v>
      </c>
      <c r="C94" s="36">
        <f t="shared" si="13"/>
        <v>245.95000000000002</v>
      </c>
      <c r="D94" s="13">
        <v>260.60000000000002</v>
      </c>
      <c r="E94" s="36">
        <f t="shared" si="13"/>
        <v>253.3</v>
      </c>
      <c r="F94" s="13">
        <v>246</v>
      </c>
      <c r="G94" s="36">
        <f t="shared" ref="G94:I94" si="18">(F94+H94)/2</f>
        <v>256.8</v>
      </c>
      <c r="H94" s="13">
        <v>267.60000000000002</v>
      </c>
      <c r="I94" s="36">
        <f t="shared" si="18"/>
        <v>281.05</v>
      </c>
      <c r="J94" s="13">
        <v>294.5</v>
      </c>
      <c r="K94" s="36">
        <f t="shared" ref="K94:M94" si="19">(J94+L94)/2</f>
        <v>306.39999999999998</v>
      </c>
      <c r="L94" s="13">
        <v>318.3</v>
      </c>
      <c r="M94" s="36">
        <f t="shared" si="19"/>
        <v>316.35000000000002</v>
      </c>
      <c r="N94" s="13">
        <v>314.39999999999998</v>
      </c>
      <c r="O94" s="37" cm="1">
        <f t="array" ref="O94">TREND(B94:N94,B$88:N$88,O$88)</f>
        <v>328.73269230769256</v>
      </c>
      <c r="P94" s="37" cm="1">
        <f t="array" ref="P94">TREND(C94:O94,C$88:O$88,P$88)</f>
        <v>336.18698224852051</v>
      </c>
      <c r="Q94" s="41" t="s">
        <v>1085</v>
      </c>
    </row>
    <row r="95" spans="1:17" ht="15" thickBot="1" x14ac:dyDescent="0.35">
      <c r="A95" s="46" t="s">
        <v>654</v>
      </c>
      <c r="B95" s="10">
        <v>287.3</v>
      </c>
      <c r="C95" s="36">
        <f t="shared" si="13"/>
        <v>342.65</v>
      </c>
      <c r="D95" s="10">
        <v>398</v>
      </c>
      <c r="E95" s="36">
        <f t="shared" si="13"/>
        <v>437</v>
      </c>
      <c r="F95" s="10">
        <v>476</v>
      </c>
      <c r="G95" s="36">
        <f t="shared" ref="G95:I95" si="20">(F95+H95)/2</f>
        <v>512.45000000000005</v>
      </c>
      <c r="H95" s="10">
        <v>548.9</v>
      </c>
      <c r="I95" s="36">
        <f t="shared" si="20"/>
        <v>563.65</v>
      </c>
      <c r="J95" s="10">
        <v>578.4</v>
      </c>
      <c r="K95" s="36">
        <f t="shared" ref="K95:M95" si="21">(J95+L95)/2</f>
        <v>602.29999999999995</v>
      </c>
      <c r="L95" s="10">
        <v>626.20000000000005</v>
      </c>
      <c r="M95" s="36">
        <f t="shared" si="21"/>
        <v>629.65000000000009</v>
      </c>
      <c r="N95" s="10">
        <v>633.1</v>
      </c>
      <c r="O95" s="37" cm="1">
        <f t="array" ref="O95">TREND(B95:N95,B$88:N$88,O$88)</f>
        <v>709.44999999999709</v>
      </c>
      <c r="P95" s="37" cm="1">
        <f t="array" ref="P95">TREND(C95:O95,C$88:O$88,P$88)</f>
        <v>727.77692307691905</v>
      </c>
      <c r="Q95" s="41" t="s">
        <v>1085</v>
      </c>
    </row>
    <row r="96" spans="1:17" ht="28.2" thickBot="1" x14ac:dyDescent="0.35">
      <c r="A96" s="47" t="s">
        <v>662</v>
      </c>
      <c r="B96" s="13"/>
      <c r="C96" s="13"/>
      <c r="D96" s="13"/>
      <c r="E96" s="13"/>
      <c r="F96" s="13"/>
      <c r="G96" s="13"/>
      <c r="H96" s="13"/>
      <c r="I96" s="13"/>
      <c r="J96" s="21"/>
      <c r="K96" s="13"/>
      <c r="L96" s="13"/>
      <c r="M96" s="13"/>
      <c r="N96" s="13"/>
      <c r="O96" s="13"/>
      <c r="P96" s="14"/>
    </row>
    <row r="97" spans="1:16" ht="15" thickBot="1" x14ac:dyDescent="0.35">
      <c r="A97" s="45" t="s">
        <v>1067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1:16" ht="15" thickBot="1" x14ac:dyDescent="0.35">
      <c r="A98" s="46" t="s">
        <v>664</v>
      </c>
      <c r="B98" s="13">
        <v>679.4</v>
      </c>
      <c r="C98" s="36">
        <f>(B98+D98)/2</f>
        <v>769.25</v>
      </c>
      <c r="D98" s="13">
        <v>859.1</v>
      </c>
      <c r="E98" s="36">
        <f>(D98+F98)/2</f>
        <v>916.6</v>
      </c>
      <c r="F98" s="13">
        <v>974.1</v>
      </c>
      <c r="G98" s="36">
        <f>(F98+H98)/2</f>
        <v>1023.05</v>
      </c>
      <c r="H98" s="28">
        <v>1072</v>
      </c>
      <c r="I98" s="36">
        <f>(H98+J98)/2</f>
        <v>1101.5999999999999</v>
      </c>
      <c r="J98" s="28">
        <v>1131.2</v>
      </c>
      <c r="K98" s="36">
        <f>(J98+L98)/2</f>
        <v>1187.3000000000002</v>
      </c>
      <c r="L98" s="28">
        <v>1243.4000000000001</v>
      </c>
      <c r="M98" s="36">
        <f>(L98+N98)/2</f>
        <v>1282.4000000000001</v>
      </c>
      <c r="N98" s="28">
        <v>1321.4</v>
      </c>
      <c r="O98" s="37" cm="1">
        <f t="array" ref="O98">TREND(B98:N98,B$88:N$88,O$88)</f>
        <v>1395.4384615384624</v>
      </c>
      <c r="P98" s="37" cm="1">
        <f t="array" ref="P98">TREND(C98:O98,C$88:O$88,P$88)</f>
        <v>1433.8887573964603</v>
      </c>
    </row>
    <row r="99" spans="1:16" ht="15" thickBot="1" x14ac:dyDescent="0.35">
      <c r="A99" s="46" t="s">
        <v>639</v>
      </c>
      <c r="B99" s="29">
        <v>2501.1</v>
      </c>
      <c r="C99" s="36">
        <f t="shared" ref="C99:E99" si="22">(B99+D99)/2</f>
        <v>2818.5</v>
      </c>
      <c r="D99" s="29">
        <v>3135.9</v>
      </c>
      <c r="E99" s="36">
        <f t="shared" si="22"/>
        <v>3270.65</v>
      </c>
      <c r="F99" s="29">
        <v>3405.4</v>
      </c>
      <c r="G99" s="36">
        <f t="shared" ref="G99:I99" si="23">(F99+H99)/2</f>
        <v>3443.8</v>
      </c>
      <c r="H99" s="29">
        <v>3482.2</v>
      </c>
      <c r="I99" s="36">
        <f t="shared" si="23"/>
        <v>3582.6</v>
      </c>
      <c r="J99" s="29">
        <v>3683</v>
      </c>
      <c r="K99" s="36">
        <f t="shared" ref="K99:M99" si="24">(J99+L99)/2</f>
        <v>3768.85</v>
      </c>
      <c r="L99" s="29">
        <v>3854.7</v>
      </c>
      <c r="M99" s="36">
        <f t="shared" si="24"/>
        <v>3907.2</v>
      </c>
      <c r="N99" s="29">
        <v>3959.7</v>
      </c>
      <c r="O99" s="37" cm="1">
        <f t="array" ref="O99">TREND(B99:N99,B$88:N$88,O$88)</f>
        <v>4187.9269230769423</v>
      </c>
      <c r="P99" s="37" cm="1">
        <f t="array" ref="P99">TREND(C99:O99,C$88:O$88,P$88)</f>
        <v>4233.9005917159666</v>
      </c>
    </row>
    <row r="100" spans="1:16" ht="15" thickBot="1" x14ac:dyDescent="0.35">
      <c r="A100" s="46" t="s">
        <v>679</v>
      </c>
      <c r="B100" s="13">
        <v>914.3</v>
      </c>
      <c r="C100" s="36">
        <f t="shared" ref="C100:E100" si="25">(B100+D100)/2</f>
        <v>1076</v>
      </c>
      <c r="D100" s="28">
        <v>1237.7</v>
      </c>
      <c r="E100" s="36">
        <f t="shared" si="25"/>
        <v>1291.5500000000002</v>
      </c>
      <c r="F100" s="28">
        <v>1345.4</v>
      </c>
      <c r="G100" s="36">
        <f t="shared" ref="G100:I100" si="26">(F100+H100)/2</f>
        <v>1347.65</v>
      </c>
      <c r="H100" s="28">
        <v>1349.9</v>
      </c>
      <c r="I100" s="36">
        <f t="shared" si="26"/>
        <v>1392.5500000000002</v>
      </c>
      <c r="J100" s="28">
        <v>1435.2</v>
      </c>
      <c r="K100" s="36">
        <f t="shared" ref="K100:M100" si="27">(J100+L100)/2</f>
        <v>1479.3000000000002</v>
      </c>
      <c r="L100" s="28">
        <v>1523.4</v>
      </c>
      <c r="M100" s="36">
        <f t="shared" si="27"/>
        <v>1520.35</v>
      </c>
      <c r="N100" s="28">
        <v>1517.3</v>
      </c>
      <c r="O100" s="37" cm="1">
        <f t="array" ref="O100">TREND(B100:N100,B$88:N$88,O$88)</f>
        <v>1639.673076923078</v>
      </c>
      <c r="P100" s="37" cm="1">
        <f t="array" ref="P100">TREND(C100:O100,C$88:O$88,P$88)</f>
        <v>1649.6071005917329</v>
      </c>
    </row>
    <row r="101" spans="1:16" ht="15" thickBot="1" x14ac:dyDescent="0.35">
      <c r="A101" s="46" t="s">
        <v>687</v>
      </c>
      <c r="B101" s="10">
        <v>666.3</v>
      </c>
      <c r="C101" s="36">
        <f t="shared" ref="C101:E101" si="28">(B101+D101)/2</f>
        <v>756.05</v>
      </c>
      <c r="D101" s="10">
        <v>845.8</v>
      </c>
      <c r="E101" s="36">
        <f t="shared" si="28"/>
        <v>1136.4499999999998</v>
      </c>
      <c r="F101" s="29">
        <v>1427.1</v>
      </c>
      <c r="G101" s="36">
        <f t="shared" ref="G101:I101" si="29">(F101+H101)/2</f>
        <v>1715.6999999999998</v>
      </c>
      <c r="H101" s="29">
        <v>2004.3</v>
      </c>
      <c r="I101" s="36">
        <f t="shared" si="29"/>
        <v>2138.4499999999998</v>
      </c>
      <c r="J101" s="29">
        <v>2272.6</v>
      </c>
      <c r="K101" s="36">
        <f t="shared" ref="K101:M101" si="30">(J101+L101)/2</f>
        <v>2445.6</v>
      </c>
      <c r="L101" s="29">
        <v>2618.6</v>
      </c>
      <c r="M101" s="36">
        <f t="shared" si="30"/>
        <v>2721.6499999999996</v>
      </c>
      <c r="N101" s="29">
        <v>2824.7</v>
      </c>
      <c r="O101" s="37" cm="1">
        <f t="array" ref="O101">TREND(B101:N101,B$88:N$88,O$88)</f>
        <v>3194.5153846153989</v>
      </c>
      <c r="P101" s="37" cm="1">
        <f t="array" ref="P101">TREND(C101:O101,C$88:O$88,P$88)</f>
        <v>3398.9124260354438</v>
      </c>
    </row>
    <row r="102" spans="1:16" ht="28.2" thickBot="1" x14ac:dyDescent="0.35">
      <c r="A102" s="46" t="s">
        <v>695</v>
      </c>
      <c r="B102" s="13">
        <v>363.7</v>
      </c>
      <c r="C102" s="36">
        <f t="shared" ref="C102:E102" si="31">(B102+D102)/2</f>
        <v>407.85</v>
      </c>
      <c r="D102" s="13">
        <v>452</v>
      </c>
      <c r="E102" s="36">
        <f t="shared" si="31"/>
        <v>461.85</v>
      </c>
      <c r="F102" s="13">
        <v>471.7</v>
      </c>
      <c r="G102" s="36">
        <f t="shared" ref="G102:I102" si="32">(F102+H102)/2</f>
        <v>470.29999999999995</v>
      </c>
      <c r="H102" s="13">
        <v>468.9</v>
      </c>
      <c r="I102" s="36">
        <f t="shared" si="32"/>
        <v>511.59999999999997</v>
      </c>
      <c r="J102" s="13">
        <v>554.29999999999995</v>
      </c>
      <c r="K102" s="36">
        <f t="shared" ref="K102:M102" si="33">(J102+L102)/2</f>
        <v>591.34999999999991</v>
      </c>
      <c r="L102" s="13">
        <v>628.4</v>
      </c>
      <c r="M102" s="36">
        <f t="shared" si="33"/>
        <v>637.79999999999995</v>
      </c>
      <c r="N102" s="13">
        <v>647.20000000000005</v>
      </c>
      <c r="O102" s="37" cm="1">
        <f t="array" ref="O102">TREND(B102:N102,B$88:N$88,O$88)</f>
        <v>672.50961538461706</v>
      </c>
      <c r="P102" s="37" cm="1">
        <f t="array" ref="P102">TREND(C102:O102,C$88:O$88,P$88)</f>
        <v>692.9568047337234</v>
      </c>
    </row>
    <row r="103" spans="1:16" ht="28.2" thickBot="1" x14ac:dyDescent="0.35">
      <c r="A103" s="47" t="s">
        <v>1068</v>
      </c>
      <c r="B103" s="22">
        <v>110</v>
      </c>
      <c r="C103" s="22">
        <v>111.9</v>
      </c>
      <c r="D103" s="22">
        <v>110.3</v>
      </c>
      <c r="E103" s="22">
        <v>117.8</v>
      </c>
      <c r="F103" s="22">
        <v>111.4</v>
      </c>
      <c r="G103" s="22">
        <v>105.4</v>
      </c>
      <c r="H103" s="22">
        <v>111.6</v>
      </c>
      <c r="I103" s="22">
        <v>114.7</v>
      </c>
      <c r="J103" s="22">
        <v>113.6</v>
      </c>
      <c r="K103" s="22">
        <v>117.8</v>
      </c>
      <c r="L103" s="22">
        <v>123.1</v>
      </c>
      <c r="M103" s="22">
        <v>130.80000000000001</v>
      </c>
      <c r="N103" s="36" cm="1">
        <f t="array" ref="N103">TREND(B103:M103,B$88:M$88,N$88)</f>
        <v>123.43939393939399</v>
      </c>
      <c r="O103" s="37" cm="1">
        <f t="array" ref="O103">TREND(B103:N103,B$88:N$88,O$88)</f>
        <v>124.7582750582751</v>
      </c>
      <c r="P103" s="37" cm="1">
        <f t="array" ref="P103">TREND(C103:O103,C$88:O$88,P$88)</f>
        <v>126.53622915545975</v>
      </c>
    </row>
    <row r="104" spans="1:16" ht="15" thickBot="1" x14ac:dyDescent="0.35">
      <c r="A104" s="45" t="s">
        <v>715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36"/>
      <c r="O104" s="37"/>
      <c r="P104" s="37"/>
    </row>
    <row r="105" spans="1:16" ht="15" thickBot="1" x14ac:dyDescent="0.35">
      <c r="A105" s="46" t="s">
        <v>716</v>
      </c>
      <c r="B105" s="22">
        <v>151.1</v>
      </c>
      <c r="C105" s="22">
        <v>154.69999999999999</v>
      </c>
      <c r="D105" s="22">
        <v>146.9</v>
      </c>
      <c r="E105" s="22">
        <v>158.1</v>
      </c>
      <c r="F105" s="22">
        <v>148.69999999999999</v>
      </c>
      <c r="G105" s="22">
        <v>138.80000000000001</v>
      </c>
      <c r="H105" s="22">
        <v>145.4</v>
      </c>
      <c r="I105" s="22">
        <v>147</v>
      </c>
      <c r="J105" s="22">
        <v>141.6</v>
      </c>
      <c r="K105" s="22">
        <v>147.30000000000001</v>
      </c>
      <c r="L105" s="22">
        <v>150.19999999999999</v>
      </c>
      <c r="M105" s="22">
        <v>160.1</v>
      </c>
      <c r="N105" s="36" cm="1">
        <f t="array" ref="N105">TREND(B105:M105,B$88:M$88,N$88)</f>
        <v>148.7106060606061</v>
      </c>
      <c r="O105" s="37" cm="1">
        <f t="array" ref="O105">TREND(B105:N105,B$88:N$88,O$88)</f>
        <v>148.64172494172493</v>
      </c>
      <c r="P105" s="37" cm="1">
        <f t="array" ref="P105">TREND(C105:O105,C$88:O$88,P$88)</f>
        <v>148.87338622915544</v>
      </c>
    </row>
    <row r="106" spans="1:16" ht="15" thickBot="1" x14ac:dyDescent="0.35">
      <c r="A106" s="46" t="s">
        <v>729</v>
      </c>
      <c r="B106" s="23">
        <v>72.900000000000006</v>
      </c>
      <c r="C106" s="23">
        <v>73.099999999999994</v>
      </c>
      <c r="D106" s="23">
        <v>77.2</v>
      </c>
      <c r="E106" s="23">
        <v>81.3</v>
      </c>
      <c r="F106" s="23">
        <v>77.599999999999994</v>
      </c>
      <c r="G106" s="23">
        <v>75.099999999999994</v>
      </c>
      <c r="H106" s="23">
        <v>81</v>
      </c>
      <c r="I106" s="23">
        <v>85.3</v>
      </c>
      <c r="J106" s="23">
        <v>88.1</v>
      </c>
      <c r="K106" s="23">
        <v>90.9</v>
      </c>
      <c r="L106" s="23">
        <v>98.5</v>
      </c>
      <c r="M106" s="23">
        <v>104</v>
      </c>
      <c r="N106" s="36" cm="1">
        <f t="array" ref="N106">TREND(B106:M106,B$88:M$88,N$88)</f>
        <v>100.33181818181765</v>
      </c>
      <c r="O106" s="37" cm="1">
        <f t="array" ref="O106">TREND(B106:N106,B$88:N$88,O$88)</f>
        <v>102.88286713286743</v>
      </c>
      <c r="P106" s="37" cm="1">
        <f t="array" ref="P106">TREND(C106:O106,C$88:O$88,P$88)</f>
        <v>106.04560247444897</v>
      </c>
    </row>
    <row r="107" spans="1:16" ht="42" thickBot="1" x14ac:dyDescent="0.35">
      <c r="A107" s="35" t="s">
        <v>1069</v>
      </c>
      <c r="B107" s="22">
        <v>138.5</v>
      </c>
      <c r="C107" s="22">
        <v>133.69999999999999</v>
      </c>
      <c r="D107" s="22">
        <v>126.2</v>
      </c>
      <c r="E107" s="22">
        <v>133.6</v>
      </c>
      <c r="F107" s="22">
        <v>131.80000000000001</v>
      </c>
      <c r="G107" s="22">
        <v>132.5</v>
      </c>
      <c r="H107" s="22">
        <v>136.1</v>
      </c>
      <c r="I107" s="22">
        <v>147.80000000000001</v>
      </c>
      <c r="J107" s="22">
        <v>152.4</v>
      </c>
      <c r="K107" s="22">
        <v>156</v>
      </c>
      <c r="L107" s="22">
        <v>162.69999999999999</v>
      </c>
      <c r="M107" s="22">
        <v>168.7</v>
      </c>
      <c r="N107" s="36" cm="1">
        <f t="array" ref="N107">TREND(B107:M107,B$88:M$88,N$88)</f>
        <v>164.86515151515141</v>
      </c>
      <c r="O107" s="37" cm="1">
        <f t="array" ref="O107">TREND(B107:N107,B$88:N$88,O$88)</f>
        <v>168.17773892773857</v>
      </c>
      <c r="P107" s="37" cm="1">
        <f t="array" ref="P107">TREND(C107:O107,C$88:O$88,P$88)</f>
        <v>174.06453738569053</v>
      </c>
    </row>
    <row r="108" spans="1:16" ht="28.2" thickBot="1" x14ac:dyDescent="0.35">
      <c r="A108" s="35" t="s">
        <v>1070</v>
      </c>
      <c r="B108" s="13">
        <v>1.05</v>
      </c>
      <c r="C108" s="13">
        <v>0.8</v>
      </c>
      <c r="D108" s="13">
        <v>1.18</v>
      </c>
      <c r="E108" s="13">
        <v>1.44</v>
      </c>
      <c r="F108" s="13">
        <v>1.4</v>
      </c>
      <c r="G108" s="13">
        <v>1.82</v>
      </c>
      <c r="H108" s="13">
        <v>1.62</v>
      </c>
      <c r="I108" s="13">
        <v>2.21</v>
      </c>
      <c r="J108" s="13">
        <v>2.4300000000000002</v>
      </c>
      <c r="K108" s="13">
        <v>2.75</v>
      </c>
      <c r="L108" s="13">
        <v>2.75</v>
      </c>
      <c r="M108" s="13">
        <v>2.3199999999999998</v>
      </c>
      <c r="N108" s="13">
        <v>2.2799999999999998</v>
      </c>
      <c r="O108" s="13">
        <v>2.34</v>
      </c>
      <c r="P108" s="37" cm="1">
        <f t="array" ref="P108">TREND(C108:O108,C$88:O$88,P$88)</f>
        <v>2.9099999999999682</v>
      </c>
    </row>
    <row r="109" spans="1:16" ht="28.2" thickBot="1" x14ac:dyDescent="0.35">
      <c r="A109" s="35" t="s">
        <v>1071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1:16" ht="15" thickBot="1" x14ac:dyDescent="0.35">
      <c r="A110" s="45" t="s">
        <v>30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1:16" ht="15" thickBot="1" x14ac:dyDescent="0.35">
      <c r="A111" s="46" t="s">
        <v>31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1:16" ht="15" thickBot="1" x14ac:dyDescent="0.35">
      <c r="A112" s="46" t="s">
        <v>770</v>
      </c>
      <c r="B112" s="38" cm="1">
        <f t="array" ref="B112">TREND(C112:P112,C$88:P$88,B$88)</f>
        <v>54.247252747252787</v>
      </c>
      <c r="C112" s="13">
        <v>54.7</v>
      </c>
      <c r="D112" s="13">
        <v>55.3</v>
      </c>
      <c r="E112" s="13">
        <v>54.7</v>
      </c>
      <c r="F112" s="13">
        <v>56</v>
      </c>
      <c r="G112" s="13">
        <v>56.5</v>
      </c>
      <c r="H112" s="13">
        <v>57.3</v>
      </c>
      <c r="I112" s="13">
        <v>58.9</v>
      </c>
      <c r="J112" s="13">
        <v>59.2</v>
      </c>
      <c r="K112" s="13">
        <v>59.2</v>
      </c>
      <c r="L112" s="13">
        <v>58.2</v>
      </c>
      <c r="M112" s="13">
        <v>59.6</v>
      </c>
      <c r="N112" s="13">
        <v>59.6</v>
      </c>
      <c r="O112" s="23">
        <v>60.5</v>
      </c>
      <c r="P112" s="14">
        <v>60.9</v>
      </c>
    </row>
    <row r="113" spans="1:17" ht="15" thickBot="1" x14ac:dyDescent="0.35">
      <c r="A113" s="46" t="s">
        <v>781</v>
      </c>
      <c r="B113" s="38" cm="1">
        <f t="array" ref="B113">TREND(C113:P113,C$88:P$88,B$88)</f>
        <v>5.120879120879124</v>
      </c>
      <c r="C113" s="10">
        <v>5</v>
      </c>
      <c r="D113" s="10">
        <v>5.3</v>
      </c>
      <c r="E113" s="10">
        <v>5.7</v>
      </c>
      <c r="F113" s="10">
        <v>5.9</v>
      </c>
      <c r="G113" s="10">
        <v>5.5</v>
      </c>
      <c r="H113" s="10">
        <v>5.9</v>
      </c>
      <c r="I113" s="10">
        <v>6.3</v>
      </c>
      <c r="J113" s="10">
        <v>6.2</v>
      </c>
      <c r="K113" s="10">
        <v>6.4</v>
      </c>
      <c r="L113" s="10">
        <v>5.9</v>
      </c>
      <c r="M113" s="10">
        <v>6.7</v>
      </c>
      <c r="N113" s="10">
        <v>6.6</v>
      </c>
      <c r="O113" s="22">
        <v>6.9</v>
      </c>
      <c r="P113" s="11">
        <v>6.8</v>
      </c>
    </row>
    <row r="114" spans="1:17" ht="15" thickBot="1" x14ac:dyDescent="0.35">
      <c r="A114" s="46" t="s">
        <v>162</v>
      </c>
      <c r="B114" s="38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</row>
    <row r="115" spans="1:17" ht="15" thickBot="1" x14ac:dyDescent="0.35">
      <c r="A115" s="46" t="s">
        <v>770</v>
      </c>
      <c r="B115" s="38" cm="1">
        <f t="array" ref="B115">TREND(C115:P115,C$88:P$88,B$88)</f>
        <v>57.172527472527463</v>
      </c>
      <c r="C115" s="10">
        <v>57.5</v>
      </c>
      <c r="D115" s="10">
        <v>58</v>
      </c>
      <c r="E115" s="10">
        <v>58.3</v>
      </c>
      <c r="F115" s="10">
        <v>58.7</v>
      </c>
      <c r="G115" s="10">
        <v>58.9</v>
      </c>
      <c r="H115" s="10">
        <v>58.8</v>
      </c>
      <c r="I115" s="10">
        <v>60.2</v>
      </c>
      <c r="J115" s="10">
        <v>60.3</v>
      </c>
      <c r="K115" s="10">
        <v>60.9</v>
      </c>
      <c r="L115" s="10">
        <v>60.1</v>
      </c>
      <c r="M115" s="10">
        <v>60.2</v>
      </c>
      <c r="N115" s="10">
        <v>60.9</v>
      </c>
      <c r="O115" s="22">
        <v>61.9</v>
      </c>
      <c r="P115" s="11">
        <v>63.1</v>
      </c>
    </row>
    <row r="116" spans="1:17" ht="15" thickBot="1" x14ac:dyDescent="0.35">
      <c r="A116" s="46" t="s">
        <v>781</v>
      </c>
      <c r="B116" s="38" cm="1">
        <f t="array" ref="B116">TREND(C116:P116,C$88:P$88,B$88)</f>
        <v>5.5494505494505688</v>
      </c>
      <c r="C116" s="13">
        <v>5.6</v>
      </c>
      <c r="D116" s="13">
        <v>5.9</v>
      </c>
      <c r="E116" s="13">
        <v>6.5</v>
      </c>
      <c r="F116" s="13">
        <v>6.1</v>
      </c>
      <c r="G116" s="13">
        <v>6</v>
      </c>
      <c r="H116" s="13">
        <v>5.9</v>
      </c>
      <c r="I116" s="13">
        <v>6.3</v>
      </c>
      <c r="J116" s="13">
        <v>6.1</v>
      </c>
      <c r="K116" s="13">
        <v>6.2</v>
      </c>
      <c r="L116" s="13">
        <v>5.9</v>
      </c>
      <c r="M116" s="13">
        <v>6.4</v>
      </c>
      <c r="N116" s="13">
        <v>6.7</v>
      </c>
      <c r="O116" s="23">
        <v>7.5</v>
      </c>
      <c r="P116" s="14">
        <v>7.6</v>
      </c>
    </row>
    <row r="117" spans="1:17" ht="15" thickBot="1" x14ac:dyDescent="0.35">
      <c r="A117" s="45" t="s">
        <v>1072</v>
      </c>
      <c r="B117" s="3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1:17" ht="15" thickBot="1" x14ac:dyDescent="0.35">
      <c r="A118" s="46" t="s">
        <v>1073</v>
      </c>
      <c r="B118" s="38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1:17" ht="15" thickBot="1" x14ac:dyDescent="0.35">
      <c r="A119" s="15" t="s">
        <v>297</v>
      </c>
      <c r="B119" s="38" cm="1">
        <f t="array" ref="B119">TREND(C119:P119,C$88:P$88,B$88)</f>
        <v>59.161446160812261</v>
      </c>
      <c r="C119" s="38">
        <f t="shared" ref="B119:N119" si="34">C121*D119/D121</f>
        <v>59.510618066561008</v>
      </c>
      <c r="D119" s="38">
        <f t="shared" si="34"/>
        <v>59.510618066561008</v>
      </c>
      <c r="E119" s="38">
        <f t="shared" si="34"/>
        <v>59.001109350237712</v>
      </c>
      <c r="F119" s="38">
        <f t="shared" si="34"/>
        <v>62.160063391442151</v>
      </c>
      <c r="G119" s="38">
        <f t="shared" si="34"/>
        <v>60.937242472266242</v>
      </c>
      <c r="H119" s="38">
        <f t="shared" si="34"/>
        <v>62.46576862123613</v>
      </c>
      <c r="I119" s="38">
        <f t="shared" si="34"/>
        <v>63.17908082408875</v>
      </c>
      <c r="J119" s="38">
        <f t="shared" si="34"/>
        <v>63.586687797147384</v>
      </c>
      <c r="K119" s="38">
        <f t="shared" si="34"/>
        <v>63.17908082408875</v>
      </c>
      <c r="L119" s="38">
        <f t="shared" si="34"/>
        <v>63.17908082408875</v>
      </c>
      <c r="M119" s="38">
        <f t="shared" si="34"/>
        <v>63.790491283676701</v>
      </c>
      <c r="N119" s="10">
        <f>N121*O119/O121</f>
        <v>64.3</v>
      </c>
      <c r="O119" s="10">
        <v>64.3</v>
      </c>
      <c r="P119" s="11">
        <v>65.2</v>
      </c>
    </row>
    <row r="120" spans="1:17" ht="15" thickBot="1" x14ac:dyDescent="0.35">
      <c r="A120" s="12" t="s">
        <v>312</v>
      </c>
      <c r="B120" s="38" cm="1">
        <f t="array" ref="B120">TREND(C120:P120,C$88:P$88,B$88)</f>
        <v>56.395193396144236</v>
      </c>
      <c r="C120" s="38">
        <f t="shared" ref="B120:M120" si="35">C121*D120/D121</f>
        <v>56.734072900158473</v>
      </c>
      <c r="D120" s="38">
        <f t="shared" si="35"/>
        <v>56.734072900158473</v>
      </c>
      <c r="E120" s="38">
        <f t="shared" si="35"/>
        <v>56.248335974643418</v>
      </c>
      <c r="F120" s="38">
        <f t="shared" si="35"/>
        <v>59.259904912836767</v>
      </c>
      <c r="G120" s="38">
        <f t="shared" si="35"/>
        <v>58.094136291600634</v>
      </c>
      <c r="H120" s="38">
        <f t="shared" si="35"/>
        <v>59.551347068145802</v>
      </c>
      <c r="I120" s="38">
        <f t="shared" si="35"/>
        <v>60.231378763866886</v>
      </c>
      <c r="J120" s="38">
        <f t="shared" si="35"/>
        <v>60.619968304278927</v>
      </c>
      <c r="K120" s="38">
        <f t="shared" si="35"/>
        <v>60.231378763866886</v>
      </c>
      <c r="L120" s="38">
        <f t="shared" si="35"/>
        <v>60.231378763866886</v>
      </c>
      <c r="M120" s="38">
        <f>M121*N120/N121</f>
        <v>60.814263074484948</v>
      </c>
      <c r="N120" s="13">
        <f>N121*O120/O121</f>
        <v>61.3</v>
      </c>
      <c r="O120" s="13">
        <v>61.3</v>
      </c>
      <c r="P120" s="14">
        <v>62.2</v>
      </c>
    </row>
    <row r="121" spans="1:17" ht="15" thickBot="1" x14ac:dyDescent="0.35">
      <c r="A121" s="19" t="s">
        <v>327</v>
      </c>
      <c r="B121" s="38" cm="1">
        <f t="array" ref="B121">TREND(C121:P121,C$88:P$88,B$88)</f>
        <v>58.040659340659431</v>
      </c>
      <c r="C121" s="10">
        <v>58.4</v>
      </c>
      <c r="D121" s="10">
        <v>58.4</v>
      </c>
      <c r="E121" s="10">
        <v>57.9</v>
      </c>
      <c r="F121" s="10">
        <v>61</v>
      </c>
      <c r="G121" s="10">
        <v>59.8</v>
      </c>
      <c r="H121" s="10">
        <v>61.3</v>
      </c>
      <c r="I121" s="10">
        <v>62</v>
      </c>
      <c r="J121" s="10">
        <v>62.4</v>
      </c>
      <c r="K121" s="10">
        <v>62</v>
      </c>
      <c r="L121" s="10">
        <v>62</v>
      </c>
      <c r="M121" s="10">
        <v>62.6</v>
      </c>
      <c r="N121" s="10">
        <v>63.1</v>
      </c>
      <c r="O121" s="22">
        <v>63.1</v>
      </c>
      <c r="P121" s="11">
        <v>64.099999999999994</v>
      </c>
    </row>
    <row r="122" spans="1:17" ht="15" thickBot="1" x14ac:dyDescent="0.35">
      <c r="A122" s="12" t="s">
        <v>341</v>
      </c>
      <c r="B122" s="38" cm="1">
        <f t="array" ref="B122">TREND(C122:P122,C$88:P$88,B$88)</f>
        <v>54.347252747252696</v>
      </c>
      <c r="C122" s="13">
        <v>54</v>
      </c>
      <c r="D122" s="13">
        <v>55.8</v>
      </c>
      <c r="E122" s="13">
        <v>55.6</v>
      </c>
      <c r="F122" s="13">
        <v>55.1</v>
      </c>
      <c r="G122" s="13">
        <v>57.2</v>
      </c>
      <c r="H122" s="13">
        <v>57.6</v>
      </c>
      <c r="I122" s="13">
        <v>58.5</v>
      </c>
      <c r="J122" s="13">
        <v>59.8</v>
      </c>
      <c r="K122" s="13">
        <v>59.4</v>
      </c>
      <c r="L122" s="13">
        <v>58.1</v>
      </c>
      <c r="M122" s="13">
        <v>58.3</v>
      </c>
      <c r="N122" s="13">
        <v>59.6</v>
      </c>
      <c r="O122" s="13">
        <v>60.4</v>
      </c>
      <c r="P122" s="14">
        <v>61.4</v>
      </c>
    </row>
    <row r="123" spans="1:17" ht="15" thickBot="1" x14ac:dyDescent="0.35">
      <c r="A123" s="15" t="s">
        <v>353</v>
      </c>
      <c r="B123" s="38" cm="1">
        <f t="array" ref="B123">TREND(C123:P123,C$88:P$88,B$88)</f>
        <v>58.39560439560438</v>
      </c>
      <c r="C123" s="10">
        <v>57.4</v>
      </c>
      <c r="D123" s="10">
        <v>59.1</v>
      </c>
      <c r="E123" s="10">
        <v>58.5</v>
      </c>
      <c r="F123" s="10">
        <v>60.3</v>
      </c>
      <c r="G123" s="10">
        <v>58.7</v>
      </c>
      <c r="H123" s="10">
        <v>60.2</v>
      </c>
      <c r="I123" s="10">
        <v>61.8</v>
      </c>
      <c r="J123" s="10">
        <v>61.4</v>
      </c>
      <c r="K123" s="10">
        <v>60.8</v>
      </c>
      <c r="L123" s="10">
        <v>60.2</v>
      </c>
      <c r="M123" s="10">
        <v>60.1</v>
      </c>
      <c r="N123" s="10">
        <v>61</v>
      </c>
      <c r="O123" s="10">
        <v>61.4</v>
      </c>
      <c r="P123" s="11">
        <v>61.4</v>
      </c>
    </row>
    <row r="124" spans="1:17" ht="15" thickBot="1" x14ac:dyDescent="0.35">
      <c r="A124" s="12" t="s">
        <v>366</v>
      </c>
      <c r="B124" s="38" cm="1">
        <f t="array" ref="B124">TREND(C124:P124,C$88:P$88,B$88)</f>
        <v>53.121978021978066</v>
      </c>
      <c r="C124" s="13">
        <v>53.3</v>
      </c>
      <c r="D124" s="13">
        <v>53.9</v>
      </c>
      <c r="E124" s="13">
        <v>53.9</v>
      </c>
      <c r="F124" s="13">
        <v>53.6</v>
      </c>
      <c r="G124" s="13">
        <v>54.8</v>
      </c>
      <c r="H124" s="13">
        <v>54.5</v>
      </c>
      <c r="I124" s="13">
        <v>57.7</v>
      </c>
      <c r="J124" s="13">
        <v>56.7</v>
      </c>
      <c r="K124" s="13">
        <v>57.8</v>
      </c>
      <c r="L124" s="13">
        <v>57.1</v>
      </c>
      <c r="M124" s="13">
        <v>57</v>
      </c>
      <c r="N124" s="13">
        <v>56.8</v>
      </c>
      <c r="O124" s="13">
        <v>57</v>
      </c>
      <c r="P124" s="14">
        <v>58.1</v>
      </c>
    </row>
    <row r="125" spans="1:17" ht="15" thickBot="1" x14ac:dyDescent="0.35">
      <c r="A125" s="19" t="s">
        <v>379</v>
      </c>
      <c r="B125" s="38" cm="1">
        <f t="array" ref="B125">TREND(C125:P125,C$88:P$88,B$88)</f>
        <v>55.173122354704333</v>
      </c>
      <c r="C125" s="39">
        <f t="shared" ref="C125:J125" si="36">((C124*D125/D124)+(C123*D125/D123)+(C122*D125/D122))/3</f>
        <v>54.880046975607563</v>
      </c>
      <c r="D125" s="39">
        <f t="shared" si="36"/>
        <v>56.232525346193391</v>
      </c>
      <c r="E125" s="39">
        <f t="shared" si="36"/>
        <v>55.974045923647367</v>
      </c>
      <c r="F125" s="39">
        <f t="shared" si="36"/>
        <v>56.258702227071218</v>
      </c>
      <c r="G125" s="39">
        <f t="shared" si="36"/>
        <v>56.85288799532762</v>
      </c>
      <c r="H125" s="39">
        <f t="shared" si="36"/>
        <v>57.356801929850299</v>
      </c>
      <c r="I125" s="39">
        <f t="shared" si="36"/>
        <v>59.267871839085636</v>
      </c>
      <c r="J125" s="39">
        <f t="shared" si="36"/>
        <v>59.220254572491633</v>
      </c>
      <c r="K125" s="39">
        <f>((K124*L125/L124)+(K123*L125/L123)+(K122*L125/L122))/3</f>
        <v>59.268236439307621</v>
      </c>
      <c r="L125" s="10">
        <v>58.4</v>
      </c>
      <c r="M125" s="10">
        <v>58.5</v>
      </c>
      <c r="N125" s="10">
        <v>59.3</v>
      </c>
      <c r="O125" s="10">
        <v>59.7</v>
      </c>
      <c r="P125" s="11">
        <v>60.5</v>
      </c>
      <c r="Q125" s="40" t="s">
        <v>1086</v>
      </c>
    </row>
    <row r="126" spans="1:17" ht="15" thickBot="1" x14ac:dyDescent="0.35">
      <c r="A126" s="12" t="s">
        <v>391</v>
      </c>
      <c r="B126" s="38" cm="1">
        <f t="array" ref="B126">TREND(C126:P126,C$88:P$88,B$88)</f>
        <v>52.298901098901183</v>
      </c>
      <c r="C126" s="13">
        <v>51.9</v>
      </c>
      <c r="D126" s="13">
        <v>53.6</v>
      </c>
      <c r="E126" s="13">
        <v>52.5</v>
      </c>
      <c r="F126" s="13">
        <v>52.6</v>
      </c>
      <c r="G126" s="13">
        <v>54.6</v>
      </c>
      <c r="H126" s="13">
        <v>54.6</v>
      </c>
      <c r="I126" s="13">
        <v>57.5</v>
      </c>
      <c r="J126" s="13">
        <v>57</v>
      </c>
      <c r="K126" s="13">
        <v>57.6</v>
      </c>
      <c r="L126" s="13">
        <v>57.8</v>
      </c>
      <c r="M126" s="13">
        <v>57.9</v>
      </c>
      <c r="N126" s="13">
        <v>57.4</v>
      </c>
      <c r="O126" s="13">
        <v>56.8</v>
      </c>
      <c r="P126" s="14">
        <v>56.4</v>
      </c>
    </row>
    <row r="127" spans="1:17" ht="15" thickBot="1" x14ac:dyDescent="0.35">
      <c r="A127" s="15" t="s">
        <v>403</v>
      </c>
      <c r="B127" s="38" cm="1">
        <f t="array" ref="B127">TREND(C127:P127,C$88:P$88,B$88)</f>
        <v>49.639560439560682</v>
      </c>
      <c r="C127" s="10">
        <v>51.1</v>
      </c>
      <c r="D127" s="10">
        <v>50.3</v>
      </c>
      <c r="E127" s="10">
        <v>50.4</v>
      </c>
      <c r="F127" s="10">
        <v>52</v>
      </c>
      <c r="G127" s="10">
        <v>53.1</v>
      </c>
      <c r="H127" s="10">
        <v>53.1</v>
      </c>
      <c r="I127" s="10">
        <v>54.9</v>
      </c>
      <c r="J127" s="10">
        <v>54.8</v>
      </c>
      <c r="K127" s="10">
        <v>55.4</v>
      </c>
      <c r="L127" s="10">
        <v>54.8</v>
      </c>
      <c r="M127" s="10">
        <v>55.4</v>
      </c>
      <c r="N127" s="10">
        <v>56.7</v>
      </c>
      <c r="O127" s="10">
        <v>57.8</v>
      </c>
      <c r="P127" s="11">
        <v>58.5</v>
      </c>
    </row>
    <row r="128" spans="1:17" ht="15" thickBot="1" x14ac:dyDescent="0.35">
      <c r="A128" s="12" t="s">
        <v>416</v>
      </c>
      <c r="B128" s="38" cm="1">
        <f t="array" ref="B128">TREND(C128:P128,C$88:P$88,B$88)</f>
        <v>51.50439560439554</v>
      </c>
      <c r="C128" s="13">
        <v>53.2</v>
      </c>
      <c r="D128" s="13">
        <v>53.3</v>
      </c>
      <c r="E128" s="13">
        <v>52.1</v>
      </c>
      <c r="F128" s="13">
        <v>53.2</v>
      </c>
      <c r="G128" s="13">
        <v>54.6</v>
      </c>
      <c r="H128" s="13">
        <v>55.6</v>
      </c>
      <c r="I128" s="13">
        <v>57.6</v>
      </c>
      <c r="J128" s="13">
        <v>58.8</v>
      </c>
      <c r="K128" s="13">
        <v>57.9</v>
      </c>
      <c r="L128" s="13">
        <v>57.6</v>
      </c>
      <c r="M128" s="13">
        <v>58.5</v>
      </c>
      <c r="N128" s="13">
        <v>59.2</v>
      </c>
      <c r="O128" s="13">
        <v>61.1</v>
      </c>
      <c r="P128" s="14">
        <v>61.4</v>
      </c>
    </row>
    <row r="129" spans="1:16" ht="15" thickBot="1" x14ac:dyDescent="0.35">
      <c r="A129" s="19" t="s">
        <v>427</v>
      </c>
      <c r="B129" s="38" cm="1">
        <f t="array" ref="B129">TREND(C129:P129,C$88:P$88,B$88)</f>
        <v>51.012746123458783</v>
      </c>
      <c r="C129" s="39">
        <f t="shared" ref="C129:K129" si="37">((C128*D129/D128)+(C127*D129/D127)+(C126*D129/D126))/3</f>
        <v>51.983561701592315</v>
      </c>
      <c r="D129" s="39">
        <f t="shared" si="37"/>
        <v>52.291874909000249</v>
      </c>
      <c r="E129" s="39">
        <f t="shared" si="37"/>
        <v>51.569881381863489</v>
      </c>
      <c r="F129" s="39">
        <f t="shared" si="37"/>
        <v>52.503517537666767</v>
      </c>
      <c r="G129" s="39">
        <f t="shared" si="37"/>
        <v>53.99720057616927</v>
      </c>
      <c r="H129" s="39">
        <f t="shared" si="37"/>
        <v>54.322877298582831</v>
      </c>
      <c r="I129" s="39">
        <f t="shared" si="37"/>
        <v>56.54596082797719</v>
      </c>
      <c r="J129" s="39">
        <f t="shared" si="37"/>
        <v>56.731499607495891</v>
      </c>
      <c r="K129" s="39">
        <f t="shared" si="37"/>
        <v>56.839550648332903</v>
      </c>
      <c r="L129" s="10">
        <v>56.6</v>
      </c>
      <c r="M129" s="10">
        <v>57.1</v>
      </c>
      <c r="N129" s="10">
        <v>57.7</v>
      </c>
      <c r="O129" s="10">
        <v>58.6</v>
      </c>
      <c r="P129" s="11">
        <v>58.8</v>
      </c>
    </row>
    <row r="130" spans="1:16" ht="15" thickBot="1" x14ac:dyDescent="0.35">
      <c r="A130" s="12" t="s">
        <v>1074</v>
      </c>
      <c r="B130" s="38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4"/>
    </row>
    <row r="131" spans="1:16" ht="15" thickBot="1" x14ac:dyDescent="0.35">
      <c r="A131" s="15" t="s">
        <v>297</v>
      </c>
      <c r="B131" s="38" cm="1">
        <f t="array" ref="B131">TREND(C131:P131,C$88:P$88,B$88)</f>
        <v>7.4695021028354063</v>
      </c>
      <c r="C131" s="38">
        <f t="shared" ref="C131:M131" si="38">C133*D131/D133</f>
        <v>7.427160493827162</v>
      </c>
      <c r="D131" s="38">
        <f t="shared" si="38"/>
        <v>7.3111111111111118</v>
      </c>
      <c r="E131" s="38">
        <f t="shared" si="38"/>
        <v>7.8913580246913586</v>
      </c>
      <c r="F131" s="38">
        <f t="shared" si="38"/>
        <v>8.8197530864197535</v>
      </c>
      <c r="G131" s="38">
        <f t="shared" si="38"/>
        <v>8.007407407407408</v>
      </c>
      <c r="H131" s="38">
        <f t="shared" si="38"/>
        <v>8.4716049382716054</v>
      </c>
      <c r="I131" s="38">
        <f t="shared" si="38"/>
        <v>8.7037037037037042</v>
      </c>
      <c r="J131" s="38">
        <f t="shared" si="38"/>
        <v>8.9358024691358029</v>
      </c>
      <c r="K131" s="38">
        <f t="shared" si="38"/>
        <v>9.283950617283951</v>
      </c>
      <c r="L131" s="38">
        <f t="shared" si="38"/>
        <v>9.1679012345679016</v>
      </c>
      <c r="M131" s="38">
        <f t="shared" si="38"/>
        <v>9.4</v>
      </c>
      <c r="N131" s="38">
        <f t="shared" ref="N131" si="39">N133*O131/O133</f>
        <v>9.4</v>
      </c>
      <c r="O131" s="10">
        <v>9.4</v>
      </c>
      <c r="P131" s="11">
        <v>9.3000000000000007</v>
      </c>
    </row>
    <row r="132" spans="1:16" ht="15" thickBot="1" x14ac:dyDescent="0.35">
      <c r="A132" s="12" t="s">
        <v>312</v>
      </c>
      <c r="B132" s="38" cm="1">
        <f t="array" ref="B132">TREND(C132:P132,C$88:P$88,B$88)</f>
        <v>4.8744132410799068</v>
      </c>
      <c r="C132" s="38">
        <f t="shared" ref="C132" si="40">C133*D132/D133</f>
        <v>4.8987654320987666</v>
      </c>
      <c r="D132" s="38">
        <f t="shared" ref="D132" si="41">D133*E132/E133</f>
        <v>4.8222222222222229</v>
      </c>
      <c r="E132" s="38">
        <f t="shared" ref="E132" si="42">E133*F132/F133</f>
        <v>5.2049382716049388</v>
      </c>
      <c r="F132" s="38">
        <f t="shared" ref="F132" si="43">F133*G132/G133</f>
        <v>5.8172839506172842</v>
      </c>
      <c r="G132" s="38">
        <f t="shared" ref="G132" si="44">G133*H132/H133</f>
        <v>5.2814814814814826</v>
      </c>
      <c r="H132" s="38">
        <f t="shared" ref="H132" si="45">H133*I132/I133</f>
        <v>5.5876543209876548</v>
      </c>
      <c r="I132" s="38">
        <f t="shared" ref="I132" si="46">I133*J132/J133</f>
        <v>5.7407407407407414</v>
      </c>
      <c r="J132" s="38">
        <f t="shared" ref="J132" si="47">J133*K132/K133</f>
        <v>5.8938271604938279</v>
      </c>
      <c r="K132" s="38">
        <f t="shared" ref="K132" si="48">K133*L132/L133</f>
        <v>6.1234567901234573</v>
      </c>
      <c r="L132" s="38">
        <f t="shared" ref="L132" si="49">L133*M132/M133</f>
        <v>6.0469135802469145</v>
      </c>
      <c r="M132" s="38">
        <f t="shared" ref="M132:N132" si="50">M133*N132/N133</f>
        <v>6.2</v>
      </c>
      <c r="N132" s="38">
        <f t="shared" si="50"/>
        <v>6.2</v>
      </c>
      <c r="O132" s="13">
        <v>6.2</v>
      </c>
      <c r="P132" s="14">
        <v>6.5</v>
      </c>
    </row>
    <row r="133" spans="1:16" ht="15" thickBot="1" x14ac:dyDescent="0.35">
      <c r="A133" s="19" t="s">
        <v>327</v>
      </c>
      <c r="B133" s="38" cm="1">
        <f t="array" ref="B133">TREND(C133:P133,C$88:P$88,B$88)</f>
        <v>6.39560439560438</v>
      </c>
      <c r="C133" s="10">
        <v>6.4</v>
      </c>
      <c r="D133" s="10">
        <v>6.3</v>
      </c>
      <c r="E133" s="10">
        <v>6.8</v>
      </c>
      <c r="F133" s="10">
        <v>7.6</v>
      </c>
      <c r="G133" s="10">
        <v>6.9</v>
      </c>
      <c r="H133" s="10">
        <v>7.3</v>
      </c>
      <c r="I133" s="10">
        <v>7.5</v>
      </c>
      <c r="J133" s="10">
        <v>7.7</v>
      </c>
      <c r="K133" s="10">
        <v>8</v>
      </c>
      <c r="L133" s="10">
        <v>7.9</v>
      </c>
      <c r="M133" s="10">
        <v>8.1</v>
      </c>
      <c r="N133" s="10">
        <v>8.1</v>
      </c>
      <c r="O133" s="10">
        <v>8.1</v>
      </c>
      <c r="P133" s="11">
        <v>8.3000000000000007</v>
      </c>
    </row>
    <row r="134" spans="1:16" ht="15" thickBot="1" x14ac:dyDescent="0.35">
      <c r="A134" s="12" t="s">
        <v>341</v>
      </c>
      <c r="B134" s="38" cm="1">
        <f t="array" ref="B134">TREND(C134:P134,C$88:P$88,B$88)</f>
        <v>4.6571428571428442</v>
      </c>
      <c r="C134" s="13">
        <v>5.2</v>
      </c>
      <c r="D134" s="13">
        <v>5.3</v>
      </c>
      <c r="E134" s="13">
        <v>4.5999999999999996</v>
      </c>
      <c r="F134" s="13">
        <v>4.5999999999999996</v>
      </c>
      <c r="G134" s="13">
        <v>5.2</v>
      </c>
      <c r="H134" s="13">
        <v>6.3</v>
      </c>
      <c r="I134" s="13">
        <v>4.8</v>
      </c>
      <c r="J134" s="13">
        <v>5.6</v>
      </c>
      <c r="K134" s="13">
        <v>6.1</v>
      </c>
      <c r="L134" s="13">
        <v>5.6</v>
      </c>
      <c r="M134" s="13">
        <v>5.7</v>
      </c>
      <c r="N134" s="13">
        <v>6.2</v>
      </c>
      <c r="O134" s="13">
        <v>6.4</v>
      </c>
      <c r="P134" s="14">
        <v>6.8</v>
      </c>
    </row>
    <row r="135" spans="1:16" ht="15" thickBot="1" x14ac:dyDescent="0.35">
      <c r="A135" s="15" t="s">
        <v>353</v>
      </c>
      <c r="B135" s="38" cm="1">
        <f t="array" ref="B135">TREND(C135:P135,C$88:P$88,B$88)</f>
        <v>6.7912087912087884</v>
      </c>
      <c r="C135" s="10">
        <v>5.2</v>
      </c>
      <c r="D135" s="10">
        <v>6.6</v>
      </c>
      <c r="E135" s="10">
        <v>7.4</v>
      </c>
      <c r="F135" s="10">
        <v>9</v>
      </c>
      <c r="G135" s="10">
        <v>6.6</v>
      </c>
      <c r="H135" s="10">
        <v>8</v>
      </c>
      <c r="I135" s="10">
        <v>8.1</v>
      </c>
      <c r="J135" s="10">
        <v>7.6</v>
      </c>
      <c r="K135" s="10">
        <v>7.2</v>
      </c>
      <c r="L135" s="10">
        <v>7.3</v>
      </c>
      <c r="M135" s="10">
        <v>7.6</v>
      </c>
      <c r="N135" s="10">
        <v>7.4</v>
      </c>
      <c r="O135" s="10">
        <v>7.8</v>
      </c>
      <c r="P135" s="11">
        <v>7.7</v>
      </c>
    </row>
    <row r="136" spans="1:16" ht="15" thickBot="1" x14ac:dyDescent="0.35">
      <c r="A136" s="12" t="s">
        <v>366</v>
      </c>
      <c r="B136" s="38" cm="1">
        <f t="array" ref="B136">TREND(C136:P136,C$88:P$88,B$88)</f>
        <v>4.560439560439562</v>
      </c>
      <c r="C136" s="13">
        <v>4.9000000000000004</v>
      </c>
      <c r="D136" s="13">
        <v>4.7</v>
      </c>
      <c r="E136" s="13">
        <v>4.9000000000000004</v>
      </c>
      <c r="F136" s="13">
        <v>5</v>
      </c>
      <c r="G136" s="13">
        <v>4.5</v>
      </c>
      <c r="H136" s="13">
        <v>5.0999999999999996</v>
      </c>
      <c r="I136" s="13">
        <v>6.4</v>
      </c>
      <c r="J136" s="13">
        <v>4.7</v>
      </c>
      <c r="K136" s="13">
        <v>6.2</v>
      </c>
      <c r="L136" s="13">
        <v>5.9</v>
      </c>
      <c r="M136" s="13">
        <v>6</v>
      </c>
      <c r="N136" s="13">
        <v>6.2</v>
      </c>
      <c r="O136" s="13">
        <v>6.1</v>
      </c>
      <c r="P136" s="14">
        <v>5.8</v>
      </c>
    </row>
    <row r="137" spans="1:16" ht="15" thickBot="1" x14ac:dyDescent="0.35">
      <c r="A137" s="19" t="s">
        <v>379</v>
      </c>
      <c r="B137" s="38" cm="1">
        <f t="array" ref="B137">TREND(C137:P137,C$88:P$88,B$88)</f>
        <v>5.742382175544094</v>
      </c>
      <c r="C137" s="39">
        <f t="shared" ref="C137:K137" si="51">((C136*D137/D136)+(C135*D137/D135)+(C134*D137/D134))/3</f>
        <v>5.5981899818062812</v>
      </c>
      <c r="D137" s="39">
        <f t="shared" si="51"/>
        <v>5.9733904751373315</v>
      </c>
      <c r="E137" s="39">
        <f t="shared" si="51"/>
        <v>5.9669273412912363</v>
      </c>
      <c r="F137" s="39">
        <f t="shared" si="51"/>
        <v>6.3880665430159951</v>
      </c>
      <c r="G137" s="39">
        <f t="shared" si="51"/>
        <v>5.7047125991869452</v>
      </c>
      <c r="H137" s="39">
        <f t="shared" si="51"/>
        <v>6.7571372519424004</v>
      </c>
      <c r="I137" s="39">
        <f t="shared" si="51"/>
        <v>6.5454374675931613</v>
      </c>
      <c r="J137" s="39">
        <f t="shared" si="51"/>
        <v>5.9782336972214223</v>
      </c>
      <c r="K137" s="39">
        <f t="shared" si="51"/>
        <v>6.5655125377292789</v>
      </c>
      <c r="L137" s="10">
        <v>6.3</v>
      </c>
      <c r="M137" s="10">
        <v>6.5</v>
      </c>
      <c r="N137" s="10">
        <v>6.7</v>
      </c>
      <c r="O137" s="10">
        <v>6.9</v>
      </c>
      <c r="P137" s="11">
        <v>6.9</v>
      </c>
    </row>
    <row r="138" spans="1:16" ht="15" thickBot="1" x14ac:dyDescent="0.35">
      <c r="A138" s="12" t="s">
        <v>391</v>
      </c>
      <c r="B138" s="38" cm="1">
        <f t="array" ref="B138">TREND(C138:P138,C$88:P$88,B$88)</f>
        <v>4.2274725274725142</v>
      </c>
      <c r="C138" s="13">
        <v>3.8</v>
      </c>
      <c r="D138" s="13">
        <v>4.8</v>
      </c>
      <c r="E138" s="13">
        <v>4.5</v>
      </c>
      <c r="F138" s="13">
        <v>4.5</v>
      </c>
      <c r="G138" s="13">
        <v>4.7</v>
      </c>
      <c r="H138" s="13">
        <v>4</v>
      </c>
      <c r="I138" s="13">
        <v>5.7</v>
      </c>
      <c r="J138" s="13">
        <v>5.5</v>
      </c>
      <c r="K138" s="13">
        <v>5.0999999999999996</v>
      </c>
      <c r="L138" s="13">
        <v>4.9000000000000004</v>
      </c>
      <c r="M138" s="13">
        <v>5.2</v>
      </c>
      <c r="N138" s="13">
        <v>5.5</v>
      </c>
      <c r="O138" s="13">
        <v>5.0999999999999996</v>
      </c>
      <c r="P138" s="14">
        <v>5.3</v>
      </c>
    </row>
    <row r="139" spans="1:16" ht="15" thickBot="1" x14ac:dyDescent="0.35">
      <c r="A139" s="15" t="s">
        <v>403</v>
      </c>
      <c r="B139" s="38" cm="1">
        <f t="array" ref="B139">TREND(C139:P139,C$88:P$88,B$88)</f>
        <v>3.9285714285714448</v>
      </c>
      <c r="C139" s="10">
        <v>3.9</v>
      </c>
      <c r="D139" s="10">
        <v>3.5</v>
      </c>
      <c r="E139" s="10">
        <v>4</v>
      </c>
      <c r="F139" s="10">
        <v>4.4000000000000004</v>
      </c>
      <c r="G139" s="10">
        <v>5.5</v>
      </c>
      <c r="H139" s="10">
        <v>4.5</v>
      </c>
      <c r="I139" s="10">
        <v>5.3</v>
      </c>
      <c r="J139" s="10">
        <v>4.8</v>
      </c>
      <c r="K139" s="10">
        <v>4.3</v>
      </c>
      <c r="L139" s="10">
        <v>4</v>
      </c>
      <c r="M139" s="10">
        <v>4.5999999999999996</v>
      </c>
      <c r="N139" s="10">
        <v>5.3</v>
      </c>
      <c r="O139" s="10">
        <v>5.0999999999999996</v>
      </c>
      <c r="P139" s="11">
        <v>5.4</v>
      </c>
    </row>
    <row r="140" spans="1:16" ht="15" thickBot="1" x14ac:dyDescent="0.35">
      <c r="A140" s="12" t="s">
        <v>416</v>
      </c>
      <c r="B140" s="38" cm="1">
        <f t="array" ref="B140">TREND(C140:P140,C$88:P$88,B$88)</f>
        <v>4.3164835164835154</v>
      </c>
      <c r="C140" s="13">
        <v>4.5</v>
      </c>
      <c r="D140" s="13">
        <v>5</v>
      </c>
      <c r="E140" s="13">
        <v>5.8</v>
      </c>
      <c r="F140" s="13">
        <v>4.9000000000000004</v>
      </c>
      <c r="G140" s="13">
        <v>4.3</v>
      </c>
      <c r="H140" s="13">
        <v>4.5999999999999996</v>
      </c>
      <c r="I140" s="13">
        <v>5.0999999999999996</v>
      </c>
      <c r="J140" s="13">
        <v>5.7</v>
      </c>
      <c r="K140" s="13">
        <v>5.0999999999999996</v>
      </c>
      <c r="L140" s="13">
        <v>4.5</v>
      </c>
      <c r="M140" s="13">
        <v>4.9000000000000004</v>
      </c>
      <c r="N140" s="13">
        <v>6.1</v>
      </c>
      <c r="O140" s="13">
        <v>7.1</v>
      </c>
      <c r="P140" s="14">
        <v>7</v>
      </c>
    </row>
    <row r="141" spans="1:16" ht="15" thickBot="1" x14ac:dyDescent="0.35">
      <c r="A141" s="19" t="s">
        <v>427</v>
      </c>
      <c r="B141" s="38" cm="1">
        <f t="array" ref="B141">TREND(C141:P141,C$88:P$88,B$88)</f>
        <v>4.2110205673076564</v>
      </c>
      <c r="C141" s="39">
        <f t="shared" ref="C141" si="52">((C140*D141/D140)+(C139*D141/D139)+(C138*D141/D138))/3</f>
        <v>4.2066650154994703</v>
      </c>
      <c r="D141" s="39">
        <f t="shared" ref="D141" si="53">((D140*E141/E140)+(D139*E141/E139)+(D138*E141/E138))/3</f>
        <v>4.497579906261632</v>
      </c>
      <c r="E141" s="39">
        <f t="shared" ref="E141" si="54">((E140*F141/F140)+(E139*F141/F139)+(E138*F141/F138))/3</f>
        <v>4.8124151092929628</v>
      </c>
      <c r="F141" s="39">
        <f t="shared" ref="F141" si="55">((F140*G141/G140)+(F139*G141/G139)+(F138*G141/G138))/3</f>
        <v>4.6680715247310856</v>
      </c>
      <c r="G141" s="39">
        <f t="shared" ref="G141" si="56">((G140*H141/H140)+(G139*H141/H139)+(G138*H141/H138))/3</f>
        <v>4.8340707888304593</v>
      </c>
      <c r="H141" s="39">
        <f t="shared" ref="H141" si="57">((H140*I141/I140)+(H139*I141/I139)+(H138*I141/I138))/3</f>
        <v>4.3523983614682882</v>
      </c>
      <c r="I141" s="39">
        <f t="shared" ref="I141" si="58">((I140*J141/J140)+(I139*J141/J139)+(I138*J141/J138))/3</f>
        <v>5.3234447748202349</v>
      </c>
      <c r="J141" s="39">
        <f t="shared" ref="J141" si="59">((J140*K141/K140)+(J139*K141/K139)+(J138*K141/K138))/3</f>
        <v>5.2615910102197647</v>
      </c>
      <c r="K141" s="39">
        <f t="shared" ref="K141" si="60">((K140*L141/L140)+(K139*L141/L139)+(K138*L141/L138))/3</f>
        <v>4.7654195011337874</v>
      </c>
      <c r="L141" s="10">
        <v>4.4000000000000004</v>
      </c>
      <c r="M141" s="10">
        <v>4.9000000000000004</v>
      </c>
      <c r="N141" s="10">
        <v>5.6</v>
      </c>
      <c r="O141" s="10">
        <v>5.8</v>
      </c>
      <c r="P141" s="11">
        <v>6</v>
      </c>
    </row>
    <row r="142" spans="1:16" ht="15" thickBot="1" x14ac:dyDescent="0.35">
      <c r="A142" s="12" t="s">
        <v>1075</v>
      </c>
      <c r="B142" s="38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4"/>
    </row>
    <row r="143" spans="1:16" ht="15" thickBot="1" x14ac:dyDescent="0.35">
      <c r="A143" s="15" t="s">
        <v>297</v>
      </c>
      <c r="B143" s="38" cm="1">
        <f t="array" ref="B143">TREND(C143:P143,C$88:P$88,B$88)</f>
        <v>62.199733968563066</v>
      </c>
      <c r="C143" s="38">
        <f t="shared" ref="C143:N143" si="61">C145*D143/D145</f>
        <v>61.628797468354421</v>
      </c>
      <c r="D143" s="38">
        <f t="shared" si="61"/>
        <v>61.935917721518969</v>
      </c>
      <c r="E143" s="38">
        <f t="shared" si="61"/>
        <v>62.140664556962008</v>
      </c>
      <c r="F143" s="38">
        <f t="shared" si="61"/>
        <v>64.904746835443021</v>
      </c>
      <c r="G143" s="38">
        <f t="shared" si="61"/>
        <v>63.573892405063283</v>
      </c>
      <c r="H143" s="38">
        <f t="shared" si="61"/>
        <v>63.676265822784806</v>
      </c>
      <c r="I143" s="38">
        <f t="shared" si="61"/>
        <v>63.676265822784806</v>
      </c>
      <c r="J143" s="38">
        <f t="shared" si="61"/>
        <v>65.109493670886067</v>
      </c>
      <c r="K143" s="38">
        <f t="shared" si="61"/>
        <v>66.23560126582278</v>
      </c>
      <c r="L143" s="38">
        <f t="shared" si="61"/>
        <v>65.21186708860759</v>
      </c>
      <c r="M143" s="38">
        <f t="shared" si="61"/>
        <v>64.7</v>
      </c>
      <c r="N143" s="38">
        <f t="shared" si="61"/>
        <v>64.59762658227848</v>
      </c>
      <c r="O143" s="10">
        <v>64.7</v>
      </c>
      <c r="P143" s="11">
        <v>65.2</v>
      </c>
    </row>
    <row r="144" spans="1:16" ht="15" thickBot="1" x14ac:dyDescent="0.35">
      <c r="A144" s="12" t="s">
        <v>312</v>
      </c>
      <c r="B144" s="38" cm="1">
        <f t="array" ref="B144">TREND(C144:P144,C$88:P$88,B$88)</f>
        <v>58.292751078035906</v>
      </c>
      <c r="C144" s="38">
        <f t="shared" ref="C144" si="62">C145*D144/D145</f>
        <v>57.81867088607595</v>
      </c>
      <c r="D144" s="38">
        <f t="shared" ref="D144" si="63">D145*E144/E145</f>
        <v>58.106803797468352</v>
      </c>
      <c r="E144" s="38">
        <f t="shared" ref="E144" si="64">E145*F144/F145</f>
        <v>58.298892405063292</v>
      </c>
      <c r="F144" s="38">
        <f t="shared" ref="F144" si="65">F145*G144/G145</f>
        <v>60.892088607594935</v>
      </c>
      <c r="G144" s="38">
        <f t="shared" ref="G144" si="66">G145*H144/H145</f>
        <v>59.643512658227849</v>
      </c>
      <c r="H144" s="38">
        <f t="shared" ref="H144" si="67">H145*I144/I145</f>
        <v>59.739556962025318</v>
      </c>
      <c r="I144" s="38">
        <f t="shared" ref="I144" si="68">I145*J144/J145</f>
        <v>59.739556962025318</v>
      </c>
      <c r="J144" s="38">
        <f t="shared" ref="J144" si="69">J145*K144/K145</f>
        <v>61.084177215189868</v>
      </c>
      <c r="K144" s="38">
        <f t="shared" ref="K144" si="70">K145*L144/L145</f>
        <v>62.140664556962022</v>
      </c>
      <c r="L144" s="38">
        <f t="shared" ref="L144" si="71">L145*M144/M145</f>
        <v>61.180221518987338</v>
      </c>
      <c r="M144" s="38">
        <f t="shared" ref="M144" si="72">M145*N144/N145</f>
        <v>60.7</v>
      </c>
      <c r="N144" s="38">
        <f t="shared" ref="N144" si="73">N145*O144/O145</f>
        <v>60.603955696202533</v>
      </c>
      <c r="O144" s="13">
        <v>60.7</v>
      </c>
      <c r="P144" s="14">
        <v>61.6</v>
      </c>
    </row>
    <row r="145" spans="1:16" ht="15" thickBot="1" x14ac:dyDescent="0.35">
      <c r="A145" s="19" t="s">
        <v>327</v>
      </c>
      <c r="B145" s="38" cm="1">
        <f t="array" ref="B145">TREND(C145:P145,C$88:P$88,B$88)</f>
        <v>60.713186813186837</v>
      </c>
      <c r="C145" s="10">
        <v>60.2</v>
      </c>
      <c r="D145" s="10">
        <v>60.5</v>
      </c>
      <c r="E145" s="10">
        <v>60.7</v>
      </c>
      <c r="F145" s="10">
        <v>63.4</v>
      </c>
      <c r="G145" s="10">
        <v>62.1</v>
      </c>
      <c r="H145" s="10">
        <v>62.2</v>
      </c>
      <c r="I145" s="10">
        <v>62.2</v>
      </c>
      <c r="J145" s="10">
        <v>63.6</v>
      </c>
      <c r="K145" s="10">
        <v>64.7</v>
      </c>
      <c r="L145" s="10">
        <v>63.7</v>
      </c>
      <c r="M145" s="10">
        <v>63.2</v>
      </c>
      <c r="N145" s="10">
        <v>63.1</v>
      </c>
      <c r="O145" s="10">
        <v>63.2</v>
      </c>
      <c r="P145" s="11">
        <v>64</v>
      </c>
    </row>
    <row r="146" spans="1:16" ht="15" thickBot="1" x14ac:dyDescent="0.35">
      <c r="A146" s="12" t="s">
        <v>341</v>
      </c>
      <c r="B146" s="38" cm="1">
        <f t="array" ref="B146">TREND(C146:P146,C$88:P$88,B$88)</f>
        <v>56.897802197802093</v>
      </c>
      <c r="C146" s="13">
        <v>57.8</v>
      </c>
      <c r="D146" s="13">
        <v>57.3</v>
      </c>
      <c r="E146" s="13">
        <v>58.7</v>
      </c>
      <c r="F146" s="13">
        <v>58</v>
      </c>
      <c r="G146" s="13">
        <v>58.3</v>
      </c>
      <c r="H146" s="13">
        <v>57.6</v>
      </c>
      <c r="I146" s="13">
        <v>59.7</v>
      </c>
      <c r="J146" s="13">
        <v>62.2</v>
      </c>
      <c r="K146" s="13">
        <v>62.9</v>
      </c>
      <c r="L146" s="13">
        <v>61.3</v>
      </c>
      <c r="M146" s="13">
        <v>61.5</v>
      </c>
      <c r="N146" s="13">
        <v>61.5</v>
      </c>
      <c r="O146" s="13">
        <v>61.3</v>
      </c>
      <c r="P146" s="14">
        <v>62.8</v>
      </c>
    </row>
    <row r="147" spans="1:16" ht="15" thickBot="1" x14ac:dyDescent="0.35">
      <c r="A147" s="15" t="s">
        <v>353</v>
      </c>
      <c r="B147" s="38" cm="1">
        <f t="array" ref="B147">TREND(C147:P147,C$88:P$88,B$88)</f>
        <v>60.00989010989008</v>
      </c>
      <c r="C147" s="10">
        <v>60.4</v>
      </c>
      <c r="D147" s="10">
        <v>60.7</v>
      </c>
      <c r="E147" s="10">
        <v>62.3</v>
      </c>
      <c r="F147" s="10">
        <v>62.7</v>
      </c>
      <c r="G147" s="10">
        <v>62.8</v>
      </c>
      <c r="H147" s="10">
        <v>61.5</v>
      </c>
      <c r="I147" s="10">
        <v>63.1</v>
      </c>
      <c r="J147" s="10">
        <v>64.3</v>
      </c>
      <c r="K147" s="10">
        <v>62.7</v>
      </c>
      <c r="L147" s="10">
        <v>63.3</v>
      </c>
      <c r="M147" s="10">
        <v>64.3</v>
      </c>
      <c r="N147" s="10">
        <v>65.5</v>
      </c>
      <c r="O147" s="10">
        <v>67.099999999999994</v>
      </c>
      <c r="P147" s="11">
        <v>67.3</v>
      </c>
    </row>
    <row r="148" spans="1:16" ht="15" thickBot="1" x14ac:dyDescent="0.35">
      <c r="A148" s="12" t="s">
        <v>366</v>
      </c>
      <c r="B148" s="38" cm="1">
        <f t="array" ref="B148">TREND(C148:P148,C$88:P$88,B$88)</f>
        <v>56.194505494505506</v>
      </c>
      <c r="C148" s="13">
        <v>56.6</v>
      </c>
      <c r="D148" s="13">
        <v>57</v>
      </c>
      <c r="E148" s="13">
        <v>55.8</v>
      </c>
      <c r="F148" s="13">
        <v>56.8</v>
      </c>
      <c r="G148" s="13">
        <v>56.7</v>
      </c>
      <c r="H148" s="13">
        <v>57.6</v>
      </c>
      <c r="I148" s="13">
        <v>60.4</v>
      </c>
      <c r="J148" s="13">
        <v>57.1</v>
      </c>
      <c r="K148" s="13">
        <v>57.8</v>
      </c>
      <c r="L148" s="13">
        <v>56.8</v>
      </c>
      <c r="M148" s="13">
        <v>56.3</v>
      </c>
      <c r="N148" s="13">
        <v>56.8</v>
      </c>
      <c r="O148" s="13">
        <v>58.7</v>
      </c>
      <c r="P148" s="14">
        <v>61.2</v>
      </c>
    </row>
    <row r="149" spans="1:16" ht="15" thickBot="1" x14ac:dyDescent="0.35">
      <c r="A149" s="19" t="s">
        <v>379</v>
      </c>
      <c r="B149" s="38" cm="1">
        <f t="array" ref="B149">TREND(C149:P149,C$88:P$88,B$88)</f>
        <v>57.870694852609859</v>
      </c>
      <c r="C149" s="39">
        <f t="shared" ref="C149" si="74">((C148*D149/D148)+(C147*D149/D147)+(C146*D149/D146))/3</f>
        <v>58.432965490908941</v>
      </c>
      <c r="D149" s="39">
        <f t="shared" ref="D149" si="75">((D148*E149/E148)+(D147*E149/E147)+(D146*E149/E146))/3</f>
        <v>58.496021857623674</v>
      </c>
      <c r="E149" s="39">
        <f t="shared" ref="E149" si="76">((E148*F149/F148)+(E147*F149/F147)+(E146*F149/F146))/3</f>
        <v>59.047662675641789</v>
      </c>
      <c r="F149" s="39">
        <f t="shared" ref="F149" si="77">((F148*G149/G148)+(F147*G149/G147)+(F146*G149/G146))/3</f>
        <v>59.283140320644442</v>
      </c>
      <c r="G149" s="39">
        <f t="shared" ref="G149" si="78">((G148*H149/H148)+(G147*H149/H147)+(G146*H149/H146))/3</f>
        <v>59.381604638107838</v>
      </c>
      <c r="H149" s="39">
        <f t="shared" ref="H149" si="79">((H148*I149/I148)+(H147*I149/I147)+(H146*I149/I146))/3</f>
        <v>59.033973459706338</v>
      </c>
      <c r="I149" s="39">
        <f t="shared" ref="I149" si="80">((I148*J149/J148)+(I147*J149/J147)+(I146*J149/J146))/3</f>
        <v>61.215067797622233</v>
      </c>
      <c r="J149" s="39">
        <f t="shared" ref="J149" si="81">((J148*K149/K148)+(J147*K149/K147)+(J146*K149/K146))/3</f>
        <v>61.236747657241885</v>
      </c>
      <c r="K149" s="39">
        <f t="shared" ref="K149" si="82">((K148*L149/L148)+(K147*L149/L147)+(K146*L149/L146))/3</f>
        <v>61.190266738630214</v>
      </c>
      <c r="L149" s="10">
        <v>60.5</v>
      </c>
      <c r="M149" s="10">
        <v>60.8</v>
      </c>
      <c r="N149" s="10">
        <v>61.3</v>
      </c>
      <c r="O149" s="10">
        <v>62.4</v>
      </c>
      <c r="P149" s="11">
        <v>63.8</v>
      </c>
    </row>
    <row r="150" spans="1:16" ht="15" thickBot="1" x14ac:dyDescent="0.35">
      <c r="A150" s="12" t="s">
        <v>391</v>
      </c>
      <c r="B150" s="38" cm="1">
        <f t="array" ref="B150">TREND(C150:P150,C$88:P$88,B$88)</f>
        <v>56.278021978021968</v>
      </c>
      <c r="C150" s="13">
        <v>54.6</v>
      </c>
      <c r="D150" s="13">
        <v>57.6</v>
      </c>
      <c r="E150" s="13">
        <v>56.8</v>
      </c>
      <c r="F150" s="13">
        <v>55.4</v>
      </c>
      <c r="G150" s="13">
        <v>57.6</v>
      </c>
      <c r="H150" s="13">
        <v>58.1</v>
      </c>
      <c r="I150" s="13">
        <v>59.2</v>
      </c>
      <c r="J150" s="13">
        <v>58.6</v>
      </c>
      <c r="K150" s="13">
        <v>58.6</v>
      </c>
      <c r="L150" s="13">
        <v>59.1</v>
      </c>
      <c r="M150" s="13">
        <v>59.4</v>
      </c>
      <c r="N150" s="13">
        <v>58.3</v>
      </c>
      <c r="O150" s="13">
        <v>57.4</v>
      </c>
      <c r="P150" s="14">
        <v>57.8</v>
      </c>
    </row>
    <row r="151" spans="1:16" ht="15" thickBot="1" x14ac:dyDescent="0.35">
      <c r="A151" s="15" t="s">
        <v>403</v>
      </c>
      <c r="B151" s="38" cm="1">
        <f t="array" ref="B151">TREND(C151:P151,C$88:P$88,B$88)</f>
        <v>52.57032967032967</v>
      </c>
      <c r="C151" s="10">
        <v>54.5</v>
      </c>
      <c r="D151" s="10">
        <v>54.2</v>
      </c>
      <c r="E151" s="10">
        <v>54.6</v>
      </c>
      <c r="F151" s="10">
        <v>53.1</v>
      </c>
      <c r="G151" s="10">
        <v>54.6</v>
      </c>
      <c r="H151" s="10">
        <v>53.7</v>
      </c>
      <c r="I151" s="10">
        <v>56.3</v>
      </c>
      <c r="J151" s="10">
        <v>54.2</v>
      </c>
      <c r="K151" s="10">
        <v>56.3</v>
      </c>
      <c r="L151" s="10">
        <v>56.3</v>
      </c>
      <c r="M151" s="10">
        <v>56.9</v>
      </c>
      <c r="N151" s="10">
        <v>56.9</v>
      </c>
      <c r="O151" s="10">
        <v>58.7</v>
      </c>
      <c r="P151" s="11">
        <v>61.1</v>
      </c>
    </row>
    <row r="152" spans="1:16" ht="15" thickBot="1" x14ac:dyDescent="0.35">
      <c r="A152" s="12" t="s">
        <v>416</v>
      </c>
      <c r="B152" s="38" cm="1">
        <f t="array" ref="B152">TREND(C152:P152,C$88:P$88,B$88)</f>
        <v>54.778021978022025</v>
      </c>
      <c r="C152" s="13">
        <v>55.9</v>
      </c>
      <c r="D152" s="13">
        <v>56</v>
      </c>
      <c r="E152" s="13">
        <v>56.1</v>
      </c>
      <c r="F152" s="13">
        <v>56.3</v>
      </c>
      <c r="G152" s="13">
        <v>56.4</v>
      </c>
      <c r="H152" s="13">
        <v>56.8</v>
      </c>
      <c r="I152" s="13">
        <v>58.8</v>
      </c>
      <c r="J152" s="13">
        <v>59</v>
      </c>
      <c r="K152" s="13">
        <v>58.4</v>
      </c>
      <c r="L152" s="13">
        <v>57.7</v>
      </c>
      <c r="M152" s="13">
        <v>57.1</v>
      </c>
      <c r="N152" s="13">
        <v>59.3</v>
      </c>
      <c r="O152" s="13">
        <v>61.6</v>
      </c>
      <c r="P152" s="14">
        <v>62.7</v>
      </c>
    </row>
    <row r="153" spans="1:16" ht="15" thickBot="1" x14ac:dyDescent="0.35">
      <c r="A153" s="19" t="s">
        <v>427</v>
      </c>
      <c r="B153" s="38" cm="1">
        <f t="array" ref="B153">TREND(C153:P153,C$88:P$88,B$88)</f>
        <v>54.42336129321825</v>
      </c>
      <c r="C153" s="39">
        <f t="shared" ref="C153" si="83">((C152*D153/D152)+(C151*D153/D151)+(C150*D153/D150))/3</f>
        <v>54.974396327564939</v>
      </c>
      <c r="D153" s="39">
        <f t="shared" ref="D153" si="84">((D152*E153/E152)+(D151*E153/E151)+(D150*E153/E150))/3</f>
        <v>55.874610660792904</v>
      </c>
      <c r="E153" s="39">
        <f t="shared" ref="E153" si="85">((E152*F153/F152)+(E151*F153/F151)+(E150*F153/F150))/3</f>
        <v>55.78208735720019</v>
      </c>
      <c r="F153" s="39">
        <f t="shared" ref="F153" si="86">((F152*G153/G152)+(F151*G153/G151)+(F150*G153/G150))/3</f>
        <v>54.868221503498489</v>
      </c>
      <c r="G153" s="39">
        <f t="shared" ref="G153" si="87">((G152*H153/H152)+(G151*H153/H151)+(G150*H153/H150))/3</f>
        <v>56.130024865916262</v>
      </c>
      <c r="H153" s="39">
        <f t="shared" ref="H153" si="88">((H152*I153/I152)+(H151*I153/I151)+(H150*I153/I150))/3</f>
        <v>56.109233196120492</v>
      </c>
      <c r="I153" s="39">
        <f t="shared" ref="I153" si="89">((I152*J153/J152)+(I151*J153/J151)+(I150*J153/J150))/3</f>
        <v>58.019543267547213</v>
      </c>
      <c r="J153" s="39">
        <f t="shared" ref="J153" si="90">((J152*K153/K152)+(J151*K153/K151)+(J150*K153/K150))/3</f>
        <v>57.1509542109522</v>
      </c>
      <c r="K153" s="39">
        <f t="shared" ref="K153" si="91">((K152*L153/L152)+(K151*L153/L151)+(K150*L153/L150))/3</f>
        <v>57.670492394584279</v>
      </c>
      <c r="L153" s="10">
        <v>57.6</v>
      </c>
      <c r="M153" s="10">
        <v>57.8</v>
      </c>
      <c r="N153" s="10">
        <v>58.1</v>
      </c>
      <c r="O153" s="10">
        <v>59.4</v>
      </c>
      <c r="P153" s="11">
        <v>60.7</v>
      </c>
    </row>
    <row r="154" spans="1:16" ht="15" thickBot="1" x14ac:dyDescent="0.35">
      <c r="A154" s="12" t="s">
        <v>1076</v>
      </c>
      <c r="B154" s="38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1:16" ht="15" thickBot="1" x14ac:dyDescent="0.35">
      <c r="A155" s="15" t="s">
        <v>297</v>
      </c>
      <c r="B155" s="38" cm="1">
        <f t="array" ref="B155">TREND(C155:P155,C$88:P$88,B$88)</f>
        <v>8.2119251119250976</v>
      </c>
      <c r="C155" s="38">
        <f t="shared" ref="C155:N155" si="92">C157*D155/D157</f>
        <v>7.9407407407407424</v>
      </c>
      <c r="D155" s="38">
        <f t="shared" si="92"/>
        <v>8.533333333333335</v>
      </c>
      <c r="E155" s="38">
        <f t="shared" si="92"/>
        <v>8.8888888888888911</v>
      </c>
      <c r="F155" s="38">
        <f t="shared" si="92"/>
        <v>9.6000000000000014</v>
      </c>
      <c r="G155" s="38">
        <f t="shared" si="92"/>
        <v>8.4148148148148163</v>
      </c>
      <c r="H155" s="38">
        <f t="shared" si="92"/>
        <v>8.2962962962962976</v>
      </c>
      <c r="I155" s="38">
        <f t="shared" si="92"/>
        <v>8.4148148148148163</v>
      </c>
      <c r="J155" s="38">
        <f t="shared" si="92"/>
        <v>8.6518518518518537</v>
      </c>
      <c r="K155" s="38">
        <f t="shared" si="92"/>
        <v>9.4814814814814845</v>
      </c>
      <c r="L155" s="38">
        <f t="shared" si="92"/>
        <v>8.6518518518518537</v>
      </c>
      <c r="M155" s="38">
        <f t="shared" si="92"/>
        <v>8.7703703703703724</v>
      </c>
      <c r="N155" s="38">
        <f t="shared" si="92"/>
        <v>8.7703703703703724</v>
      </c>
      <c r="O155" s="10">
        <v>9.6</v>
      </c>
      <c r="P155" s="11">
        <v>10.3</v>
      </c>
    </row>
    <row r="156" spans="1:16" ht="15" thickBot="1" x14ac:dyDescent="0.35">
      <c r="A156" s="12" t="s">
        <v>312</v>
      </c>
      <c r="B156" s="38" cm="1">
        <f t="array" ref="B156">TREND(C156:P156,C$88:P$88,B$88)</f>
        <v>4.7057658390991719</v>
      </c>
      <c r="C156" s="38">
        <f t="shared" ref="C156" si="93">C157*D156/D157</f>
        <v>4.6320987654320982</v>
      </c>
      <c r="D156" s="38">
        <f t="shared" ref="D156" si="94">D157*E156/E157</f>
        <v>4.9777777777777779</v>
      </c>
      <c r="E156" s="38">
        <f t="shared" ref="E156" si="95">E157*F156/F157</f>
        <v>5.1851851851851851</v>
      </c>
      <c r="F156" s="38">
        <f t="shared" ref="F156" si="96">F157*G156/G157</f>
        <v>5.6</v>
      </c>
      <c r="G156" s="38">
        <f t="shared" ref="G156" si="97">G157*H156/H157</f>
        <v>4.9086419753086421</v>
      </c>
      <c r="H156" s="38">
        <f t="shared" ref="H156" si="98">H157*I156/I157</f>
        <v>4.8395061728395063</v>
      </c>
      <c r="I156" s="38">
        <f t="shared" ref="I156" si="99">I157*J156/J157</f>
        <v>4.9086419753086421</v>
      </c>
      <c r="J156" s="38">
        <f t="shared" ref="J156" si="100">J157*K156/K157</f>
        <v>5.0469135802469136</v>
      </c>
      <c r="K156" s="38">
        <f t="shared" ref="K156" si="101">K157*L156/L157</f>
        <v>5.5308641975308648</v>
      </c>
      <c r="L156" s="38">
        <f t="shared" ref="L156" si="102">L157*M156/M157</f>
        <v>5.0469135802469136</v>
      </c>
      <c r="M156" s="38">
        <f t="shared" ref="M156" si="103">M157*N156/N157</f>
        <v>5.1160493827160494</v>
      </c>
      <c r="N156" s="38">
        <f t="shared" ref="N156" si="104">N157*O156/O157</f>
        <v>5.1160493827160494</v>
      </c>
      <c r="O156" s="13">
        <v>5.6</v>
      </c>
      <c r="P156" s="14">
        <v>6.6</v>
      </c>
    </row>
    <row r="157" spans="1:16" ht="15" thickBot="1" x14ac:dyDescent="0.35">
      <c r="A157" s="19" t="s">
        <v>327</v>
      </c>
      <c r="B157" s="38" cm="1">
        <f t="array" ref="B157">TREND(C157:P157,C$88:P$88,B$88)</f>
        <v>6.8846153846153584</v>
      </c>
      <c r="C157" s="10">
        <v>6.7</v>
      </c>
      <c r="D157" s="10">
        <v>7.2</v>
      </c>
      <c r="E157" s="10">
        <v>7.5</v>
      </c>
      <c r="F157" s="10">
        <v>8.1</v>
      </c>
      <c r="G157" s="10">
        <v>7.1</v>
      </c>
      <c r="H157" s="10">
        <v>7</v>
      </c>
      <c r="I157" s="10">
        <v>7.1</v>
      </c>
      <c r="J157" s="10">
        <v>7.3</v>
      </c>
      <c r="K157" s="10">
        <v>8</v>
      </c>
      <c r="L157" s="10">
        <v>7.3</v>
      </c>
      <c r="M157" s="10">
        <v>7.4</v>
      </c>
      <c r="N157" s="10">
        <v>7.4</v>
      </c>
      <c r="O157" s="10">
        <v>8.1</v>
      </c>
      <c r="P157" s="11">
        <v>9</v>
      </c>
    </row>
    <row r="158" spans="1:16" ht="15" thickBot="1" x14ac:dyDescent="0.35">
      <c r="A158" s="12" t="s">
        <v>341</v>
      </c>
      <c r="B158" s="38" cm="1">
        <f t="array" ref="B158">TREND(C158:P158,C$88:P$88,B$88)</f>
        <v>5.1582417582417577</v>
      </c>
      <c r="C158" s="13">
        <v>5.8</v>
      </c>
      <c r="D158" s="13">
        <v>5.3</v>
      </c>
      <c r="E158" s="13">
        <v>6.1</v>
      </c>
      <c r="F158" s="13">
        <v>5.4</v>
      </c>
      <c r="G158" s="13">
        <v>6</v>
      </c>
      <c r="H158" s="13">
        <v>4.9000000000000004</v>
      </c>
      <c r="I158" s="13">
        <v>5.6</v>
      </c>
      <c r="J158" s="13">
        <v>5.8</v>
      </c>
      <c r="K158" s="13">
        <v>6.2</v>
      </c>
      <c r="L158" s="13">
        <v>6</v>
      </c>
      <c r="M158" s="13">
        <v>6.8</v>
      </c>
      <c r="N158" s="13">
        <v>7</v>
      </c>
      <c r="O158" s="13">
        <v>6.8</v>
      </c>
      <c r="P158" s="14">
        <v>7</v>
      </c>
    </row>
    <row r="159" spans="1:16" ht="15" thickBot="1" x14ac:dyDescent="0.35">
      <c r="A159" s="15" t="s">
        <v>353</v>
      </c>
      <c r="B159" s="38" cm="1">
        <f t="array" ref="B159">TREND(C159:P159,C$88:P$88,B$88)</f>
        <v>6.069230769230785</v>
      </c>
      <c r="C159" s="10">
        <v>6.6</v>
      </c>
      <c r="D159" s="10">
        <v>7</v>
      </c>
      <c r="E159" s="10">
        <v>7.4</v>
      </c>
      <c r="F159" s="10">
        <v>7.1</v>
      </c>
      <c r="G159" s="10">
        <v>6.8</v>
      </c>
      <c r="H159" s="10">
        <v>6.7</v>
      </c>
      <c r="I159" s="10">
        <v>7.7</v>
      </c>
      <c r="J159" s="10">
        <v>7.7</v>
      </c>
      <c r="K159" s="10">
        <v>7.8</v>
      </c>
      <c r="L159" s="10">
        <v>7.8</v>
      </c>
      <c r="M159" s="10">
        <v>8.4</v>
      </c>
      <c r="N159" s="10">
        <v>9.3000000000000007</v>
      </c>
      <c r="O159" s="10">
        <v>10.1</v>
      </c>
      <c r="P159" s="11">
        <v>9.6999999999999993</v>
      </c>
    </row>
    <row r="160" spans="1:16" ht="15" thickBot="1" x14ac:dyDescent="0.35">
      <c r="A160" s="12" t="s">
        <v>366</v>
      </c>
      <c r="B160" s="38" cm="1">
        <f t="array" ref="B160">TREND(C160:P160,C$88:P$88,B$88)</f>
        <v>6.082417582417591</v>
      </c>
      <c r="C160" s="13">
        <v>5.6</v>
      </c>
      <c r="D160" s="13">
        <v>5.5</v>
      </c>
      <c r="E160" s="13">
        <v>6.5</v>
      </c>
      <c r="F160" s="13">
        <v>5.5</v>
      </c>
      <c r="G160" s="13">
        <v>6.2</v>
      </c>
      <c r="H160" s="13">
        <v>6.8</v>
      </c>
      <c r="I160" s="13">
        <v>7.2</v>
      </c>
      <c r="J160" s="13">
        <v>5.5</v>
      </c>
      <c r="K160" s="13">
        <v>6.3</v>
      </c>
      <c r="L160" s="13">
        <v>5.7</v>
      </c>
      <c r="M160" s="13">
        <v>5</v>
      </c>
      <c r="N160" s="13">
        <v>4.7</v>
      </c>
      <c r="O160" s="13">
        <v>5.7</v>
      </c>
      <c r="P160" s="14">
        <v>6.6</v>
      </c>
    </row>
    <row r="161" spans="1:16" ht="15" thickBot="1" x14ac:dyDescent="0.35">
      <c r="A161" s="19" t="s">
        <v>379</v>
      </c>
      <c r="B161" s="38" cm="1">
        <f t="array" ref="B161">TREND(C161:P161,C$88:P$88,B$88)</f>
        <v>5.9977861738623517</v>
      </c>
      <c r="C161" s="39">
        <f t="shared" ref="C161" si="105">((C160*D161/D160)+(C159*D161/D159)+(C158*D161/D158))/3</f>
        <v>6.2081217766923089</v>
      </c>
      <c r="D161" s="39">
        <f t="shared" ref="D161" si="106">((D160*E161/E160)+(D159*E161/E159)+(D158*E161/E158))/3</f>
        <v>6.0955998806675709</v>
      </c>
      <c r="E161" s="39">
        <f t="shared" ref="E161" si="107">((E160*F161/F160)+(E159*F161/F159)+(E158*F161/F158))/3</f>
        <v>6.8722765071533987</v>
      </c>
      <c r="F161" s="39">
        <f t="shared" ref="F161" si="108">((F160*G161/G160)+(F159*G161/G159)+(F158*G161/G158))/3</f>
        <v>6.1474852638809834</v>
      </c>
      <c r="G161" s="39">
        <f t="shared" ref="G161" si="109">((G160*H161/H160)+(G159*H161/H159)+(G158*H161/H158))/3</f>
        <v>6.5139735278280453</v>
      </c>
      <c r="H161" s="39">
        <f t="shared" ref="H161" si="110">((H160*I161/I160)+(H159*I161/I159)+(H158*I161/I158))/3</f>
        <v>6.201461471280477</v>
      </c>
      <c r="I161" s="39">
        <f t="shared" ref="I161" si="111">((I160*J161/J160)+(I159*J161/J159)+(I158*J161/J158))/3</f>
        <v>6.9172226671810675</v>
      </c>
      <c r="J161" s="39">
        <f t="shared" ref="J161" si="112">((J160*K161/K160)+(J159*K161/K159)+(J158*K161/K158))/3</f>
        <v>6.3371454073255613</v>
      </c>
      <c r="K161" s="39">
        <f t="shared" ref="K161" si="113">((K160*L161/L160)+(K159*L161/L159)+(K158*L161/L158))/3</f>
        <v>6.8002923976608187</v>
      </c>
      <c r="L161" s="10">
        <v>6.5</v>
      </c>
      <c r="M161" s="10">
        <v>6.8</v>
      </c>
      <c r="N161" s="10">
        <v>7</v>
      </c>
      <c r="O161" s="10">
        <v>7.5</v>
      </c>
      <c r="P161" s="11">
        <v>7.7</v>
      </c>
    </row>
    <row r="162" spans="1:16" ht="15" thickBot="1" x14ac:dyDescent="0.35">
      <c r="A162" s="12" t="s">
        <v>391</v>
      </c>
      <c r="B162" s="38" cm="1">
        <f t="array" ref="B162">TREND(C162:P162,C$88:P$88,B$88)</f>
        <v>4.7538461538461689</v>
      </c>
      <c r="C162" s="13">
        <v>4.0999999999999996</v>
      </c>
      <c r="D162" s="13">
        <v>5.0999999999999996</v>
      </c>
      <c r="E162" s="13">
        <v>5.5</v>
      </c>
      <c r="F162" s="13">
        <v>3.9</v>
      </c>
      <c r="G162" s="13">
        <v>5</v>
      </c>
      <c r="H162" s="13">
        <v>5.4</v>
      </c>
      <c r="I162" s="13">
        <v>5.9</v>
      </c>
      <c r="J162" s="13">
        <v>5.7</v>
      </c>
      <c r="K162" s="13">
        <v>4.3</v>
      </c>
      <c r="L162" s="13">
        <v>4.5999999999999996</v>
      </c>
      <c r="M162" s="13">
        <v>5.0999999999999996</v>
      </c>
      <c r="N162" s="13">
        <v>5.2</v>
      </c>
      <c r="O162" s="13">
        <v>5.0999999999999996</v>
      </c>
      <c r="P162" s="14">
        <v>5.3</v>
      </c>
    </row>
    <row r="163" spans="1:16" ht="15" thickBot="1" x14ac:dyDescent="0.35">
      <c r="A163" s="15" t="s">
        <v>403</v>
      </c>
      <c r="B163" s="38" cm="1">
        <f t="array" ref="B163">TREND(C163:P163,C$88:P$88,B$88)</f>
        <v>4.1263736263736348</v>
      </c>
      <c r="C163" s="10">
        <v>4.3</v>
      </c>
      <c r="D163" s="10">
        <v>4.4000000000000004</v>
      </c>
      <c r="E163" s="10">
        <v>5.0999999999999996</v>
      </c>
      <c r="F163" s="10">
        <v>4.0999999999999996</v>
      </c>
      <c r="G163" s="10">
        <v>5.2</v>
      </c>
      <c r="H163" s="10">
        <v>3.8</v>
      </c>
      <c r="I163" s="10">
        <v>4.5</v>
      </c>
      <c r="J163" s="10">
        <v>4.2</v>
      </c>
      <c r="K163" s="10">
        <v>4.2</v>
      </c>
      <c r="L163" s="10">
        <v>4.4000000000000004</v>
      </c>
      <c r="M163" s="10">
        <v>4.5999999999999996</v>
      </c>
      <c r="N163" s="10">
        <v>5</v>
      </c>
      <c r="O163" s="10">
        <v>5.6</v>
      </c>
      <c r="P163" s="11">
        <v>5.8</v>
      </c>
    </row>
    <row r="164" spans="1:16" ht="15" thickBot="1" x14ac:dyDescent="0.35">
      <c r="A164" s="12" t="s">
        <v>416</v>
      </c>
      <c r="B164" s="38" cm="1">
        <f t="array" ref="B164">TREND(C164:P164,C$88:P$88,B$88)</f>
        <v>4.9142857142856968</v>
      </c>
      <c r="C164" s="13">
        <v>5.6</v>
      </c>
      <c r="D164" s="13">
        <v>5.4</v>
      </c>
      <c r="E164" s="13">
        <v>5.9</v>
      </c>
      <c r="F164" s="13">
        <v>5.8</v>
      </c>
      <c r="G164" s="13">
        <v>4.4000000000000004</v>
      </c>
      <c r="H164" s="13">
        <v>4.8</v>
      </c>
      <c r="I164" s="13">
        <v>5.4</v>
      </c>
      <c r="J164" s="13">
        <v>5</v>
      </c>
      <c r="K164" s="13">
        <v>4.3</v>
      </c>
      <c r="L164" s="13">
        <v>4.0999999999999996</v>
      </c>
      <c r="M164" s="13">
        <v>4.7</v>
      </c>
      <c r="N164" s="13">
        <v>6.1</v>
      </c>
      <c r="O164" s="13">
        <v>6.6</v>
      </c>
      <c r="P164" s="14">
        <v>7.6</v>
      </c>
    </row>
    <row r="165" spans="1:16" ht="15" thickBot="1" x14ac:dyDescent="0.35">
      <c r="A165" s="19" t="s">
        <v>427</v>
      </c>
      <c r="B165" s="38" cm="1">
        <f t="array" ref="B165">TREND(C165:P165,C$88:P$88,B$88)</f>
        <v>4.9300372481677144</v>
      </c>
      <c r="C165" s="39">
        <f t="shared" ref="C165" si="114">((C164*D165/D164)+(C163*D165/D163)+(C162*D165/D162))/3</f>
        <v>5.016919159784508</v>
      </c>
      <c r="D165" s="39">
        <f t="shared" ref="D165" si="115">((D164*E165/E164)+(D163*E165/E163)+(D162*E165/E162))/3</f>
        <v>5.3404975324248261</v>
      </c>
      <c r="E165" s="39">
        <f t="shared" ref="E165" si="116">((E164*F165/F164)+(E163*F165/F163)+(E162*F165/F162))/3</f>
        <v>5.9223221275112623</v>
      </c>
      <c r="F165" s="39">
        <f t="shared" ref="F165" si="117">((F164*G165/G164)+(F163*G165/G163)+(F162*G165/G162))/3</f>
        <v>4.8392889024119397</v>
      </c>
      <c r="G165" s="39">
        <f t="shared" ref="G165" si="118">((G164*H165/H164)+(G163*H165/H163)+(G162*H165/H162))/3</f>
        <v>5.0293246908469742</v>
      </c>
      <c r="H165" s="39">
        <f t="shared" ref="H165" si="119">((H164*I165/I164)+(H163*I165/I163)+(H162*I165/I162))/3</f>
        <v>4.6988196686680785</v>
      </c>
      <c r="I165" s="39">
        <f t="shared" ref="I165" si="120">((I164*J165/J164)+(I163*J165/J163)+(I162*J165/J162))/3</f>
        <v>5.3222552134444312</v>
      </c>
      <c r="J165" s="39">
        <f t="shared" ref="J165" si="121">((J164*K165/K164)+(J163*K165/K163)+(J162*K165/K162))/3</f>
        <v>5.0107277614737731</v>
      </c>
      <c r="K165" s="39">
        <f t="shared" ref="K165" si="122">((K164*L165/L164)+(K163*L165/L163)+(K162*L165/L162))/3</f>
        <v>4.3092258748674448</v>
      </c>
      <c r="L165" s="10">
        <v>4.4000000000000004</v>
      </c>
      <c r="M165" s="10">
        <v>4.8</v>
      </c>
      <c r="N165" s="10">
        <v>5.5</v>
      </c>
      <c r="O165" s="10">
        <v>6.1</v>
      </c>
      <c r="P165" s="11">
        <v>6.2</v>
      </c>
    </row>
    <row r="166" spans="1:16" ht="28.2" thickBot="1" x14ac:dyDescent="0.35">
      <c r="A166" s="35" t="s">
        <v>897</v>
      </c>
      <c r="B166" s="28">
        <v>1715.7</v>
      </c>
      <c r="C166" s="28">
        <v>1625.9</v>
      </c>
      <c r="D166" s="28">
        <v>1615.7</v>
      </c>
      <c r="E166" s="28">
        <v>1557.1</v>
      </c>
      <c r="F166" s="28">
        <v>1540.6</v>
      </c>
      <c r="G166" s="28">
        <v>1525.9</v>
      </c>
      <c r="H166" s="28">
        <v>1486.8</v>
      </c>
      <c r="I166" s="28">
        <v>1503.6</v>
      </c>
      <c r="J166" s="28">
        <v>1457.9</v>
      </c>
      <c r="K166" s="28">
        <v>1430.6</v>
      </c>
      <c r="L166" s="28">
        <v>1476.4</v>
      </c>
      <c r="M166" s="28">
        <v>1406</v>
      </c>
      <c r="N166" s="28">
        <v>1445.1</v>
      </c>
      <c r="O166" s="28">
        <v>1423.3</v>
      </c>
      <c r="P166" s="30">
        <v>1393.2</v>
      </c>
    </row>
    <row r="167" spans="1:16" ht="15" thickBot="1" x14ac:dyDescent="0.35">
      <c r="A167" s="45" t="s">
        <v>913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1:16" ht="15" thickBot="1" x14ac:dyDescent="0.35">
      <c r="A168" s="46" t="s">
        <v>914</v>
      </c>
      <c r="B168" s="13">
        <v>370.2</v>
      </c>
      <c r="C168" s="13">
        <v>370.5</v>
      </c>
      <c r="D168" s="13">
        <v>370.9</v>
      </c>
      <c r="E168" s="13">
        <v>368.8</v>
      </c>
      <c r="F168" s="13">
        <v>369.1</v>
      </c>
      <c r="G168" s="13">
        <v>365.9</v>
      </c>
      <c r="H168" s="13">
        <v>364.9</v>
      </c>
      <c r="I168" s="13">
        <v>367.8</v>
      </c>
      <c r="J168" s="13">
        <v>358.9</v>
      </c>
      <c r="K168" s="13">
        <v>354.7</v>
      </c>
      <c r="L168" s="13">
        <v>351.9</v>
      </c>
      <c r="M168" s="13">
        <v>352.3</v>
      </c>
      <c r="N168" s="13">
        <v>349.1</v>
      </c>
      <c r="O168" s="13">
        <v>343.4</v>
      </c>
      <c r="P168" s="14">
        <v>334.5</v>
      </c>
    </row>
    <row r="169" spans="1:16" ht="28.2" thickBot="1" x14ac:dyDescent="0.35">
      <c r="A169" s="46" t="s">
        <v>930</v>
      </c>
      <c r="B169" s="10">
        <v>352.4</v>
      </c>
      <c r="C169" s="10">
        <v>357</v>
      </c>
      <c r="D169" s="10">
        <v>358.2</v>
      </c>
      <c r="E169" s="10">
        <v>361</v>
      </c>
      <c r="F169" s="10">
        <v>361.7</v>
      </c>
      <c r="G169" s="10">
        <v>358.7</v>
      </c>
      <c r="H169" s="10">
        <v>357.8</v>
      </c>
      <c r="I169" s="10">
        <v>361.3</v>
      </c>
      <c r="J169" s="10">
        <v>352.8</v>
      </c>
      <c r="K169" s="10">
        <v>348.5</v>
      </c>
      <c r="L169" s="10">
        <v>346</v>
      </c>
      <c r="M169" s="10">
        <v>345.4</v>
      </c>
      <c r="N169" s="10">
        <v>341.4</v>
      </c>
      <c r="O169" s="10">
        <v>336.2</v>
      </c>
      <c r="P169" s="11">
        <v>327.8</v>
      </c>
    </row>
    <row r="170" spans="1:16" ht="15" thickBot="1" x14ac:dyDescent="0.35">
      <c r="A170" s="46" t="s">
        <v>946</v>
      </c>
      <c r="B170" s="13">
        <v>960</v>
      </c>
      <c r="C170" s="13">
        <v>874.3</v>
      </c>
      <c r="D170" s="13">
        <v>855</v>
      </c>
      <c r="E170" s="13">
        <v>815.5</v>
      </c>
      <c r="F170" s="13">
        <v>803.4</v>
      </c>
      <c r="G170" s="13">
        <v>803.2</v>
      </c>
      <c r="H170" s="13">
        <v>770.9</v>
      </c>
      <c r="I170" s="13">
        <v>779.8</v>
      </c>
      <c r="J170" s="13">
        <v>755.6</v>
      </c>
      <c r="K170" s="13">
        <v>740.3</v>
      </c>
      <c r="L170" s="13">
        <v>762</v>
      </c>
      <c r="M170" s="13">
        <v>720.3</v>
      </c>
      <c r="N170" s="13">
        <v>743.9</v>
      </c>
      <c r="O170" s="13">
        <v>724.8</v>
      </c>
      <c r="P170" s="14">
        <v>703.4</v>
      </c>
    </row>
    <row r="171" spans="1:16" ht="28.2" thickBot="1" x14ac:dyDescent="0.35">
      <c r="A171" s="46" t="s">
        <v>962</v>
      </c>
      <c r="B171" s="10">
        <v>499</v>
      </c>
      <c r="C171" s="10">
        <v>459.9</v>
      </c>
      <c r="D171" s="10">
        <v>431</v>
      </c>
      <c r="E171" s="10">
        <v>414.6</v>
      </c>
      <c r="F171" s="10">
        <v>410.6</v>
      </c>
      <c r="G171" s="10">
        <v>413.3</v>
      </c>
      <c r="H171" s="10">
        <v>399</v>
      </c>
      <c r="I171" s="10">
        <v>400.3</v>
      </c>
      <c r="J171" s="10">
        <v>385.1</v>
      </c>
      <c r="K171" s="10">
        <v>379.3</v>
      </c>
      <c r="L171" s="10">
        <v>384.6</v>
      </c>
      <c r="M171" s="10">
        <v>358.8</v>
      </c>
      <c r="N171" s="10">
        <v>370.8</v>
      </c>
      <c r="O171" s="10">
        <v>359.9</v>
      </c>
      <c r="P171" s="11">
        <v>350</v>
      </c>
    </row>
    <row r="172" spans="1:16" ht="28.2" thickBot="1" x14ac:dyDescent="0.35">
      <c r="A172" s="46" t="s">
        <v>978</v>
      </c>
      <c r="B172" s="13">
        <v>82.7</v>
      </c>
      <c r="C172" s="13">
        <v>78.099999999999994</v>
      </c>
      <c r="D172" s="13">
        <v>82.6</v>
      </c>
      <c r="E172" s="13">
        <v>75</v>
      </c>
      <c r="F172" s="13">
        <v>76.8</v>
      </c>
      <c r="G172" s="13">
        <v>72.900000000000006</v>
      </c>
      <c r="H172" s="13">
        <v>75.7</v>
      </c>
      <c r="I172" s="13">
        <v>78.8</v>
      </c>
      <c r="J172" s="13">
        <v>80.3</v>
      </c>
      <c r="K172" s="13">
        <v>77.8</v>
      </c>
      <c r="L172" s="13">
        <v>94.7</v>
      </c>
      <c r="M172" s="13">
        <v>78.900000000000006</v>
      </c>
      <c r="N172" s="13">
        <v>88.3</v>
      </c>
      <c r="O172" s="13">
        <v>87.4</v>
      </c>
      <c r="P172" s="14">
        <v>88.4</v>
      </c>
    </row>
    <row r="173" spans="1:16" ht="28.2" thickBot="1" x14ac:dyDescent="0.35">
      <c r="A173" s="46" t="s">
        <v>993</v>
      </c>
      <c r="B173" s="10">
        <v>94.9</v>
      </c>
      <c r="C173" s="10">
        <v>95.5</v>
      </c>
      <c r="D173" s="10">
        <v>96.9</v>
      </c>
      <c r="E173" s="10">
        <v>92.8</v>
      </c>
      <c r="F173" s="10">
        <v>89.5</v>
      </c>
      <c r="G173" s="10">
        <v>84.1</v>
      </c>
      <c r="H173" s="10">
        <v>79.099999999999994</v>
      </c>
      <c r="I173" s="10">
        <v>73.599999999999994</v>
      </c>
      <c r="J173" s="10">
        <v>69</v>
      </c>
      <c r="K173" s="10">
        <v>68</v>
      </c>
      <c r="L173" s="10">
        <v>67.099999999999994</v>
      </c>
      <c r="M173" s="10">
        <v>65.099999999999994</v>
      </c>
      <c r="N173" s="10">
        <v>65.2</v>
      </c>
      <c r="O173" s="10">
        <v>67</v>
      </c>
      <c r="P173" s="11">
        <v>65.2</v>
      </c>
    </row>
    <row r="174" spans="1:16" ht="15" thickBot="1" x14ac:dyDescent="0.35">
      <c r="A174" s="46" t="s">
        <v>1006</v>
      </c>
      <c r="B174" s="13">
        <v>57.7</v>
      </c>
      <c r="C174" s="13">
        <v>57</v>
      </c>
      <c r="D174" s="13">
        <v>58.2</v>
      </c>
      <c r="E174" s="13">
        <v>54.9</v>
      </c>
      <c r="F174" s="13">
        <v>52.7</v>
      </c>
      <c r="G174" s="13">
        <v>47.8</v>
      </c>
      <c r="H174" s="13">
        <v>43.1</v>
      </c>
      <c r="I174" s="13">
        <v>37.5</v>
      </c>
      <c r="J174" s="13">
        <v>33.700000000000003</v>
      </c>
      <c r="K174" s="13">
        <v>34.700000000000003</v>
      </c>
      <c r="L174" s="13">
        <v>33</v>
      </c>
      <c r="M174" s="13">
        <v>31.7</v>
      </c>
      <c r="N174" s="13">
        <v>32.299999999999997</v>
      </c>
      <c r="O174" s="13">
        <v>33</v>
      </c>
      <c r="P174" s="14">
        <v>32.6</v>
      </c>
    </row>
    <row r="175" spans="1:16" ht="15" thickBot="1" x14ac:dyDescent="0.35">
      <c r="A175" s="46" t="s">
        <v>1017</v>
      </c>
      <c r="B175" s="10">
        <v>90</v>
      </c>
      <c r="C175" s="10">
        <v>83.6</v>
      </c>
      <c r="D175" s="10">
        <v>82.1</v>
      </c>
      <c r="E175" s="10">
        <v>80.599999999999994</v>
      </c>
      <c r="F175" s="10">
        <v>78.2</v>
      </c>
      <c r="G175" s="10">
        <v>76.7</v>
      </c>
      <c r="H175" s="10">
        <v>72.599999999999994</v>
      </c>
      <c r="I175" s="10">
        <v>70.7</v>
      </c>
      <c r="J175" s="10">
        <v>66.2</v>
      </c>
      <c r="K175" s="10">
        <v>63.1</v>
      </c>
      <c r="L175" s="10">
        <v>63.9</v>
      </c>
      <c r="M175" s="10">
        <v>60.3</v>
      </c>
      <c r="N175" s="10">
        <v>60.7</v>
      </c>
      <c r="O175" s="10">
        <v>58.9</v>
      </c>
      <c r="P175" s="11">
        <v>56.6</v>
      </c>
    </row>
    <row r="176" spans="1:16" ht="28.2" thickBot="1" x14ac:dyDescent="0.35">
      <c r="A176" s="46" t="s">
        <v>1077</v>
      </c>
      <c r="B176" s="13">
        <v>27.5</v>
      </c>
      <c r="C176" s="13">
        <v>25.5</v>
      </c>
      <c r="D176" s="13">
        <v>25.6</v>
      </c>
      <c r="E176" s="13">
        <v>25.8</v>
      </c>
      <c r="F176" s="13">
        <v>25.3</v>
      </c>
      <c r="G176" s="13">
        <v>25.6</v>
      </c>
      <c r="H176" s="13">
        <v>24.8</v>
      </c>
      <c r="I176" s="13">
        <v>24.1</v>
      </c>
      <c r="J176" s="13">
        <v>21.3</v>
      </c>
      <c r="K176" s="13">
        <v>19.5</v>
      </c>
      <c r="L176" s="13">
        <v>19.100000000000001</v>
      </c>
      <c r="M176" s="13">
        <v>18</v>
      </c>
      <c r="N176" s="13">
        <v>16.7</v>
      </c>
      <c r="O176" s="13">
        <v>17</v>
      </c>
      <c r="P176" s="14">
        <v>15.7</v>
      </c>
    </row>
    <row r="177" spans="1:1" ht="20.399999999999999" thickBot="1" x14ac:dyDescent="0.35">
      <c r="A177" s="24" t="s">
        <v>1078</v>
      </c>
    </row>
    <row r="178" spans="1:1" ht="15" thickBot="1" x14ac:dyDescent="0.35">
      <c r="A178" s="24" t="s">
        <v>1079</v>
      </c>
    </row>
    <row r="179" spans="1:1" ht="20.399999999999999" thickBot="1" x14ac:dyDescent="0.35">
      <c r="A179" s="24" t="s">
        <v>1080</v>
      </c>
    </row>
    <row r="180" spans="1:1" ht="18.600000000000001" thickBot="1" x14ac:dyDescent="0.35">
      <c r="A180" s="24" t="s">
        <v>1045</v>
      </c>
    </row>
    <row r="181" spans="1:1" ht="27.6" thickBot="1" x14ac:dyDescent="0.35">
      <c r="A181" s="24" t="s">
        <v>1046</v>
      </c>
    </row>
    <row r="182" spans="1:1" ht="20.399999999999999" thickBot="1" x14ac:dyDescent="0.35">
      <c r="A182" s="24" t="s">
        <v>1081</v>
      </c>
    </row>
    <row r="183" spans="1:1" ht="15" thickBot="1" x14ac:dyDescent="0.35">
      <c r="A183" s="24" t="s">
        <v>1082</v>
      </c>
    </row>
    <row r="184" spans="1:1" x14ac:dyDescent="0.3">
      <c r="A184" s="25" t="s">
        <v>1049</v>
      </c>
    </row>
  </sheetData>
  <autoFilter ref="A14:Q184" xr:uid="{BE6B16F9-5D0B-4004-AD16-4D9569DD2721}"/>
  <hyperlinks>
    <hyperlink ref="A184" r:id="rId1" display="https://www.ksh.hu/thm/tablak.html" xr:uid="{16AFC373-253C-4306-8E67-E8A85F1B7FE2}"/>
    <hyperlink ref="A1" r:id="rId2" xr:uid="{BFC6D1DE-519A-4FA2-826C-7C3BBD9DAA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nyers adatok</vt:lpstr>
      <vt:lpstr>nyers adatok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2021-09-29T10:10:09Z</dcterms:created>
  <dcterms:modified xsi:type="dcterms:W3CDTF">2021-09-29T13:26:19Z</dcterms:modified>
</cp:coreProperties>
</file>