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8812\var\www\miau\data\temp\demo\"/>
    </mc:Choice>
  </mc:AlternateContent>
  <xr:revisionPtr revIDLastSave="0" documentId="13_ncr:1_{0D7528A7-2CB5-4198-B192-FC637498BE40}" xr6:coauthVersionLast="47" xr6:coauthVersionMax="47" xr10:uidLastSave="{00000000-0000-0000-0000-000000000000}"/>
  <bookViews>
    <workbookView xWindow="-108" yWindow="-108" windowWidth="23256" windowHeight="12720" xr2:uid="{1569D31E-3BB2-44CE-A786-EA2E21225F35}"/>
  </bookViews>
  <sheets>
    <sheet name="teszt_be_es_ki_menet" sheetId="1" r:id="rId1"/>
    <sheet name="kapcsolodo problema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1" l="1"/>
  <c r="R40" i="1"/>
  <c r="R39" i="1"/>
  <c r="R38" i="1"/>
  <c r="R36" i="1"/>
  <c r="R35" i="1"/>
  <c r="R34" i="1"/>
  <c r="R33" i="1"/>
  <c r="R32" i="1"/>
  <c r="R31" i="1"/>
  <c r="R30" i="1"/>
  <c r="R29" i="1"/>
  <c r="U27" i="1"/>
  <c r="T27" i="1"/>
  <c r="S27" i="1"/>
  <c r="R27" i="1"/>
  <c r="U14" i="1"/>
  <c r="U26" i="1"/>
  <c r="U25" i="1"/>
  <c r="U24" i="1"/>
  <c r="U23" i="1"/>
  <c r="U22" i="1"/>
  <c r="U21" i="1"/>
  <c r="U20" i="1"/>
  <c r="U19" i="1"/>
  <c r="U18" i="1"/>
  <c r="U17" i="1"/>
  <c r="U16" i="1"/>
  <c r="U15" i="1"/>
  <c r="U13" i="1"/>
  <c r="U12" i="1"/>
  <c r="U11" i="1"/>
  <c r="U10" i="1"/>
  <c r="U9" i="1"/>
  <c r="U8" i="1"/>
  <c r="U7" i="1"/>
  <c r="U6" i="1"/>
  <c r="U5" i="1"/>
  <c r="U4" i="1"/>
  <c r="U3" i="1"/>
  <c r="U2" i="1"/>
  <c r="J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Q39" i="1"/>
  <c r="P39" i="1"/>
  <c r="P41" i="1" s="1"/>
  <c r="O39" i="1"/>
  <c r="N39" i="1"/>
  <c r="M39" i="1"/>
  <c r="L39" i="1"/>
  <c r="K39" i="1"/>
  <c r="J39" i="1"/>
  <c r="I39" i="1"/>
  <c r="H39" i="1"/>
  <c r="H41" i="1" s="1"/>
  <c r="G39" i="1"/>
  <c r="F39" i="1"/>
  <c r="E39" i="1"/>
  <c r="D39" i="1"/>
  <c r="C39" i="1"/>
  <c r="Q38" i="1"/>
  <c r="Q41" i="1" s="1"/>
  <c r="P38" i="1"/>
  <c r="O38" i="1"/>
  <c r="O41" i="1" s="1"/>
  <c r="N38" i="1"/>
  <c r="N41" i="1" s="1"/>
  <c r="M38" i="1"/>
  <c r="M41" i="1" s="1"/>
  <c r="L38" i="1"/>
  <c r="L41" i="1" s="1"/>
  <c r="K38" i="1"/>
  <c r="K41" i="1" s="1"/>
  <c r="J38" i="1"/>
  <c r="I38" i="1"/>
  <c r="I41" i="1" s="1"/>
  <c r="H38" i="1"/>
  <c r="G38" i="1"/>
  <c r="G41" i="1" s="1"/>
  <c r="F38" i="1"/>
  <c r="F41" i="1" s="1"/>
  <c r="E38" i="1"/>
  <c r="E41" i="1" s="1"/>
  <c r="D38" i="1"/>
  <c r="D41" i="1" s="1"/>
  <c r="C38" i="1"/>
  <c r="C41" i="1" s="1"/>
  <c r="N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Q29" i="1"/>
  <c r="Q36" i="1" s="1"/>
  <c r="P29" i="1"/>
  <c r="P36" i="1" s="1"/>
  <c r="O29" i="1"/>
  <c r="O36" i="1" s="1"/>
  <c r="N29" i="1"/>
  <c r="M29" i="1"/>
  <c r="M36" i="1" s="1"/>
  <c r="L29" i="1"/>
  <c r="L36" i="1" s="1"/>
  <c r="K29" i="1"/>
  <c r="K36" i="1" s="1"/>
  <c r="J29" i="1"/>
  <c r="J36" i="1" s="1"/>
  <c r="I29" i="1"/>
  <c r="I36" i="1" s="1"/>
  <c r="H29" i="1"/>
  <c r="H36" i="1" s="1"/>
  <c r="G29" i="1"/>
  <c r="G36" i="1" s="1"/>
  <c r="F29" i="1"/>
  <c r="E29" i="1"/>
  <c r="E36" i="1" s="1"/>
  <c r="D29" i="1"/>
  <c r="D36" i="1" s="1"/>
  <c r="C29" i="1"/>
  <c r="C36" i="1" s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AJ15" i="1"/>
  <c r="AJ27" i="1" s="1"/>
  <c r="AI15" i="1"/>
  <c r="AI27" i="1" s="1"/>
  <c r="AH15" i="1"/>
  <c r="AH27" i="1" s="1"/>
  <c r="AG15" i="1"/>
  <c r="AG27" i="1" s="1"/>
  <c r="AF15" i="1"/>
  <c r="AF27" i="1" s="1"/>
  <c r="AE15" i="1"/>
  <c r="AE27" i="1" s="1"/>
  <c r="AD15" i="1"/>
  <c r="AD27" i="1" s="1"/>
  <c r="AC15" i="1"/>
  <c r="AC27" i="1" s="1"/>
  <c r="AB15" i="1"/>
  <c r="AB27" i="1" s="1"/>
  <c r="AA15" i="1"/>
  <c r="AA27" i="1" s="1"/>
  <c r="Z15" i="1"/>
  <c r="Z27" i="1" s="1"/>
  <c r="Y15" i="1"/>
  <c r="Y27" i="1" s="1"/>
  <c r="X15" i="1"/>
  <c r="X27" i="1" s="1"/>
  <c r="W15" i="1"/>
  <c r="W27" i="1" s="1"/>
  <c r="V15" i="1"/>
  <c r="V27" i="1" s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R2" i="1" l="1"/>
  <c r="R10" i="1"/>
  <c r="S23" i="1" s="1"/>
  <c r="R11" i="1"/>
  <c r="S24" i="1" s="1"/>
  <c r="R4" i="1"/>
  <c r="S17" i="1" s="1"/>
  <c r="R5" i="1"/>
  <c r="S18" i="1" s="1"/>
  <c r="R12" i="1"/>
  <c r="S25" i="1" s="1"/>
  <c r="R13" i="1"/>
  <c r="S26" i="1" s="1"/>
  <c r="R7" i="1"/>
  <c r="S20" i="1" s="1"/>
  <c r="R6" i="1"/>
  <c r="S19" i="1" s="1"/>
  <c r="R15" i="1"/>
  <c r="R3" i="1"/>
  <c r="S16" i="1" s="1"/>
  <c r="R9" i="1"/>
  <c r="S22" i="1" s="1"/>
  <c r="R18" i="1"/>
  <c r="R8" i="1"/>
  <c r="S21" i="1" s="1"/>
  <c r="R26" i="1"/>
  <c r="R23" i="1"/>
  <c r="R24" i="1"/>
  <c r="R25" i="1"/>
  <c r="R22" i="1"/>
  <c r="R21" i="1"/>
  <c r="R20" i="1"/>
  <c r="R19" i="1"/>
  <c r="R17" i="1"/>
  <c r="R16" i="1"/>
  <c r="S3" i="1" l="1"/>
  <c r="T3" i="1" s="1"/>
  <c r="T16" i="1"/>
  <c r="R14" i="1"/>
  <c r="S15" i="1"/>
  <c r="S5" i="1"/>
  <c r="T5" i="1" s="1"/>
  <c r="T18" i="1"/>
  <c r="S8" i="1"/>
  <c r="T8" i="1" s="1"/>
  <c r="T21" i="1"/>
  <c r="S7" i="1"/>
  <c r="T7" i="1" s="1"/>
  <c r="T20" i="1"/>
  <c r="S9" i="1"/>
  <c r="T9" i="1" s="1"/>
  <c r="T22" i="1"/>
  <c r="S4" i="1"/>
  <c r="T4" i="1" s="1"/>
  <c r="T17" i="1"/>
  <c r="S6" i="1"/>
  <c r="T6" i="1" s="1"/>
  <c r="T19" i="1"/>
  <c r="S2" i="1"/>
  <c r="S13" i="1"/>
  <c r="T13" i="1" s="1"/>
  <c r="T26" i="1"/>
  <c r="S12" i="1"/>
  <c r="T12" i="1" s="1"/>
  <c r="T25" i="1"/>
  <c r="S11" i="1"/>
  <c r="T11" i="1" s="1"/>
  <c r="T24" i="1"/>
  <c r="S10" i="1"/>
  <c r="T23" i="1"/>
  <c r="S14" i="1" l="1"/>
  <c r="T2" i="1"/>
  <c r="T14" i="1" s="1"/>
  <c r="T15" i="1"/>
  <c r="T10" i="1"/>
</calcChain>
</file>

<file path=xl/sharedStrings.xml><?xml version="1.0" encoding="utf-8"?>
<sst xmlns="http://schemas.openxmlformats.org/spreadsheetml/2006/main" count="102" uniqueCount="77">
  <si>
    <t>id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</si>
  <si>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</si>
  <si>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</si>
  <si>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</si>
  <si>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</si>
  <si>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</si>
  <si>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</si>
  <si>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</si>
  <si>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</si>
  <si>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</si>
  <si>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</si>
  <si>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</si>
  <si>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</si>
  <si>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</si>
  <si>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</si>
  <si>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</si>
  <si>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+1</t>
  </si>
  <si>
    <t>Jelleg</t>
  </si>
  <si>
    <t>bemeneti</t>
  </si>
  <si>
    <t>KULCS</t>
  </si>
  <si>
    <t>kimeneti</t>
  </si>
  <si>
    <t>HelyesK1</t>
  </si>
  <si>
    <t>HelyesK2</t>
  </si>
  <si>
    <t>HelyesK3</t>
  </si>
  <si>
    <t>HelyesK4</t>
  </si>
  <si>
    <t>HelyesK5</t>
  </si>
  <si>
    <t>HelyesK6</t>
  </si>
  <si>
    <t>HelyesK7</t>
  </si>
  <si>
    <t>HelyesK8</t>
  </si>
  <si>
    <t>HelyesK9</t>
  </si>
  <si>
    <t>HelyesK10</t>
  </si>
  <si>
    <t>HelyesK11</t>
  </si>
  <si>
    <t>HelyesK12</t>
  </si>
  <si>
    <t>HelyesK13</t>
  </si>
  <si>
    <t>HelyesK14</t>
  </si>
  <si>
    <t>HelyesK15</t>
  </si>
  <si>
    <t>Összesen</t>
  </si>
  <si>
    <t>Utána/előtte</t>
  </si>
  <si>
    <t>összesen</t>
  </si>
  <si>
    <t>bemenet</t>
  </si>
  <si>
    <t>kimenet</t>
  </si>
  <si>
    <t>Nem tudom</t>
  </si>
  <si>
    <t>Nem releváns</t>
  </si>
  <si>
    <t>Meg tudom keresni</t>
  </si>
  <si>
    <t>Értelmetlen</t>
  </si>
  <si>
    <t>nem válaszolt</t>
  </si>
  <si>
    <t>Javulás</t>
  </si>
  <si>
    <t>Javulás%</t>
  </si>
  <si>
    <t>összesen/%</t>
  </si>
  <si>
    <t>Forrás</t>
  </si>
  <si>
    <t>https://miau.my-x.hu/temp/demo/excel_teszt_print.docx</t>
  </si>
  <si>
    <t>Kapcsolódó adatok</t>
  </si>
  <si>
    <t>(időközi felmeérés)</t>
  </si>
  <si>
    <t>https://miau.my-x.hu/temp/demo/felmeres.xlsx</t>
  </si>
  <si>
    <t>Id</t>
  </si>
  <si>
    <t>Probléma</t>
  </si>
  <si>
    <t>Lehet-e ilyen adatvagyonok alapján (bemeneti teszt és időközi felmérés) tematikát tervezni, optimalizálni?</t>
  </si>
  <si>
    <t>Lehet-e kurzus-sikerességről beszélni?</t>
  </si>
  <si>
    <t>Lehet-e a kulcsszavak kapcsán sikerről és kudarcról beszélni?</t>
  </si>
  <si>
    <t>Lehet-e motiváltság-változásról beszélni?</t>
  </si>
  <si>
    <t>Több tanfolyam alapján lehet-e tanfolyam-sikerességversenyről beszélni?</t>
  </si>
  <si>
    <t>Ki a legjobb bementi/kimeneti résztvevő?</t>
  </si>
  <si>
    <t>Több tanfolyam alapján lehet-e csoport-sikerességversenyről beszélni?</t>
  </si>
  <si>
    <t>Kiegészítő adatok</t>
  </si>
  <si>
    <t>ASAP</t>
  </si>
  <si>
    <t>Résztvevők által javasolt kérdések listája bementi és kimeneti szinten</t>
  </si>
  <si>
    <t>A tematika és a résztvevői javaslatok (kulcsszavak) viszonyainak feltárása…</t>
  </si>
  <si>
    <t>…</t>
  </si>
  <si>
    <t>Lehet-e kérdezési kultúra-javulásról beszélni?</t>
  </si>
  <si>
    <t>Igaz-e, hogy lehetséges az adott kérdésre a válasz feltárása Internetes kereséssel? (hogyan)</t>
  </si>
  <si>
    <t>Szöveg-korrektúrák esetleges tapasztalatai…</t>
  </si>
  <si>
    <t>A vizualitás és a numerikusság viszonyának feltárása…</t>
  </si>
  <si>
    <t>Hogyan hassanak a résztvevői kérdések a tematikára?</t>
  </si>
  <si>
    <t>Háttér</t>
  </si>
  <si>
    <t>https://miau.my-x.hu/temp/demo/?C=M;O=D</t>
  </si>
  <si>
    <t>https://miau.my-x.hu/mediawiki/index.php/Excel-feladatok-halad%C3%B3knak</t>
  </si>
  <si>
    <t>Mely témakörökről kellene csak tutoriált ajánlani?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</si>
</sst>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0" fillId="3" borderId="0" xfId="0" quotePrefix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0" xfId="0" applyAlignment="1">
      <alignment horizontal="left"/>
    </xf>
    <xf numFmtId="9" fontId="1" fillId="3" borderId="11" xfId="1" applyFont="1" applyFill="1" applyBorder="1" applyAlignment="1">
      <alignment horizontal="center" vertical="center"/>
    </xf>
    <xf numFmtId="9" fontId="0" fillId="0" borderId="0" xfId="0" applyNumberFormat="1"/>
    <xf numFmtId="9" fontId="1" fillId="3" borderId="10" xfId="1" applyFont="1" applyFill="1" applyBorder="1" applyAlignment="1">
      <alignment horizontal="center" vertical="center"/>
    </xf>
    <xf numFmtId="9" fontId="1" fillId="3" borderId="12" xfId="1" applyFont="1" applyFill="1" applyBorder="1" applyAlignment="1">
      <alignment horizontal="center" vertical="center"/>
    </xf>
    <xf numFmtId="0" fontId="0" fillId="4" borderId="0" xfId="0" applyFill="1"/>
    <xf numFmtId="0" fontId="3" fillId="0" borderId="0" xfId="0" applyFont="1"/>
    <xf numFmtId="0" fontId="4" fillId="0" borderId="0" xfId="2"/>
    <xf numFmtId="0" fontId="4" fillId="0" borderId="0" xfId="2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" fillId="2" borderId="13" xfId="0" applyFont="1" applyFill="1" applyBorder="1" applyAlignment="1">
      <alignment horizontal="center" vertical="center"/>
    </xf>
    <xf numFmtId="9" fontId="1" fillId="0" borderId="14" xfId="1" applyFont="1" applyBorder="1" applyAlignment="1">
      <alignment horizontal="center" vertical="center"/>
    </xf>
    <xf numFmtId="9" fontId="1" fillId="3" borderId="9" xfId="1" applyFont="1" applyFill="1" applyBorder="1" applyAlignment="1">
      <alignment horizontal="center" vertical="center"/>
    </xf>
    <xf numFmtId="9" fontId="1" fillId="0" borderId="15" xfId="1" applyFont="1" applyBorder="1" applyAlignment="1">
      <alignment horizontal="center" vertical="center"/>
    </xf>
    <xf numFmtId="0" fontId="7" fillId="0" borderId="0" xfId="0" applyFont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temp/demo/felmeres.xlsx" TargetMode="External"/><Relationship Id="rId1" Type="http://schemas.openxmlformats.org/officeDocument/2006/relationships/hyperlink" Target="https://miau.my-x.hu/temp/demo/excel_teszt_print.doc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ediawiki/index.php/Excel-feladatok-halad%C3%B3knak" TargetMode="External"/><Relationship Id="rId1" Type="http://schemas.openxmlformats.org/officeDocument/2006/relationships/hyperlink" Target="https://miau.my-x.hu/temp/demo/?C=M;O=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455C-10F0-4570-9AC9-377015924355}">
  <dimension ref="A1:AJ48"/>
  <sheetViews>
    <sheetView tabSelected="1" zoomScale="50" zoomScaleNormal="50" workbookViewId="0"/>
  </sheetViews>
  <sheetFormatPr defaultRowHeight="14.4" x14ac:dyDescent="0.3"/>
  <cols>
    <col min="1" max="1" width="17.77734375" bestFit="1" customWidth="1"/>
    <col min="19" max="19" width="12" bestFit="1" customWidth="1"/>
  </cols>
  <sheetData>
    <row r="1" spans="1:36" x14ac:dyDescent="0.3">
      <c r="A1" t="s">
        <v>17</v>
      </c>
      <c r="B1" s="1" t="s">
        <v>0</v>
      </c>
      <c r="C1" s="2" t="s">
        <v>1</v>
      </c>
      <c r="D1" s="3" t="s">
        <v>2</v>
      </c>
      <c r="E1" s="4" t="s">
        <v>3</v>
      </c>
      <c r="F1" s="2" t="s">
        <v>4</v>
      </c>
      <c r="G1" s="3" t="s">
        <v>5</v>
      </c>
      <c r="H1" s="4" t="s">
        <v>6</v>
      </c>
      <c r="I1" s="2" t="s">
        <v>7</v>
      </c>
      <c r="J1" s="3" t="s">
        <v>8</v>
      </c>
      <c r="K1" s="4" t="s">
        <v>9</v>
      </c>
      <c r="L1" s="2" t="s">
        <v>10</v>
      </c>
      <c r="M1" s="3" t="s">
        <v>11</v>
      </c>
      <c r="N1" s="4" t="s">
        <v>12</v>
      </c>
      <c r="O1" s="2" t="s">
        <v>13</v>
      </c>
      <c r="P1" s="3" t="s">
        <v>14</v>
      </c>
      <c r="Q1" s="4" t="s">
        <v>15</v>
      </c>
      <c r="R1" s="11" t="s">
        <v>36</v>
      </c>
      <c r="S1" s="11" t="s">
        <v>37</v>
      </c>
      <c r="T1" s="11" t="s">
        <v>46</v>
      </c>
      <c r="U1" s="48" t="s">
        <v>47</v>
      </c>
      <c r="V1" s="2" t="s">
        <v>21</v>
      </c>
      <c r="W1" s="3" t="s">
        <v>22</v>
      </c>
      <c r="X1" s="4" t="s">
        <v>23</v>
      </c>
      <c r="Y1" s="2" t="s">
        <v>24</v>
      </c>
      <c r="Z1" s="3" t="s">
        <v>25</v>
      </c>
      <c r="AA1" s="4" t="s">
        <v>26</v>
      </c>
      <c r="AB1" s="2" t="s">
        <v>27</v>
      </c>
      <c r="AC1" s="3" t="s">
        <v>28</v>
      </c>
      <c r="AD1" s="4" t="s">
        <v>29</v>
      </c>
      <c r="AE1" s="2" t="s">
        <v>30</v>
      </c>
      <c r="AF1" s="3" t="s">
        <v>31</v>
      </c>
      <c r="AG1" s="4" t="s">
        <v>32</v>
      </c>
      <c r="AH1" s="2" t="s">
        <v>33</v>
      </c>
      <c r="AI1" s="3" t="s">
        <v>34</v>
      </c>
      <c r="AJ1" s="4" t="s">
        <v>35</v>
      </c>
    </row>
    <row r="2" spans="1:36" x14ac:dyDescent="0.3">
      <c r="A2" t="s">
        <v>18</v>
      </c>
      <c r="B2" s="1">
        <v>1</v>
      </c>
      <c r="C2" s="5">
        <v>1</v>
      </c>
      <c r="D2" s="6">
        <v>5</v>
      </c>
      <c r="E2" s="7">
        <v>5</v>
      </c>
      <c r="F2" s="5">
        <v>5</v>
      </c>
      <c r="G2" s="6">
        <v>5</v>
      </c>
      <c r="H2" s="7">
        <v>5</v>
      </c>
      <c r="I2" s="5">
        <v>5</v>
      </c>
      <c r="J2" s="6">
        <v>5</v>
      </c>
      <c r="K2" s="7">
        <v>5</v>
      </c>
      <c r="L2" s="5">
        <v>1</v>
      </c>
      <c r="M2" s="6">
        <v>3</v>
      </c>
      <c r="N2" s="7">
        <v>5</v>
      </c>
      <c r="O2" s="5">
        <v>3</v>
      </c>
      <c r="P2" s="6">
        <v>5</v>
      </c>
      <c r="Q2" s="7">
        <v>3</v>
      </c>
      <c r="R2" s="32">
        <f>SUM(V2:AJ2)</f>
        <v>0</v>
      </c>
      <c r="S2" s="32">
        <f>R15</f>
        <v>8</v>
      </c>
      <c r="T2" s="32">
        <f>S2-R2</f>
        <v>8</v>
      </c>
      <c r="U2" s="49">
        <f>T2/12</f>
        <v>0.66666666666666663</v>
      </c>
      <c r="V2" s="18">
        <f>IF(C$14=C2,1,0)</f>
        <v>0</v>
      </c>
      <c r="W2" s="19">
        <f t="shared" ref="W2:W26" si="0">IF(D$14=D2,1,0)</f>
        <v>0</v>
      </c>
      <c r="X2" s="20">
        <f t="shared" ref="X2:X26" si="1">IF(E$14=E2,1,0)</f>
        <v>0</v>
      </c>
      <c r="Y2" s="18">
        <f t="shared" ref="Y2:Y26" si="2">IF(F$14=F2,1,0)</f>
        <v>0</v>
      </c>
      <c r="Z2" s="19">
        <f t="shared" ref="Z2:Z26" si="3">IF(G$14=G2,1,0)</f>
        <v>0</v>
      </c>
      <c r="AA2" s="20">
        <f t="shared" ref="AA2:AA26" si="4">IF(H$14=H2,1,0)</f>
        <v>0</v>
      </c>
      <c r="AB2" s="18">
        <f t="shared" ref="AB2:AB26" si="5">IF(I$14=I2,1,0)</f>
        <v>0</v>
      </c>
      <c r="AC2" s="19">
        <f t="shared" ref="AC2:AC26" si="6">IF(J$14=J2,1,0)</f>
        <v>0</v>
      </c>
      <c r="AD2" s="20">
        <f t="shared" ref="AD2:AD26" si="7">IF(K$14=K2,1,0)</f>
        <v>0</v>
      </c>
      <c r="AE2" s="18">
        <f t="shared" ref="AE2:AE26" si="8">IF(L$14=L2,1,0)</f>
        <v>0</v>
      </c>
      <c r="AF2" s="19">
        <f t="shared" ref="AF2:AF26" si="9">IF(M$14=M2,1,0)</f>
        <v>0</v>
      </c>
      <c r="AG2" s="20">
        <f t="shared" ref="AG2:AG26" si="10">IF(N$14=N2,1,0)</f>
        <v>0</v>
      </c>
      <c r="AH2" s="18">
        <f t="shared" ref="AH2:AH26" si="11">IF(O$14=O2,1,0)</f>
        <v>0</v>
      </c>
      <c r="AI2" s="19">
        <f t="shared" ref="AI2:AI26" si="12">IF(P$14=P2,1,0)</f>
        <v>0</v>
      </c>
      <c r="AJ2" s="20">
        <f t="shared" ref="AJ2:AJ26" si="13">IF(Q$14=Q2,1,0)</f>
        <v>0</v>
      </c>
    </row>
    <row r="3" spans="1:36" x14ac:dyDescent="0.3">
      <c r="A3" t="s">
        <v>18</v>
      </c>
      <c r="B3" s="1">
        <v>2</v>
      </c>
      <c r="C3" s="5">
        <v>5</v>
      </c>
      <c r="D3" s="6">
        <v>1</v>
      </c>
      <c r="E3" s="7">
        <v>1</v>
      </c>
      <c r="F3" s="5">
        <v>3</v>
      </c>
      <c r="G3" s="6">
        <v>3</v>
      </c>
      <c r="H3" s="7">
        <v>3</v>
      </c>
      <c r="I3" s="5">
        <v>0</v>
      </c>
      <c r="J3" s="6">
        <v>0</v>
      </c>
      <c r="K3" s="7">
        <v>0</v>
      </c>
      <c r="L3" s="5">
        <v>1</v>
      </c>
      <c r="M3" s="6">
        <v>3</v>
      </c>
      <c r="N3" s="7">
        <v>3</v>
      </c>
      <c r="O3" s="5">
        <v>5</v>
      </c>
      <c r="P3" s="6">
        <v>1</v>
      </c>
      <c r="Q3" s="7">
        <v>3</v>
      </c>
      <c r="R3" s="32">
        <f>SUM(V3:AJ3)</f>
        <v>2</v>
      </c>
      <c r="S3" s="32">
        <f t="shared" ref="S3:S13" si="14">R16</f>
        <v>10</v>
      </c>
      <c r="T3" s="32">
        <f t="shared" ref="T3:T14" si="15">S3-R3</f>
        <v>8</v>
      </c>
      <c r="U3" s="49">
        <f t="shared" ref="U3:U13" si="16">T3/12</f>
        <v>0.66666666666666663</v>
      </c>
      <c r="V3" s="18">
        <f t="shared" ref="V3:V14" si="17">IF(C$14=C3,1,0)</f>
        <v>0</v>
      </c>
      <c r="W3" s="19">
        <f t="shared" si="0"/>
        <v>1</v>
      </c>
      <c r="X3" s="20">
        <f t="shared" si="1"/>
        <v>0</v>
      </c>
      <c r="Y3" s="18">
        <f t="shared" si="2"/>
        <v>0</v>
      </c>
      <c r="Z3" s="19">
        <f t="shared" si="3"/>
        <v>0</v>
      </c>
      <c r="AA3" s="20">
        <f t="shared" si="4"/>
        <v>0</v>
      </c>
      <c r="AB3" s="18">
        <f t="shared" si="5"/>
        <v>0</v>
      </c>
      <c r="AC3" s="19">
        <f t="shared" si="6"/>
        <v>0</v>
      </c>
      <c r="AD3" s="20">
        <f t="shared" si="7"/>
        <v>0</v>
      </c>
      <c r="AE3" s="18">
        <f t="shared" si="8"/>
        <v>0</v>
      </c>
      <c r="AF3" s="19">
        <f t="shared" si="9"/>
        <v>0</v>
      </c>
      <c r="AG3" s="20">
        <f t="shared" si="10"/>
        <v>0</v>
      </c>
      <c r="AH3" s="18">
        <f t="shared" si="11"/>
        <v>0</v>
      </c>
      <c r="AI3" s="19">
        <f t="shared" si="12"/>
        <v>1</v>
      </c>
      <c r="AJ3" s="20">
        <f t="shared" si="13"/>
        <v>0</v>
      </c>
    </row>
    <row r="4" spans="1:36" x14ac:dyDescent="0.3">
      <c r="A4" t="s">
        <v>18</v>
      </c>
      <c r="B4" s="1">
        <v>3</v>
      </c>
      <c r="C4" s="5">
        <v>1</v>
      </c>
      <c r="D4" s="6">
        <v>5</v>
      </c>
      <c r="E4" s="7">
        <v>5</v>
      </c>
      <c r="F4" s="5">
        <v>4</v>
      </c>
      <c r="G4" s="6">
        <v>5</v>
      </c>
      <c r="H4" s="7">
        <v>1</v>
      </c>
      <c r="I4" s="5">
        <v>5</v>
      </c>
      <c r="J4" s="6">
        <v>5</v>
      </c>
      <c r="K4" s="7">
        <v>5</v>
      </c>
      <c r="L4" s="5">
        <v>3</v>
      </c>
      <c r="M4" s="6">
        <v>5</v>
      </c>
      <c r="N4" s="7">
        <v>1</v>
      </c>
      <c r="O4" s="5">
        <v>3</v>
      </c>
      <c r="P4" s="6">
        <v>3</v>
      </c>
      <c r="Q4" s="7">
        <v>3</v>
      </c>
      <c r="R4" s="32">
        <f>SUM(V4:AJ4)</f>
        <v>1</v>
      </c>
      <c r="S4" s="32">
        <f t="shared" si="14"/>
        <v>12</v>
      </c>
      <c r="T4" s="32">
        <f t="shared" si="15"/>
        <v>11</v>
      </c>
      <c r="U4" s="49">
        <f t="shared" si="16"/>
        <v>0.91666666666666663</v>
      </c>
      <c r="V4" s="18">
        <f t="shared" si="17"/>
        <v>0</v>
      </c>
      <c r="W4" s="19">
        <f t="shared" si="0"/>
        <v>0</v>
      </c>
      <c r="X4" s="20">
        <f t="shared" si="1"/>
        <v>0</v>
      </c>
      <c r="Y4" s="18">
        <f t="shared" si="2"/>
        <v>0</v>
      </c>
      <c r="Z4" s="19">
        <f t="shared" si="3"/>
        <v>0</v>
      </c>
      <c r="AA4" s="20">
        <f t="shared" si="4"/>
        <v>0</v>
      </c>
      <c r="AB4" s="18">
        <f t="shared" si="5"/>
        <v>0</v>
      </c>
      <c r="AC4" s="19">
        <f t="shared" si="6"/>
        <v>0</v>
      </c>
      <c r="AD4" s="20">
        <f t="shared" si="7"/>
        <v>0</v>
      </c>
      <c r="AE4" s="18">
        <f t="shared" si="8"/>
        <v>0</v>
      </c>
      <c r="AF4" s="19">
        <f t="shared" si="9"/>
        <v>0</v>
      </c>
      <c r="AG4" s="20">
        <f t="shared" si="10"/>
        <v>1</v>
      </c>
      <c r="AH4" s="18">
        <f t="shared" si="11"/>
        <v>0</v>
      </c>
      <c r="AI4" s="19">
        <f t="shared" si="12"/>
        <v>0</v>
      </c>
      <c r="AJ4" s="20">
        <f t="shared" si="13"/>
        <v>0</v>
      </c>
    </row>
    <row r="5" spans="1:36" x14ac:dyDescent="0.3">
      <c r="A5" t="s">
        <v>18</v>
      </c>
      <c r="B5" s="1">
        <v>4</v>
      </c>
      <c r="C5" s="5">
        <v>1</v>
      </c>
      <c r="D5" s="6">
        <v>6</v>
      </c>
      <c r="E5" s="7">
        <v>4</v>
      </c>
      <c r="F5" s="5">
        <v>0</v>
      </c>
      <c r="G5" s="6">
        <v>0</v>
      </c>
      <c r="H5" s="7">
        <v>2</v>
      </c>
      <c r="I5" s="5">
        <v>0</v>
      </c>
      <c r="J5" s="6">
        <v>1</v>
      </c>
      <c r="K5" s="7">
        <v>2</v>
      </c>
      <c r="L5" s="5">
        <v>0</v>
      </c>
      <c r="M5" s="6">
        <v>4</v>
      </c>
      <c r="N5" s="7">
        <v>5</v>
      </c>
      <c r="O5" s="5">
        <v>4</v>
      </c>
      <c r="P5" s="6">
        <v>1</v>
      </c>
      <c r="Q5" s="7">
        <v>3</v>
      </c>
      <c r="R5" s="32">
        <f>SUM(V5:AJ5)</f>
        <v>3</v>
      </c>
      <c r="S5" s="32">
        <f t="shared" si="14"/>
        <v>11</v>
      </c>
      <c r="T5" s="32">
        <f t="shared" si="15"/>
        <v>8</v>
      </c>
      <c r="U5" s="49">
        <f t="shared" si="16"/>
        <v>0.66666666666666663</v>
      </c>
      <c r="V5" s="18">
        <f t="shared" si="17"/>
        <v>0</v>
      </c>
      <c r="W5" s="19">
        <f t="shared" si="0"/>
        <v>0</v>
      </c>
      <c r="X5" s="20">
        <f t="shared" si="1"/>
        <v>0</v>
      </c>
      <c r="Y5" s="18">
        <f t="shared" si="2"/>
        <v>0</v>
      </c>
      <c r="Z5" s="19">
        <f t="shared" si="3"/>
        <v>0</v>
      </c>
      <c r="AA5" s="20">
        <f t="shared" si="4"/>
        <v>1</v>
      </c>
      <c r="AB5" s="18">
        <f t="shared" si="5"/>
        <v>0</v>
      </c>
      <c r="AC5" s="19">
        <f t="shared" si="6"/>
        <v>1</v>
      </c>
      <c r="AD5" s="20">
        <f t="shared" si="7"/>
        <v>0</v>
      </c>
      <c r="AE5" s="18">
        <f t="shared" si="8"/>
        <v>0</v>
      </c>
      <c r="AF5" s="19">
        <f t="shared" si="9"/>
        <v>0</v>
      </c>
      <c r="AG5" s="20">
        <f t="shared" si="10"/>
        <v>0</v>
      </c>
      <c r="AH5" s="18">
        <f t="shared" si="11"/>
        <v>0</v>
      </c>
      <c r="AI5" s="19">
        <f t="shared" si="12"/>
        <v>1</v>
      </c>
      <c r="AJ5" s="20">
        <f t="shared" si="13"/>
        <v>0</v>
      </c>
    </row>
    <row r="6" spans="1:36" x14ac:dyDescent="0.3">
      <c r="A6" t="s">
        <v>18</v>
      </c>
      <c r="B6" s="1">
        <v>5</v>
      </c>
      <c r="C6" s="5">
        <v>1</v>
      </c>
      <c r="D6" s="6">
        <v>1</v>
      </c>
      <c r="E6" s="7">
        <v>2</v>
      </c>
      <c r="F6" s="5">
        <v>3</v>
      </c>
      <c r="G6" s="6">
        <v>2</v>
      </c>
      <c r="H6" s="7">
        <v>2</v>
      </c>
      <c r="I6" s="5">
        <v>3</v>
      </c>
      <c r="J6" s="6">
        <v>3</v>
      </c>
      <c r="K6" s="7">
        <v>3</v>
      </c>
      <c r="L6" s="5">
        <v>4</v>
      </c>
      <c r="M6" s="6">
        <v>4</v>
      </c>
      <c r="N6" s="7">
        <v>4</v>
      </c>
      <c r="O6" s="5">
        <v>4</v>
      </c>
      <c r="P6" s="6">
        <v>4</v>
      </c>
      <c r="Q6" s="7">
        <v>4</v>
      </c>
      <c r="R6" s="32">
        <f>SUM(V6:AJ6)</f>
        <v>4</v>
      </c>
      <c r="S6" s="32">
        <f t="shared" si="14"/>
        <v>11</v>
      </c>
      <c r="T6" s="32">
        <f t="shared" si="15"/>
        <v>7</v>
      </c>
      <c r="U6" s="49">
        <f t="shared" si="16"/>
        <v>0.58333333333333337</v>
      </c>
      <c r="V6" s="18">
        <f t="shared" si="17"/>
        <v>0</v>
      </c>
      <c r="W6" s="19">
        <f t="shared" si="0"/>
        <v>1</v>
      </c>
      <c r="X6" s="20">
        <f t="shared" si="1"/>
        <v>1</v>
      </c>
      <c r="Y6" s="18">
        <f t="shared" si="2"/>
        <v>0</v>
      </c>
      <c r="Z6" s="19">
        <f t="shared" si="3"/>
        <v>1</v>
      </c>
      <c r="AA6" s="20">
        <f t="shared" si="4"/>
        <v>1</v>
      </c>
      <c r="AB6" s="18">
        <f t="shared" si="5"/>
        <v>0</v>
      </c>
      <c r="AC6" s="19">
        <f t="shared" si="6"/>
        <v>0</v>
      </c>
      <c r="AD6" s="20">
        <f t="shared" si="7"/>
        <v>0</v>
      </c>
      <c r="AE6" s="18">
        <f t="shared" si="8"/>
        <v>0</v>
      </c>
      <c r="AF6" s="19">
        <f t="shared" si="9"/>
        <v>0</v>
      </c>
      <c r="AG6" s="20">
        <f t="shared" si="10"/>
        <v>0</v>
      </c>
      <c r="AH6" s="18">
        <f t="shared" si="11"/>
        <v>0</v>
      </c>
      <c r="AI6" s="19">
        <f t="shared" si="12"/>
        <v>0</v>
      </c>
      <c r="AJ6" s="20">
        <f t="shared" si="13"/>
        <v>0</v>
      </c>
    </row>
    <row r="7" spans="1:36" x14ac:dyDescent="0.3">
      <c r="A7" t="s">
        <v>18</v>
      </c>
      <c r="B7" s="1">
        <v>6</v>
      </c>
      <c r="C7" s="5">
        <v>2</v>
      </c>
      <c r="D7" s="6">
        <v>1</v>
      </c>
      <c r="E7" s="7">
        <v>5</v>
      </c>
      <c r="F7" s="5">
        <v>5</v>
      </c>
      <c r="G7" s="6">
        <v>3</v>
      </c>
      <c r="H7" s="7">
        <v>3</v>
      </c>
      <c r="I7" s="5">
        <v>4</v>
      </c>
      <c r="J7" s="6">
        <v>1</v>
      </c>
      <c r="K7" s="7">
        <v>5</v>
      </c>
      <c r="L7" s="5">
        <v>1</v>
      </c>
      <c r="M7" s="6">
        <v>4</v>
      </c>
      <c r="N7" s="7">
        <v>4</v>
      </c>
      <c r="O7" s="5">
        <v>4</v>
      </c>
      <c r="P7" s="6">
        <v>3</v>
      </c>
      <c r="Q7" s="7">
        <v>3</v>
      </c>
      <c r="R7" s="32">
        <f>SUM(V7:AJ7)</f>
        <v>3</v>
      </c>
      <c r="S7" s="32">
        <f t="shared" si="14"/>
        <v>9</v>
      </c>
      <c r="T7" s="32">
        <f t="shared" si="15"/>
        <v>6</v>
      </c>
      <c r="U7" s="49">
        <f t="shared" si="16"/>
        <v>0.5</v>
      </c>
      <c r="V7" s="18">
        <f t="shared" si="17"/>
        <v>1</v>
      </c>
      <c r="W7" s="19">
        <f t="shared" si="0"/>
        <v>1</v>
      </c>
      <c r="X7" s="20">
        <f t="shared" si="1"/>
        <v>0</v>
      </c>
      <c r="Y7" s="18">
        <f t="shared" si="2"/>
        <v>0</v>
      </c>
      <c r="Z7" s="19">
        <f t="shared" si="3"/>
        <v>0</v>
      </c>
      <c r="AA7" s="20">
        <f t="shared" si="4"/>
        <v>0</v>
      </c>
      <c r="AB7" s="18">
        <f t="shared" si="5"/>
        <v>0</v>
      </c>
      <c r="AC7" s="19">
        <f t="shared" si="6"/>
        <v>1</v>
      </c>
      <c r="AD7" s="20">
        <f t="shared" si="7"/>
        <v>0</v>
      </c>
      <c r="AE7" s="18">
        <f t="shared" si="8"/>
        <v>0</v>
      </c>
      <c r="AF7" s="19">
        <f t="shared" si="9"/>
        <v>0</v>
      </c>
      <c r="AG7" s="20">
        <f t="shared" si="10"/>
        <v>0</v>
      </c>
      <c r="AH7" s="18">
        <f t="shared" si="11"/>
        <v>0</v>
      </c>
      <c r="AI7" s="19">
        <f t="shared" si="12"/>
        <v>0</v>
      </c>
      <c r="AJ7" s="20">
        <f t="shared" si="13"/>
        <v>0</v>
      </c>
    </row>
    <row r="8" spans="1:36" x14ac:dyDescent="0.3">
      <c r="A8" t="s">
        <v>18</v>
      </c>
      <c r="B8" s="1">
        <v>7</v>
      </c>
      <c r="C8" s="5">
        <v>1</v>
      </c>
      <c r="D8" s="6">
        <v>1</v>
      </c>
      <c r="E8" s="7">
        <v>2</v>
      </c>
      <c r="F8" s="5">
        <v>2</v>
      </c>
      <c r="G8" s="6">
        <v>2</v>
      </c>
      <c r="H8" s="7">
        <v>2</v>
      </c>
      <c r="I8" s="5">
        <v>5</v>
      </c>
      <c r="J8" s="6">
        <v>5</v>
      </c>
      <c r="K8" s="7">
        <v>5</v>
      </c>
      <c r="L8" s="5">
        <v>3</v>
      </c>
      <c r="M8" s="6">
        <v>3</v>
      </c>
      <c r="N8" s="7">
        <v>5</v>
      </c>
      <c r="O8" s="5">
        <v>5</v>
      </c>
      <c r="P8" s="6">
        <v>1</v>
      </c>
      <c r="Q8" s="7">
        <v>1</v>
      </c>
      <c r="R8" s="32">
        <f>SUM(V8:AJ8)</f>
        <v>6</v>
      </c>
      <c r="S8" s="32">
        <f t="shared" si="14"/>
        <v>7</v>
      </c>
      <c r="T8" s="32">
        <f t="shared" si="15"/>
        <v>1</v>
      </c>
      <c r="U8" s="49">
        <f t="shared" si="16"/>
        <v>8.3333333333333329E-2</v>
      </c>
      <c r="V8" s="18">
        <f t="shared" si="17"/>
        <v>0</v>
      </c>
      <c r="W8" s="19">
        <f t="shared" si="0"/>
        <v>1</v>
      </c>
      <c r="X8" s="20">
        <f t="shared" si="1"/>
        <v>1</v>
      </c>
      <c r="Y8" s="18">
        <f t="shared" si="2"/>
        <v>0</v>
      </c>
      <c r="Z8" s="19">
        <f t="shared" si="3"/>
        <v>1</v>
      </c>
      <c r="AA8" s="20">
        <f t="shared" si="4"/>
        <v>1</v>
      </c>
      <c r="AB8" s="18">
        <f t="shared" si="5"/>
        <v>0</v>
      </c>
      <c r="AC8" s="19">
        <f t="shared" si="6"/>
        <v>0</v>
      </c>
      <c r="AD8" s="20">
        <f t="shared" si="7"/>
        <v>0</v>
      </c>
      <c r="AE8" s="18">
        <f t="shared" si="8"/>
        <v>0</v>
      </c>
      <c r="AF8" s="19">
        <f t="shared" si="9"/>
        <v>0</v>
      </c>
      <c r="AG8" s="20">
        <f t="shared" si="10"/>
        <v>0</v>
      </c>
      <c r="AH8" s="18">
        <f t="shared" si="11"/>
        <v>0</v>
      </c>
      <c r="AI8" s="19">
        <f t="shared" si="12"/>
        <v>1</v>
      </c>
      <c r="AJ8" s="20">
        <f t="shared" si="13"/>
        <v>1</v>
      </c>
    </row>
    <row r="9" spans="1:36" x14ac:dyDescent="0.3">
      <c r="A9" t="s">
        <v>18</v>
      </c>
      <c r="B9" s="1">
        <v>8</v>
      </c>
      <c r="C9" s="5">
        <v>2</v>
      </c>
      <c r="D9" s="6">
        <v>1</v>
      </c>
      <c r="E9" s="7">
        <v>2</v>
      </c>
      <c r="F9" s="5">
        <v>3</v>
      </c>
      <c r="G9" s="6">
        <v>1</v>
      </c>
      <c r="H9" s="7">
        <v>1</v>
      </c>
      <c r="I9" s="5">
        <v>1</v>
      </c>
      <c r="J9" s="6">
        <v>3</v>
      </c>
      <c r="K9" s="7">
        <v>3</v>
      </c>
      <c r="L9" s="5">
        <v>1</v>
      </c>
      <c r="M9" s="6">
        <v>3</v>
      </c>
      <c r="N9" s="7">
        <v>1</v>
      </c>
      <c r="O9" s="5">
        <v>6</v>
      </c>
      <c r="P9" s="6">
        <v>1</v>
      </c>
      <c r="Q9" s="7">
        <v>3</v>
      </c>
      <c r="R9" s="32">
        <f>SUM(V9:AJ9)</f>
        <v>6</v>
      </c>
      <c r="S9" s="32">
        <f t="shared" si="14"/>
        <v>12</v>
      </c>
      <c r="T9" s="32">
        <f t="shared" si="15"/>
        <v>6</v>
      </c>
      <c r="U9" s="49">
        <f t="shared" si="16"/>
        <v>0.5</v>
      </c>
      <c r="V9" s="18">
        <f t="shared" si="17"/>
        <v>1</v>
      </c>
      <c r="W9" s="19">
        <f t="shared" si="0"/>
        <v>1</v>
      </c>
      <c r="X9" s="20">
        <f t="shared" si="1"/>
        <v>1</v>
      </c>
      <c r="Y9" s="18">
        <f t="shared" si="2"/>
        <v>0</v>
      </c>
      <c r="Z9" s="19">
        <f t="shared" si="3"/>
        <v>0</v>
      </c>
      <c r="AA9" s="20">
        <f t="shared" si="4"/>
        <v>0</v>
      </c>
      <c r="AB9" s="18">
        <f t="shared" si="5"/>
        <v>1</v>
      </c>
      <c r="AC9" s="19">
        <f t="shared" si="6"/>
        <v>0</v>
      </c>
      <c r="AD9" s="20">
        <f t="shared" si="7"/>
        <v>0</v>
      </c>
      <c r="AE9" s="18">
        <f t="shared" si="8"/>
        <v>0</v>
      </c>
      <c r="AF9" s="19">
        <f t="shared" si="9"/>
        <v>0</v>
      </c>
      <c r="AG9" s="20">
        <f t="shared" si="10"/>
        <v>1</v>
      </c>
      <c r="AH9" s="18">
        <f t="shared" si="11"/>
        <v>0</v>
      </c>
      <c r="AI9" s="19">
        <f t="shared" si="12"/>
        <v>1</v>
      </c>
      <c r="AJ9" s="20">
        <f t="shared" si="13"/>
        <v>0</v>
      </c>
    </row>
    <row r="10" spans="1:36" x14ac:dyDescent="0.3">
      <c r="A10" t="s">
        <v>18</v>
      </c>
      <c r="B10" s="1">
        <v>9</v>
      </c>
      <c r="C10" s="5">
        <v>1</v>
      </c>
      <c r="D10" s="6">
        <v>1</v>
      </c>
      <c r="E10" s="7">
        <v>2</v>
      </c>
      <c r="F10" s="5">
        <v>3</v>
      </c>
      <c r="G10" s="6">
        <v>1</v>
      </c>
      <c r="H10" s="7">
        <v>2</v>
      </c>
      <c r="I10" s="5">
        <v>3</v>
      </c>
      <c r="J10" s="6">
        <v>3</v>
      </c>
      <c r="K10" s="7">
        <v>3</v>
      </c>
      <c r="L10" s="5">
        <v>6</v>
      </c>
      <c r="M10" s="6">
        <v>3</v>
      </c>
      <c r="N10" s="7">
        <v>1</v>
      </c>
      <c r="O10" s="5">
        <v>3</v>
      </c>
      <c r="P10" s="6">
        <v>1</v>
      </c>
      <c r="Q10" s="7">
        <v>3</v>
      </c>
      <c r="R10" s="32">
        <f>SUM(V10:AJ10)</f>
        <v>5</v>
      </c>
      <c r="S10" s="32">
        <f t="shared" si="14"/>
        <v>14</v>
      </c>
      <c r="T10" s="32">
        <f t="shared" si="15"/>
        <v>9</v>
      </c>
      <c r="U10" s="49">
        <f t="shared" si="16"/>
        <v>0.75</v>
      </c>
      <c r="V10" s="18">
        <f t="shared" si="17"/>
        <v>0</v>
      </c>
      <c r="W10" s="19">
        <f t="shared" si="0"/>
        <v>1</v>
      </c>
      <c r="X10" s="20">
        <f t="shared" si="1"/>
        <v>1</v>
      </c>
      <c r="Y10" s="18">
        <f t="shared" si="2"/>
        <v>0</v>
      </c>
      <c r="Z10" s="19">
        <f t="shared" si="3"/>
        <v>0</v>
      </c>
      <c r="AA10" s="20">
        <f t="shared" si="4"/>
        <v>1</v>
      </c>
      <c r="AB10" s="18">
        <f t="shared" si="5"/>
        <v>0</v>
      </c>
      <c r="AC10" s="19">
        <f t="shared" si="6"/>
        <v>0</v>
      </c>
      <c r="AD10" s="20">
        <f t="shared" si="7"/>
        <v>0</v>
      </c>
      <c r="AE10" s="18">
        <f t="shared" si="8"/>
        <v>0</v>
      </c>
      <c r="AF10" s="19">
        <f t="shared" si="9"/>
        <v>0</v>
      </c>
      <c r="AG10" s="20">
        <f t="shared" si="10"/>
        <v>1</v>
      </c>
      <c r="AH10" s="18">
        <f t="shared" si="11"/>
        <v>0</v>
      </c>
      <c r="AI10" s="19">
        <f t="shared" si="12"/>
        <v>1</v>
      </c>
      <c r="AJ10" s="20">
        <f t="shared" si="13"/>
        <v>0</v>
      </c>
    </row>
    <row r="11" spans="1:36" x14ac:dyDescent="0.3">
      <c r="A11" t="s">
        <v>18</v>
      </c>
      <c r="B11" s="1">
        <v>10</v>
      </c>
      <c r="C11" s="5">
        <v>1</v>
      </c>
      <c r="D11" s="6">
        <v>1</v>
      </c>
      <c r="E11" s="7">
        <v>3</v>
      </c>
      <c r="F11" s="5">
        <v>3</v>
      </c>
      <c r="G11" s="6">
        <v>3</v>
      </c>
      <c r="H11" s="7">
        <v>1</v>
      </c>
      <c r="I11" s="5">
        <v>3</v>
      </c>
      <c r="J11" s="6">
        <v>3</v>
      </c>
      <c r="K11" s="7">
        <v>3</v>
      </c>
      <c r="L11" s="5">
        <v>3</v>
      </c>
      <c r="M11" s="6">
        <v>3</v>
      </c>
      <c r="N11" s="7">
        <v>3</v>
      </c>
      <c r="O11" s="5">
        <v>3</v>
      </c>
      <c r="P11" s="6">
        <v>3</v>
      </c>
      <c r="Q11" s="7">
        <v>1</v>
      </c>
      <c r="R11" s="32">
        <f>SUM(V11:AJ11)</f>
        <v>2</v>
      </c>
      <c r="S11" s="32">
        <f t="shared" si="14"/>
        <v>9</v>
      </c>
      <c r="T11" s="32">
        <f t="shared" si="15"/>
        <v>7</v>
      </c>
      <c r="U11" s="49">
        <f t="shared" si="16"/>
        <v>0.58333333333333337</v>
      </c>
      <c r="V11" s="18">
        <f t="shared" si="17"/>
        <v>0</v>
      </c>
      <c r="W11" s="19">
        <f t="shared" si="0"/>
        <v>1</v>
      </c>
      <c r="X11" s="20">
        <f t="shared" si="1"/>
        <v>0</v>
      </c>
      <c r="Y11" s="18">
        <f t="shared" si="2"/>
        <v>0</v>
      </c>
      <c r="Z11" s="19">
        <f t="shared" si="3"/>
        <v>0</v>
      </c>
      <c r="AA11" s="20">
        <f t="shared" si="4"/>
        <v>0</v>
      </c>
      <c r="AB11" s="18">
        <f t="shared" si="5"/>
        <v>0</v>
      </c>
      <c r="AC11" s="19">
        <f t="shared" si="6"/>
        <v>0</v>
      </c>
      <c r="AD11" s="20">
        <f t="shared" si="7"/>
        <v>0</v>
      </c>
      <c r="AE11" s="18">
        <f t="shared" si="8"/>
        <v>0</v>
      </c>
      <c r="AF11" s="19">
        <f t="shared" si="9"/>
        <v>0</v>
      </c>
      <c r="AG11" s="20">
        <f t="shared" si="10"/>
        <v>0</v>
      </c>
      <c r="AH11" s="18">
        <f t="shared" si="11"/>
        <v>0</v>
      </c>
      <c r="AI11" s="19">
        <f t="shared" si="12"/>
        <v>0</v>
      </c>
      <c r="AJ11" s="20">
        <f t="shared" si="13"/>
        <v>1</v>
      </c>
    </row>
    <row r="12" spans="1:36" x14ac:dyDescent="0.3">
      <c r="A12" t="s">
        <v>18</v>
      </c>
      <c r="B12" s="1">
        <v>11</v>
      </c>
      <c r="C12" s="5">
        <v>1</v>
      </c>
      <c r="D12" s="6">
        <v>1</v>
      </c>
      <c r="E12" s="7">
        <v>3</v>
      </c>
      <c r="F12" s="5">
        <v>5</v>
      </c>
      <c r="G12" s="6">
        <v>1</v>
      </c>
      <c r="H12" s="7">
        <v>3</v>
      </c>
      <c r="I12" s="5">
        <v>5</v>
      </c>
      <c r="J12" s="6">
        <v>2</v>
      </c>
      <c r="K12" s="7">
        <v>5</v>
      </c>
      <c r="L12" s="5">
        <v>1</v>
      </c>
      <c r="M12" s="6">
        <v>5</v>
      </c>
      <c r="N12" s="7">
        <v>1</v>
      </c>
      <c r="O12" s="5">
        <v>5</v>
      </c>
      <c r="P12" s="6">
        <v>1</v>
      </c>
      <c r="Q12" s="7">
        <v>6</v>
      </c>
      <c r="R12" s="32">
        <f>SUM(V12:AJ12)</f>
        <v>3</v>
      </c>
      <c r="S12" s="32">
        <f t="shared" si="14"/>
        <v>10</v>
      </c>
      <c r="T12" s="32">
        <f t="shared" si="15"/>
        <v>7</v>
      </c>
      <c r="U12" s="49">
        <f t="shared" si="16"/>
        <v>0.58333333333333337</v>
      </c>
      <c r="V12" s="18">
        <f t="shared" si="17"/>
        <v>0</v>
      </c>
      <c r="W12" s="19">
        <f t="shared" si="0"/>
        <v>1</v>
      </c>
      <c r="X12" s="20">
        <f t="shared" si="1"/>
        <v>0</v>
      </c>
      <c r="Y12" s="18">
        <f t="shared" si="2"/>
        <v>0</v>
      </c>
      <c r="Z12" s="19">
        <f t="shared" si="3"/>
        <v>0</v>
      </c>
      <c r="AA12" s="20">
        <f t="shared" si="4"/>
        <v>0</v>
      </c>
      <c r="AB12" s="18">
        <f t="shared" si="5"/>
        <v>0</v>
      </c>
      <c r="AC12" s="19">
        <f t="shared" si="6"/>
        <v>0</v>
      </c>
      <c r="AD12" s="20">
        <f t="shared" si="7"/>
        <v>0</v>
      </c>
      <c r="AE12" s="18">
        <f t="shared" si="8"/>
        <v>0</v>
      </c>
      <c r="AF12" s="19">
        <f t="shared" si="9"/>
        <v>0</v>
      </c>
      <c r="AG12" s="20">
        <f t="shared" si="10"/>
        <v>1</v>
      </c>
      <c r="AH12" s="18">
        <f t="shared" si="11"/>
        <v>0</v>
      </c>
      <c r="AI12" s="19">
        <f t="shared" si="12"/>
        <v>1</v>
      </c>
      <c r="AJ12" s="20">
        <f t="shared" si="13"/>
        <v>0</v>
      </c>
    </row>
    <row r="13" spans="1:36" ht="15" thickBot="1" x14ac:dyDescent="0.35">
      <c r="A13" t="s">
        <v>18</v>
      </c>
      <c r="B13" s="1">
        <v>12</v>
      </c>
      <c r="C13" s="5">
        <v>5</v>
      </c>
      <c r="D13" s="6">
        <v>5</v>
      </c>
      <c r="E13" s="7">
        <v>5</v>
      </c>
      <c r="F13" s="5">
        <v>5</v>
      </c>
      <c r="G13" s="6">
        <v>5</v>
      </c>
      <c r="H13" s="7">
        <v>5</v>
      </c>
      <c r="I13" s="5">
        <v>5</v>
      </c>
      <c r="J13" s="6">
        <v>5</v>
      </c>
      <c r="K13" s="7">
        <v>5</v>
      </c>
      <c r="L13" s="5">
        <v>5</v>
      </c>
      <c r="M13" s="6">
        <v>5</v>
      </c>
      <c r="N13" s="7">
        <v>1</v>
      </c>
      <c r="O13" s="5">
        <v>5</v>
      </c>
      <c r="P13" s="6">
        <v>1</v>
      </c>
      <c r="Q13" s="7">
        <v>5</v>
      </c>
      <c r="R13" s="32">
        <f>SUM(V13:AJ13)</f>
        <v>2</v>
      </c>
      <c r="S13" s="32">
        <f t="shared" si="14"/>
        <v>9</v>
      </c>
      <c r="T13" s="32">
        <f t="shared" si="15"/>
        <v>7</v>
      </c>
      <c r="U13" s="49">
        <f t="shared" si="16"/>
        <v>0.58333333333333337</v>
      </c>
      <c r="V13" s="21">
        <f t="shared" si="17"/>
        <v>0</v>
      </c>
      <c r="W13" s="22">
        <f t="shared" si="0"/>
        <v>0</v>
      </c>
      <c r="X13" s="23">
        <f t="shared" si="1"/>
        <v>0</v>
      </c>
      <c r="Y13" s="21">
        <f t="shared" si="2"/>
        <v>0</v>
      </c>
      <c r="Z13" s="22">
        <f t="shared" si="3"/>
        <v>0</v>
      </c>
      <c r="AA13" s="23">
        <f t="shared" si="4"/>
        <v>0</v>
      </c>
      <c r="AB13" s="21">
        <f t="shared" si="5"/>
        <v>0</v>
      </c>
      <c r="AC13" s="22">
        <f t="shared" si="6"/>
        <v>0</v>
      </c>
      <c r="AD13" s="23">
        <f t="shared" si="7"/>
        <v>0</v>
      </c>
      <c r="AE13" s="21">
        <f t="shared" si="8"/>
        <v>0</v>
      </c>
      <c r="AF13" s="22">
        <f t="shared" si="9"/>
        <v>0</v>
      </c>
      <c r="AG13" s="23">
        <f t="shared" si="10"/>
        <v>1</v>
      </c>
      <c r="AH13" s="21">
        <f t="shared" si="11"/>
        <v>0</v>
      </c>
      <c r="AI13" s="22">
        <f t="shared" si="12"/>
        <v>1</v>
      </c>
      <c r="AJ13" s="23">
        <f t="shared" si="13"/>
        <v>0</v>
      </c>
    </row>
    <row r="14" spans="1:36" ht="15" thickBot="1" x14ac:dyDescent="0.35">
      <c r="A14" s="24" t="s">
        <v>19</v>
      </c>
      <c r="B14" s="25" t="s">
        <v>16</v>
      </c>
      <c r="C14" s="12">
        <v>2</v>
      </c>
      <c r="D14" s="13">
        <v>1</v>
      </c>
      <c r="E14" s="14">
        <v>2</v>
      </c>
      <c r="F14" s="12">
        <v>1</v>
      </c>
      <c r="G14" s="13">
        <v>2</v>
      </c>
      <c r="H14" s="14">
        <v>2</v>
      </c>
      <c r="I14" s="12">
        <v>1</v>
      </c>
      <c r="J14" s="13">
        <v>1</v>
      </c>
      <c r="K14" s="14">
        <v>1</v>
      </c>
      <c r="L14" s="12">
        <v>2</v>
      </c>
      <c r="M14" s="13">
        <v>1</v>
      </c>
      <c r="N14" s="14">
        <v>1</v>
      </c>
      <c r="O14" s="12">
        <v>1</v>
      </c>
      <c r="P14" s="13">
        <v>1</v>
      </c>
      <c r="Q14" s="14">
        <v>1</v>
      </c>
      <c r="R14" s="33">
        <f>SUM(R2:R13)</f>
        <v>37</v>
      </c>
      <c r="S14" s="33">
        <f>SUM(S2:S13)</f>
        <v>122</v>
      </c>
      <c r="T14" s="33">
        <f>SUM(T2:T13)</f>
        <v>85</v>
      </c>
      <c r="U14" s="50">
        <f>T14/180</f>
        <v>0.47222222222222221</v>
      </c>
      <c r="V14" s="34">
        <f t="shared" si="17"/>
        <v>1</v>
      </c>
      <c r="W14" s="35">
        <f t="shared" si="0"/>
        <v>1</v>
      </c>
      <c r="X14" s="36">
        <f t="shared" si="1"/>
        <v>1</v>
      </c>
      <c r="Y14" s="34">
        <f t="shared" si="2"/>
        <v>1</v>
      </c>
      <c r="Z14" s="35">
        <f t="shared" si="3"/>
        <v>1</v>
      </c>
      <c r="AA14" s="36">
        <f t="shared" si="4"/>
        <v>1</v>
      </c>
      <c r="AB14" s="34">
        <f t="shared" si="5"/>
        <v>1</v>
      </c>
      <c r="AC14" s="35">
        <f t="shared" si="6"/>
        <v>1</v>
      </c>
      <c r="AD14" s="36">
        <f t="shared" si="7"/>
        <v>1</v>
      </c>
      <c r="AE14" s="34">
        <f t="shared" si="8"/>
        <v>1</v>
      </c>
      <c r="AF14" s="35">
        <f t="shared" si="9"/>
        <v>1</v>
      </c>
      <c r="AG14" s="36">
        <f t="shared" si="10"/>
        <v>1</v>
      </c>
      <c r="AH14" s="35">
        <f t="shared" si="11"/>
        <v>1</v>
      </c>
      <c r="AI14" s="35">
        <f t="shared" si="12"/>
        <v>1</v>
      </c>
      <c r="AJ14" s="36">
        <f t="shared" si="13"/>
        <v>1</v>
      </c>
    </row>
    <row r="15" spans="1:36" x14ac:dyDescent="0.3">
      <c r="A15" t="s">
        <v>20</v>
      </c>
      <c r="B15" s="1">
        <v>1</v>
      </c>
      <c r="C15" s="26">
        <v>1</v>
      </c>
      <c r="D15" s="27">
        <v>1</v>
      </c>
      <c r="E15" s="28">
        <v>0</v>
      </c>
      <c r="F15" s="26">
        <v>0</v>
      </c>
      <c r="G15" s="27">
        <v>1</v>
      </c>
      <c r="H15" s="28">
        <v>2</v>
      </c>
      <c r="I15" s="26">
        <v>1</v>
      </c>
      <c r="J15" s="27">
        <v>1</v>
      </c>
      <c r="K15" s="28">
        <v>1</v>
      </c>
      <c r="L15" s="26">
        <v>0</v>
      </c>
      <c r="M15" s="27">
        <v>1</v>
      </c>
      <c r="N15" s="28">
        <v>2</v>
      </c>
      <c r="O15" s="26">
        <v>1</v>
      </c>
      <c r="P15" s="27">
        <v>1</v>
      </c>
      <c r="Q15" s="28">
        <v>0</v>
      </c>
      <c r="R15" s="32">
        <f>SUM(V15:AJ15)</f>
        <v>8</v>
      </c>
      <c r="S15" s="32">
        <f>R2</f>
        <v>0</v>
      </c>
      <c r="T15" s="32">
        <f>R15-S15</f>
        <v>8</v>
      </c>
      <c r="U15" s="49">
        <f>T15/12</f>
        <v>0.66666666666666663</v>
      </c>
      <c r="V15" s="15">
        <f>IF(C$14=C15,1,0)</f>
        <v>0</v>
      </c>
      <c r="W15" s="16">
        <f t="shared" si="0"/>
        <v>1</v>
      </c>
      <c r="X15" s="17">
        <f t="shared" si="1"/>
        <v>0</v>
      </c>
      <c r="Y15" s="15">
        <f t="shared" si="2"/>
        <v>0</v>
      </c>
      <c r="Z15" s="16">
        <f t="shared" si="3"/>
        <v>0</v>
      </c>
      <c r="AA15" s="17">
        <f t="shared" si="4"/>
        <v>1</v>
      </c>
      <c r="AB15" s="15">
        <f t="shared" si="5"/>
        <v>1</v>
      </c>
      <c r="AC15" s="16">
        <f t="shared" si="6"/>
        <v>1</v>
      </c>
      <c r="AD15" s="17">
        <f t="shared" si="7"/>
        <v>1</v>
      </c>
      <c r="AE15" s="15">
        <f t="shared" si="8"/>
        <v>0</v>
      </c>
      <c r="AF15" s="16">
        <f t="shared" si="9"/>
        <v>1</v>
      </c>
      <c r="AG15" s="17">
        <f t="shared" si="10"/>
        <v>0</v>
      </c>
      <c r="AH15" s="15">
        <f t="shared" si="11"/>
        <v>1</v>
      </c>
      <c r="AI15" s="16">
        <f t="shared" si="12"/>
        <v>1</v>
      </c>
      <c r="AJ15" s="17">
        <f t="shared" si="13"/>
        <v>0</v>
      </c>
    </row>
    <row r="16" spans="1:36" x14ac:dyDescent="0.3">
      <c r="A16" t="s">
        <v>20</v>
      </c>
      <c r="B16" s="11">
        <v>2</v>
      </c>
      <c r="C16" s="29">
        <v>1</v>
      </c>
      <c r="D16" s="30">
        <v>1</v>
      </c>
      <c r="E16" s="31">
        <v>2</v>
      </c>
      <c r="F16" s="29">
        <v>1</v>
      </c>
      <c r="G16" s="30">
        <v>2</v>
      </c>
      <c r="H16" s="31">
        <v>2</v>
      </c>
      <c r="I16" s="29">
        <v>2</v>
      </c>
      <c r="J16" s="30">
        <v>1</v>
      </c>
      <c r="K16" s="31">
        <v>1</v>
      </c>
      <c r="L16" s="29">
        <v>1</v>
      </c>
      <c r="M16" s="30">
        <v>1</v>
      </c>
      <c r="N16" s="31">
        <v>2</v>
      </c>
      <c r="O16" s="29">
        <v>0</v>
      </c>
      <c r="P16" s="30">
        <v>1</v>
      </c>
      <c r="Q16" s="31">
        <v>1</v>
      </c>
      <c r="R16" s="32">
        <f>SUM(V16:AJ16)</f>
        <v>10</v>
      </c>
      <c r="S16" s="32">
        <f t="shared" ref="S16:S26" si="18">R3</f>
        <v>2</v>
      </c>
      <c r="T16" s="32">
        <f t="shared" ref="T16:T26" si="19">R16-S16</f>
        <v>8</v>
      </c>
      <c r="U16" s="49">
        <f t="shared" ref="U16:U26" si="20">T16/12</f>
        <v>0.66666666666666663</v>
      </c>
      <c r="V16" s="18">
        <f>IF(C$14=C16,1,0)</f>
        <v>0</v>
      </c>
      <c r="W16" s="19">
        <f t="shared" si="0"/>
        <v>1</v>
      </c>
      <c r="X16" s="20">
        <f t="shared" si="1"/>
        <v>1</v>
      </c>
      <c r="Y16" s="18">
        <f t="shared" si="2"/>
        <v>1</v>
      </c>
      <c r="Z16" s="19">
        <f t="shared" si="3"/>
        <v>1</v>
      </c>
      <c r="AA16" s="20">
        <f t="shared" si="4"/>
        <v>1</v>
      </c>
      <c r="AB16" s="18">
        <f t="shared" si="5"/>
        <v>0</v>
      </c>
      <c r="AC16" s="19">
        <f t="shared" si="6"/>
        <v>1</v>
      </c>
      <c r="AD16" s="20">
        <f t="shared" si="7"/>
        <v>1</v>
      </c>
      <c r="AE16" s="18">
        <f t="shared" si="8"/>
        <v>0</v>
      </c>
      <c r="AF16" s="19">
        <f t="shared" si="9"/>
        <v>1</v>
      </c>
      <c r="AG16" s="20">
        <f t="shared" si="10"/>
        <v>0</v>
      </c>
      <c r="AH16" s="18">
        <f t="shared" si="11"/>
        <v>0</v>
      </c>
      <c r="AI16" s="19">
        <f t="shared" si="12"/>
        <v>1</v>
      </c>
      <c r="AJ16" s="20">
        <f t="shared" si="13"/>
        <v>1</v>
      </c>
    </row>
    <row r="17" spans="1:36" x14ac:dyDescent="0.3">
      <c r="A17" t="s">
        <v>20</v>
      </c>
      <c r="B17" s="1">
        <v>3</v>
      </c>
      <c r="C17" s="29">
        <v>2</v>
      </c>
      <c r="D17" s="30">
        <v>1</v>
      </c>
      <c r="E17" s="31">
        <v>2</v>
      </c>
      <c r="F17" s="29">
        <v>1</v>
      </c>
      <c r="G17" s="30">
        <v>2</v>
      </c>
      <c r="H17" s="31">
        <v>2</v>
      </c>
      <c r="I17" s="29">
        <v>1</v>
      </c>
      <c r="J17" s="30">
        <v>2</v>
      </c>
      <c r="K17" s="31">
        <v>2</v>
      </c>
      <c r="L17" s="29">
        <v>1</v>
      </c>
      <c r="M17" s="30">
        <v>1</v>
      </c>
      <c r="N17" s="31">
        <v>1</v>
      </c>
      <c r="O17" s="29">
        <v>1</v>
      </c>
      <c r="P17" s="30">
        <v>1</v>
      </c>
      <c r="Q17" s="31">
        <v>1</v>
      </c>
      <c r="R17" s="32">
        <f>SUM(V17:AJ17)</f>
        <v>12</v>
      </c>
      <c r="S17" s="32">
        <f t="shared" si="18"/>
        <v>1</v>
      </c>
      <c r="T17" s="32">
        <f t="shared" si="19"/>
        <v>11</v>
      </c>
      <c r="U17" s="49">
        <f t="shared" si="20"/>
        <v>0.91666666666666663</v>
      </c>
      <c r="V17" s="18">
        <f>IF(C$14=C17,1,0)</f>
        <v>1</v>
      </c>
      <c r="W17" s="19">
        <f t="shared" si="0"/>
        <v>1</v>
      </c>
      <c r="X17" s="20">
        <f t="shared" si="1"/>
        <v>1</v>
      </c>
      <c r="Y17" s="18">
        <f t="shared" si="2"/>
        <v>1</v>
      </c>
      <c r="Z17" s="19">
        <f t="shared" si="3"/>
        <v>1</v>
      </c>
      <c r="AA17" s="20">
        <f t="shared" si="4"/>
        <v>1</v>
      </c>
      <c r="AB17" s="18">
        <f t="shared" si="5"/>
        <v>1</v>
      </c>
      <c r="AC17" s="19">
        <f t="shared" si="6"/>
        <v>0</v>
      </c>
      <c r="AD17" s="20">
        <f t="shared" si="7"/>
        <v>0</v>
      </c>
      <c r="AE17" s="18">
        <f t="shared" si="8"/>
        <v>0</v>
      </c>
      <c r="AF17" s="19">
        <f t="shared" si="9"/>
        <v>1</v>
      </c>
      <c r="AG17" s="20">
        <f t="shared" si="10"/>
        <v>1</v>
      </c>
      <c r="AH17" s="18">
        <f t="shared" si="11"/>
        <v>1</v>
      </c>
      <c r="AI17" s="19">
        <f t="shared" si="12"/>
        <v>1</v>
      </c>
      <c r="AJ17" s="20">
        <f t="shared" si="13"/>
        <v>1</v>
      </c>
    </row>
    <row r="18" spans="1:36" x14ac:dyDescent="0.3">
      <c r="A18" t="s">
        <v>20</v>
      </c>
      <c r="B18" s="11">
        <v>4</v>
      </c>
      <c r="C18" s="29">
        <v>2</v>
      </c>
      <c r="D18" s="30">
        <v>1</v>
      </c>
      <c r="E18" s="31">
        <v>2</v>
      </c>
      <c r="F18" s="29">
        <v>2</v>
      </c>
      <c r="G18" s="30">
        <v>2</v>
      </c>
      <c r="H18" s="31">
        <v>2</v>
      </c>
      <c r="I18" s="29">
        <v>1</v>
      </c>
      <c r="J18" s="30">
        <v>1</v>
      </c>
      <c r="K18" s="31">
        <v>1</v>
      </c>
      <c r="L18" s="29">
        <v>1</v>
      </c>
      <c r="M18" s="30">
        <v>2</v>
      </c>
      <c r="N18" s="31">
        <v>2</v>
      </c>
      <c r="O18" s="29">
        <v>1</v>
      </c>
      <c r="P18" s="30">
        <v>1</v>
      </c>
      <c r="Q18" s="31">
        <v>1</v>
      </c>
      <c r="R18" s="32">
        <f>SUM(V18:AJ18)</f>
        <v>11</v>
      </c>
      <c r="S18" s="32">
        <f t="shared" si="18"/>
        <v>3</v>
      </c>
      <c r="T18" s="32">
        <f t="shared" si="19"/>
        <v>8</v>
      </c>
      <c r="U18" s="49">
        <f t="shared" si="20"/>
        <v>0.66666666666666663</v>
      </c>
      <c r="V18" s="18">
        <f>IF(C$14=C18,1,0)</f>
        <v>1</v>
      </c>
      <c r="W18" s="19">
        <f t="shared" si="0"/>
        <v>1</v>
      </c>
      <c r="X18" s="20">
        <f t="shared" si="1"/>
        <v>1</v>
      </c>
      <c r="Y18" s="18">
        <f t="shared" si="2"/>
        <v>0</v>
      </c>
      <c r="Z18" s="19">
        <f t="shared" si="3"/>
        <v>1</v>
      </c>
      <c r="AA18" s="20">
        <f t="shared" si="4"/>
        <v>1</v>
      </c>
      <c r="AB18" s="18">
        <f t="shared" si="5"/>
        <v>1</v>
      </c>
      <c r="AC18" s="19">
        <f t="shared" si="6"/>
        <v>1</v>
      </c>
      <c r="AD18" s="20">
        <f t="shared" si="7"/>
        <v>1</v>
      </c>
      <c r="AE18" s="18">
        <f t="shared" si="8"/>
        <v>0</v>
      </c>
      <c r="AF18" s="19">
        <f t="shared" si="9"/>
        <v>0</v>
      </c>
      <c r="AG18" s="20">
        <f t="shared" si="10"/>
        <v>0</v>
      </c>
      <c r="AH18" s="18">
        <f t="shared" si="11"/>
        <v>1</v>
      </c>
      <c r="AI18" s="19">
        <f t="shared" si="12"/>
        <v>1</v>
      </c>
      <c r="AJ18" s="20">
        <f t="shared" si="13"/>
        <v>1</v>
      </c>
    </row>
    <row r="19" spans="1:36" x14ac:dyDescent="0.3">
      <c r="A19" t="s">
        <v>20</v>
      </c>
      <c r="B19" s="1">
        <v>5</v>
      </c>
      <c r="C19" s="29">
        <v>2</v>
      </c>
      <c r="D19" s="30">
        <v>1</v>
      </c>
      <c r="E19" s="31">
        <v>2</v>
      </c>
      <c r="F19" s="29">
        <v>1</v>
      </c>
      <c r="G19" s="30">
        <v>2</v>
      </c>
      <c r="H19" s="31">
        <v>1</v>
      </c>
      <c r="I19" s="29">
        <v>1</v>
      </c>
      <c r="J19" s="30">
        <v>2</v>
      </c>
      <c r="K19" s="31">
        <v>1</v>
      </c>
      <c r="L19" s="29">
        <v>1</v>
      </c>
      <c r="M19" s="30">
        <v>1</v>
      </c>
      <c r="N19" s="31">
        <v>2</v>
      </c>
      <c r="O19" s="29">
        <v>1</v>
      </c>
      <c r="P19" s="30">
        <v>1</v>
      </c>
      <c r="Q19" s="31">
        <v>1</v>
      </c>
      <c r="R19" s="32">
        <f>SUM(V19:AJ19)</f>
        <v>11</v>
      </c>
      <c r="S19" s="32">
        <f t="shared" si="18"/>
        <v>4</v>
      </c>
      <c r="T19" s="32">
        <f t="shared" si="19"/>
        <v>7</v>
      </c>
      <c r="U19" s="49">
        <f t="shared" si="20"/>
        <v>0.58333333333333337</v>
      </c>
      <c r="V19" s="18">
        <f>IF(C$14=C19,1,0)</f>
        <v>1</v>
      </c>
      <c r="W19" s="19">
        <f t="shared" si="0"/>
        <v>1</v>
      </c>
      <c r="X19" s="20">
        <f t="shared" si="1"/>
        <v>1</v>
      </c>
      <c r="Y19" s="18">
        <f t="shared" si="2"/>
        <v>1</v>
      </c>
      <c r="Z19" s="19">
        <f t="shared" si="3"/>
        <v>1</v>
      </c>
      <c r="AA19" s="20">
        <f t="shared" si="4"/>
        <v>0</v>
      </c>
      <c r="AB19" s="18">
        <f t="shared" si="5"/>
        <v>1</v>
      </c>
      <c r="AC19" s="19">
        <f t="shared" si="6"/>
        <v>0</v>
      </c>
      <c r="AD19" s="20">
        <f t="shared" si="7"/>
        <v>1</v>
      </c>
      <c r="AE19" s="18">
        <f t="shared" si="8"/>
        <v>0</v>
      </c>
      <c r="AF19" s="19">
        <f t="shared" si="9"/>
        <v>1</v>
      </c>
      <c r="AG19" s="20">
        <f t="shared" si="10"/>
        <v>0</v>
      </c>
      <c r="AH19" s="18">
        <f t="shared" si="11"/>
        <v>1</v>
      </c>
      <c r="AI19" s="19">
        <f t="shared" si="12"/>
        <v>1</v>
      </c>
      <c r="AJ19" s="20">
        <f t="shared" si="13"/>
        <v>1</v>
      </c>
    </row>
    <row r="20" spans="1:36" x14ac:dyDescent="0.3">
      <c r="A20" t="s">
        <v>20</v>
      </c>
      <c r="B20" s="11">
        <v>6</v>
      </c>
      <c r="C20" s="29">
        <v>2</v>
      </c>
      <c r="D20" s="30">
        <v>0</v>
      </c>
      <c r="E20" s="31">
        <v>2</v>
      </c>
      <c r="F20" s="29">
        <v>1</v>
      </c>
      <c r="G20" s="30">
        <v>2</v>
      </c>
      <c r="H20" s="31">
        <v>2</v>
      </c>
      <c r="I20" s="29">
        <v>1</v>
      </c>
      <c r="J20" s="30">
        <v>1</v>
      </c>
      <c r="K20" s="31">
        <v>0</v>
      </c>
      <c r="L20" s="29">
        <v>2</v>
      </c>
      <c r="M20" s="30">
        <v>2</v>
      </c>
      <c r="N20" s="31">
        <v>0</v>
      </c>
      <c r="O20" s="29">
        <v>2</v>
      </c>
      <c r="P20" s="30">
        <v>1</v>
      </c>
      <c r="Q20" s="31">
        <v>0</v>
      </c>
      <c r="R20" s="32">
        <f>SUM(V20:AJ20)</f>
        <v>9</v>
      </c>
      <c r="S20" s="32">
        <f t="shared" si="18"/>
        <v>3</v>
      </c>
      <c r="T20" s="32">
        <f t="shared" si="19"/>
        <v>6</v>
      </c>
      <c r="U20" s="49">
        <f t="shared" si="20"/>
        <v>0.5</v>
      </c>
      <c r="V20" s="18">
        <f>IF(C$14=C20,1,0)</f>
        <v>1</v>
      </c>
      <c r="W20" s="19">
        <f t="shared" si="0"/>
        <v>0</v>
      </c>
      <c r="X20" s="20">
        <f t="shared" si="1"/>
        <v>1</v>
      </c>
      <c r="Y20" s="18">
        <f t="shared" si="2"/>
        <v>1</v>
      </c>
      <c r="Z20" s="19">
        <f t="shared" si="3"/>
        <v>1</v>
      </c>
      <c r="AA20" s="20">
        <f t="shared" si="4"/>
        <v>1</v>
      </c>
      <c r="AB20" s="18">
        <f t="shared" si="5"/>
        <v>1</v>
      </c>
      <c r="AC20" s="19">
        <f t="shared" si="6"/>
        <v>1</v>
      </c>
      <c r="AD20" s="20">
        <f t="shared" si="7"/>
        <v>0</v>
      </c>
      <c r="AE20" s="18">
        <f t="shared" si="8"/>
        <v>1</v>
      </c>
      <c r="AF20" s="19">
        <f t="shared" si="9"/>
        <v>0</v>
      </c>
      <c r="AG20" s="20">
        <f t="shared" si="10"/>
        <v>0</v>
      </c>
      <c r="AH20" s="18">
        <f t="shared" si="11"/>
        <v>0</v>
      </c>
      <c r="AI20" s="19">
        <f t="shared" si="12"/>
        <v>1</v>
      </c>
      <c r="AJ20" s="20">
        <f t="shared" si="13"/>
        <v>0</v>
      </c>
    </row>
    <row r="21" spans="1:36" x14ac:dyDescent="0.3">
      <c r="A21" t="s">
        <v>20</v>
      </c>
      <c r="B21" s="1">
        <v>7</v>
      </c>
      <c r="C21" s="29">
        <v>1</v>
      </c>
      <c r="D21" s="30">
        <v>1</v>
      </c>
      <c r="E21" s="31">
        <v>2</v>
      </c>
      <c r="F21" s="29">
        <v>1</v>
      </c>
      <c r="G21" s="30">
        <v>1</v>
      </c>
      <c r="H21" s="31">
        <v>1</v>
      </c>
      <c r="I21" s="29">
        <v>2</v>
      </c>
      <c r="J21" s="30">
        <v>1</v>
      </c>
      <c r="K21" s="31">
        <v>2</v>
      </c>
      <c r="L21" s="29">
        <v>1</v>
      </c>
      <c r="M21" s="30">
        <v>0</v>
      </c>
      <c r="N21" s="31">
        <v>0</v>
      </c>
      <c r="O21" s="29">
        <v>1</v>
      </c>
      <c r="P21" s="30">
        <v>1</v>
      </c>
      <c r="Q21" s="31">
        <v>1</v>
      </c>
      <c r="R21" s="32">
        <f>SUM(V21:AJ21)</f>
        <v>7</v>
      </c>
      <c r="S21" s="32">
        <f t="shared" si="18"/>
        <v>6</v>
      </c>
      <c r="T21" s="32">
        <f t="shared" si="19"/>
        <v>1</v>
      </c>
      <c r="U21" s="49">
        <f t="shared" si="20"/>
        <v>8.3333333333333329E-2</v>
      </c>
      <c r="V21" s="18">
        <f>IF(C$14=C21,1,0)</f>
        <v>0</v>
      </c>
      <c r="W21" s="19">
        <f t="shared" si="0"/>
        <v>1</v>
      </c>
      <c r="X21" s="20">
        <f t="shared" si="1"/>
        <v>1</v>
      </c>
      <c r="Y21" s="18">
        <f t="shared" si="2"/>
        <v>1</v>
      </c>
      <c r="Z21" s="19">
        <f t="shared" si="3"/>
        <v>0</v>
      </c>
      <c r="AA21" s="20">
        <f t="shared" si="4"/>
        <v>0</v>
      </c>
      <c r="AB21" s="18">
        <f t="shared" si="5"/>
        <v>0</v>
      </c>
      <c r="AC21" s="19">
        <f t="shared" si="6"/>
        <v>1</v>
      </c>
      <c r="AD21" s="20">
        <f t="shared" si="7"/>
        <v>0</v>
      </c>
      <c r="AE21" s="18">
        <f t="shared" si="8"/>
        <v>0</v>
      </c>
      <c r="AF21" s="19">
        <f t="shared" si="9"/>
        <v>0</v>
      </c>
      <c r="AG21" s="20">
        <f t="shared" si="10"/>
        <v>0</v>
      </c>
      <c r="AH21" s="18">
        <f t="shared" si="11"/>
        <v>1</v>
      </c>
      <c r="AI21" s="19">
        <f t="shared" si="12"/>
        <v>1</v>
      </c>
      <c r="AJ21" s="20">
        <f t="shared" si="13"/>
        <v>1</v>
      </c>
    </row>
    <row r="22" spans="1:36" x14ac:dyDescent="0.3">
      <c r="A22" t="s">
        <v>20</v>
      </c>
      <c r="B22" s="11">
        <v>8</v>
      </c>
      <c r="C22" s="29">
        <v>2</v>
      </c>
      <c r="D22" s="30">
        <v>2</v>
      </c>
      <c r="E22" s="31">
        <v>1</v>
      </c>
      <c r="F22" s="29">
        <v>2</v>
      </c>
      <c r="G22" s="30">
        <v>2</v>
      </c>
      <c r="H22" s="31">
        <v>2</v>
      </c>
      <c r="I22" s="29">
        <v>1</v>
      </c>
      <c r="J22" s="30">
        <v>1</v>
      </c>
      <c r="K22" s="31">
        <v>1</v>
      </c>
      <c r="L22" s="29">
        <v>2</v>
      </c>
      <c r="M22" s="30">
        <v>1</v>
      </c>
      <c r="N22" s="31">
        <v>1</v>
      </c>
      <c r="O22" s="29">
        <v>1</v>
      </c>
      <c r="P22" s="30">
        <v>1</v>
      </c>
      <c r="Q22" s="31">
        <v>1</v>
      </c>
      <c r="R22" s="32">
        <f>SUM(V22:AJ22)</f>
        <v>12</v>
      </c>
      <c r="S22" s="32">
        <f t="shared" si="18"/>
        <v>6</v>
      </c>
      <c r="T22" s="32">
        <f t="shared" si="19"/>
        <v>6</v>
      </c>
      <c r="U22" s="49">
        <f t="shared" si="20"/>
        <v>0.5</v>
      </c>
      <c r="V22" s="18">
        <f>IF(C$14=C22,1,0)</f>
        <v>1</v>
      </c>
      <c r="W22" s="19">
        <f t="shared" si="0"/>
        <v>0</v>
      </c>
      <c r="X22" s="20">
        <f t="shared" si="1"/>
        <v>0</v>
      </c>
      <c r="Y22" s="18">
        <f t="shared" si="2"/>
        <v>0</v>
      </c>
      <c r="Z22" s="19">
        <f t="shared" si="3"/>
        <v>1</v>
      </c>
      <c r="AA22" s="20">
        <f t="shared" si="4"/>
        <v>1</v>
      </c>
      <c r="AB22" s="18">
        <f t="shared" si="5"/>
        <v>1</v>
      </c>
      <c r="AC22" s="19">
        <f t="shared" si="6"/>
        <v>1</v>
      </c>
      <c r="AD22" s="20">
        <f t="shared" si="7"/>
        <v>1</v>
      </c>
      <c r="AE22" s="18">
        <f t="shared" si="8"/>
        <v>1</v>
      </c>
      <c r="AF22" s="19">
        <f t="shared" si="9"/>
        <v>1</v>
      </c>
      <c r="AG22" s="20">
        <f t="shared" si="10"/>
        <v>1</v>
      </c>
      <c r="AH22" s="18">
        <f t="shared" si="11"/>
        <v>1</v>
      </c>
      <c r="AI22" s="19">
        <f t="shared" si="12"/>
        <v>1</v>
      </c>
      <c r="AJ22" s="20">
        <f t="shared" si="13"/>
        <v>1</v>
      </c>
    </row>
    <row r="23" spans="1:36" x14ac:dyDescent="0.3">
      <c r="A23" t="s">
        <v>20</v>
      </c>
      <c r="B23" s="1">
        <v>9</v>
      </c>
      <c r="C23" s="29">
        <v>2</v>
      </c>
      <c r="D23" s="30">
        <v>2</v>
      </c>
      <c r="E23" s="31">
        <v>2</v>
      </c>
      <c r="F23" s="29">
        <v>1</v>
      </c>
      <c r="G23" s="30">
        <v>2</v>
      </c>
      <c r="H23" s="31">
        <v>2</v>
      </c>
      <c r="I23" s="29">
        <v>1</v>
      </c>
      <c r="J23" s="30">
        <v>1</v>
      </c>
      <c r="K23" s="31">
        <v>1</v>
      </c>
      <c r="L23" s="29">
        <v>2</v>
      </c>
      <c r="M23" s="30">
        <v>1</v>
      </c>
      <c r="N23" s="31">
        <v>1</v>
      </c>
      <c r="O23" s="29">
        <v>1</v>
      </c>
      <c r="P23" s="30">
        <v>1</v>
      </c>
      <c r="Q23" s="31">
        <v>1</v>
      </c>
      <c r="R23" s="32">
        <f>SUM(V23:AJ23)</f>
        <v>14</v>
      </c>
      <c r="S23" s="32">
        <f t="shared" si="18"/>
        <v>5</v>
      </c>
      <c r="T23" s="32">
        <f t="shared" si="19"/>
        <v>9</v>
      </c>
      <c r="U23" s="49">
        <f t="shared" si="20"/>
        <v>0.75</v>
      </c>
      <c r="V23" s="18">
        <f>IF(C$14=C23,1,0)</f>
        <v>1</v>
      </c>
      <c r="W23" s="19">
        <f t="shared" si="0"/>
        <v>0</v>
      </c>
      <c r="X23" s="20">
        <f t="shared" si="1"/>
        <v>1</v>
      </c>
      <c r="Y23" s="18">
        <f t="shared" si="2"/>
        <v>1</v>
      </c>
      <c r="Z23" s="19">
        <f t="shared" si="3"/>
        <v>1</v>
      </c>
      <c r="AA23" s="20">
        <f t="shared" si="4"/>
        <v>1</v>
      </c>
      <c r="AB23" s="18">
        <f t="shared" si="5"/>
        <v>1</v>
      </c>
      <c r="AC23" s="19">
        <f t="shared" si="6"/>
        <v>1</v>
      </c>
      <c r="AD23" s="20">
        <f t="shared" si="7"/>
        <v>1</v>
      </c>
      <c r="AE23" s="18">
        <f t="shared" si="8"/>
        <v>1</v>
      </c>
      <c r="AF23" s="19">
        <f t="shared" si="9"/>
        <v>1</v>
      </c>
      <c r="AG23" s="20">
        <f t="shared" si="10"/>
        <v>1</v>
      </c>
      <c r="AH23" s="18">
        <f t="shared" si="11"/>
        <v>1</v>
      </c>
      <c r="AI23" s="19">
        <f t="shared" si="12"/>
        <v>1</v>
      </c>
      <c r="AJ23" s="20">
        <f t="shared" si="13"/>
        <v>1</v>
      </c>
    </row>
    <row r="24" spans="1:36" x14ac:dyDescent="0.3">
      <c r="A24" t="s">
        <v>20</v>
      </c>
      <c r="B24" s="11">
        <v>10</v>
      </c>
      <c r="C24" s="29">
        <v>2</v>
      </c>
      <c r="D24" s="30">
        <v>2</v>
      </c>
      <c r="E24" s="31">
        <v>2</v>
      </c>
      <c r="F24" s="29">
        <v>1</v>
      </c>
      <c r="G24" s="30">
        <v>1</v>
      </c>
      <c r="H24" s="31">
        <v>2</v>
      </c>
      <c r="I24" s="29">
        <v>2</v>
      </c>
      <c r="J24" s="30">
        <v>1</v>
      </c>
      <c r="K24" s="31">
        <v>0</v>
      </c>
      <c r="L24" s="29">
        <v>1</v>
      </c>
      <c r="M24" s="30">
        <v>0</v>
      </c>
      <c r="N24" s="31">
        <v>1</v>
      </c>
      <c r="O24" s="29">
        <v>1</v>
      </c>
      <c r="P24" s="30">
        <v>1</v>
      </c>
      <c r="Q24" s="31">
        <v>1</v>
      </c>
      <c r="R24" s="32">
        <f>SUM(V24:AJ24)</f>
        <v>9</v>
      </c>
      <c r="S24" s="32">
        <f t="shared" si="18"/>
        <v>2</v>
      </c>
      <c r="T24" s="32">
        <f t="shared" si="19"/>
        <v>7</v>
      </c>
      <c r="U24" s="49">
        <f t="shared" si="20"/>
        <v>0.58333333333333337</v>
      </c>
      <c r="V24" s="18">
        <f>IF(C$14=C24,1,0)</f>
        <v>1</v>
      </c>
      <c r="W24" s="19">
        <f t="shared" si="0"/>
        <v>0</v>
      </c>
      <c r="X24" s="20">
        <f t="shared" si="1"/>
        <v>1</v>
      </c>
      <c r="Y24" s="18">
        <f t="shared" si="2"/>
        <v>1</v>
      </c>
      <c r="Z24" s="19">
        <f t="shared" si="3"/>
        <v>0</v>
      </c>
      <c r="AA24" s="20">
        <f t="shared" si="4"/>
        <v>1</v>
      </c>
      <c r="AB24" s="18">
        <f t="shared" si="5"/>
        <v>0</v>
      </c>
      <c r="AC24" s="19">
        <f t="shared" si="6"/>
        <v>1</v>
      </c>
      <c r="AD24" s="20">
        <f t="shared" si="7"/>
        <v>0</v>
      </c>
      <c r="AE24" s="18">
        <f t="shared" si="8"/>
        <v>0</v>
      </c>
      <c r="AF24" s="19">
        <f t="shared" si="9"/>
        <v>0</v>
      </c>
      <c r="AG24" s="20">
        <f t="shared" si="10"/>
        <v>1</v>
      </c>
      <c r="AH24" s="18">
        <f t="shared" si="11"/>
        <v>1</v>
      </c>
      <c r="AI24" s="19">
        <f t="shared" si="12"/>
        <v>1</v>
      </c>
      <c r="AJ24" s="20">
        <f t="shared" si="13"/>
        <v>1</v>
      </c>
    </row>
    <row r="25" spans="1:36" x14ac:dyDescent="0.3">
      <c r="A25" t="s">
        <v>20</v>
      </c>
      <c r="B25" s="1">
        <v>11</v>
      </c>
      <c r="C25" s="29">
        <v>2</v>
      </c>
      <c r="D25" s="30">
        <v>1</v>
      </c>
      <c r="E25" s="31">
        <v>2</v>
      </c>
      <c r="F25" s="29">
        <v>1</v>
      </c>
      <c r="G25" s="30">
        <v>2</v>
      </c>
      <c r="H25" s="31">
        <v>1</v>
      </c>
      <c r="I25" s="29">
        <v>1</v>
      </c>
      <c r="J25" s="30">
        <v>1</v>
      </c>
      <c r="K25" s="31">
        <v>2</v>
      </c>
      <c r="L25" s="29">
        <v>1</v>
      </c>
      <c r="M25" s="30">
        <v>1</v>
      </c>
      <c r="N25" s="31">
        <v>2</v>
      </c>
      <c r="O25" s="29">
        <v>2</v>
      </c>
      <c r="P25" s="30">
        <v>1</v>
      </c>
      <c r="Q25" s="31">
        <v>1</v>
      </c>
      <c r="R25" s="32">
        <f>SUM(V25:AJ25)</f>
        <v>10</v>
      </c>
      <c r="S25" s="32">
        <f t="shared" si="18"/>
        <v>3</v>
      </c>
      <c r="T25" s="32">
        <f t="shared" si="19"/>
        <v>7</v>
      </c>
      <c r="U25" s="49">
        <f t="shared" si="20"/>
        <v>0.58333333333333337</v>
      </c>
      <c r="V25" s="18">
        <f>IF(C$14=C25,1,0)</f>
        <v>1</v>
      </c>
      <c r="W25" s="19">
        <f t="shared" si="0"/>
        <v>1</v>
      </c>
      <c r="X25" s="20">
        <f t="shared" si="1"/>
        <v>1</v>
      </c>
      <c r="Y25" s="18">
        <f t="shared" si="2"/>
        <v>1</v>
      </c>
      <c r="Z25" s="19">
        <f t="shared" si="3"/>
        <v>1</v>
      </c>
      <c r="AA25" s="20">
        <f t="shared" si="4"/>
        <v>0</v>
      </c>
      <c r="AB25" s="18">
        <f t="shared" si="5"/>
        <v>1</v>
      </c>
      <c r="AC25" s="19">
        <f t="shared" si="6"/>
        <v>1</v>
      </c>
      <c r="AD25" s="20">
        <f t="shared" si="7"/>
        <v>0</v>
      </c>
      <c r="AE25" s="18">
        <f t="shared" si="8"/>
        <v>0</v>
      </c>
      <c r="AF25" s="19">
        <f t="shared" si="9"/>
        <v>1</v>
      </c>
      <c r="AG25" s="20">
        <f t="shared" si="10"/>
        <v>0</v>
      </c>
      <c r="AH25" s="18">
        <f t="shared" si="11"/>
        <v>0</v>
      </c>
      <c r="AI25" s="19">
        <f t="shared" si="12"/>
        <v>1</v>
      </c>
      <c r="AJ25" s="20">
        <f t="shared" si="13"/>
        <v>1</v>
      </c>
    </row>
    <row r="26" spans="1:36" ht="15" thickBot="1" x14ac:dyDescent="0.35">
      <c r="A26" t="s">
        <v>20</v>
      </c>
      <c r="B26" s="11">
        <v>12</v>
      </c>
      <c r="C26" s="8">
        <v>2</v>
      </c>
      <c r="D26" s="9">
        <v>0</v>
      </c>
      <c r="E26" s="10">
        <v>2</v>
      </c>
      <c r="F26" s="8">
        <v>1</v>
      </c>
      <c r="G26" s="9">
        <v>2</v>
      </c>
      <c r="H26" s="10">
        <v>2</v>
      </c>
      <c r="I26" s="8">
        <v>0</v>
      </c>
      <c r="J26" s="9">
        <v>1</v>
      </c>
      <c r="K26" s="10">
        <v>1</v>
      </c>
      <c r="L26" s="8">
        <v>0</v>
      </c>
      <c r="M26" s="9">
        <v>1</v>
      </c>
      <c r="N26" s="10">
        <v>2</v>
      </c>
      <c r="O26" s="8">
        <v>1</v>
      </c>
      <c r="P26" s="9">
        <v>2</v>
      </c>
      <c r="Q26" s="10">
        <v>2</v>
      </c>
      <c r="R26" s="32">
        <f>SUM(V26:AJ26)</f>
        <v>9</v>
      </c>
      <c r="S26" s="32">
        <f t="shared" si="18"/>
        <v>2</v>
      </c>
      <c r="T26" s="32">
        <f t="shared" si="19"/>
        <v>7</v>
      </c>
      <c r="U26" s="51">
        <f t="shared" si="20"/>
        <v>0.58333333333333337</v>
      </c>
      <c r="V26" s="21">
        <f>IF(C$14=C26,1,0)</f>
        <v>1</v>
      </c>
      <c r="W26" s="22">
        <f t="shared" si="0"/>
        <v>0</v>
      </c>
      <c r="X26" s="23">
        <f t="shared" si="1"/>
        <v>1</v>
      </c>
      <c r="Y26" s="21">
        <f t="shared" si="2"/>
        <v>1</v>
      </c>
      <c r="Z26" s="22">
        <f t="shared" si="3"/>
        <v>1</v>
      </c>
      <c r="AA26" s="23">
        <f t="shared" si="4"/>
        <v>1</v>
      </c>
      <c r="AB26" s="21">
        <f t="shared" si="5"/>
        <v>0</v>
      </c>
      <c r="AC26" s="22">
        <f t="shared" si="6"/>
        <v>1</v>
      </c>
      <c r="AD26" s="23">
        <f t="shared" si="7"/>
        <v>1</v>
      </c>
      <c r="AE26" s="21">
        <f t="shared" si="8"/>
        <v>0</v>
      </c>
      <c r="AF26" s="22">
        <f t="shared" si="9"/>
        <v>1</v>
      </c>
      <c r="AG26" s="23">
        <f t="shared" si="10"/>
        <v>0</v>
      </c>
      <c r="AH26" s="21">
        <f t="shared" si="11"/>
        <v>1</v>
      </c>
      <c r="AI26" s="22">
        <f t="shared" si="12"/>
        <v>0</v>
      </c>
      <c r="AJ26" s="23">
        <f t="shared" si="13"/>
        <v>0</v>
      </c>
    </row>
    <row r="27" spans="1:36" ht="15" thickBot="1" x14ac:dyDescent="0.35">
      <c r="A27" t="s">
        <v>48</v>
      </c>
      <c r="R27" s="40">
        <f>SUM(R15:R26)/180</f>
        <v>0.67777777777777781</v>
      </c>
      <c r="S27" s="38">
        <f>SUM(S15:S26)/180</f>
        <v>0.20555555555555555</v>
      </c>
      <c r="T27" s="41">
        <f>SUM(T15:T26)/180</f>
        <v>0.47222222222222221</v>
      </c>
      <c r="U27" s="38">
        <f>AVERAGE(U15:U26)</f>
        <v>0.59027777777777768</v>
      </c>
      <c r="V27" s="34">
        <f>SUM(V15:V26)</f>
        <v>9</v>
      </c>
      <c r="W27" s="35">
        <f t="shared" ref="W27:AJ27" si="21">SUM(W15:W26)</f>
        <v>7</v>
      </c>
      <c r="X27" s="35">
        <f t="shared" si="21"/>
        <v>10</v>
      </c>
      <c r="Y27" s="35">
        <f t="shared" si="21"/>
        <v>9</v>
      </c>
      <c r="Z27" s="35">
        <f t="shared" si="21"/>
        <v>9</v>
      </c>
      <c r="AA27" s="35">
        <f t="shared" si="21"/>
        <v>9</v>
      </c>
      <c r="AB27" s="35">
        <f t="shared" si="21"/>
        <v>8</v>
      </c>
      <c r="AC27" s="35">
        <f t="shared" si="21"/>
        <v>10</v>
      </c>
      <c r="AD27" s="35">
        <f t="shared" si="21"/>
        <v>7</v>
      </c>
      <c r="AE27" s="35">
        <f t="shared" si="21"/>
        <v>3</v>
      </c>
      <c r="AF27" s="35">
        <f t="shared" si="21"/>
        <v>8</v>
      </c>
      <c r="AG27" s="35">
        <f t="shared" si="21"/>
        <v>4</v>
      </c>
      <c r="AH27" s="35">
        <f t="shared" si="21"/>
        <v>9</v>
      </c>
      <c r="AI27" s="35">
        <f t="shared" si="21"/>
        <v>11</v>
      </c>
      <c r="AJ27" s="36">
        <f t="shared" si="21"/>
        <v>9</v>
      </c>
    </row>
    <row r="28" spans="1:36" x14ac:dyDescent="0.3">
      <c r="A28" s="37" t="s">
        <v>39</v>
      </c>
      <c r="U28" s="39"/>
    </row>
    <row r="29" spans="1:36" x14ac:dyDescent="0.3">
      <c r="A29" s="47" t="s">
        <v>45</v>
      </c>
      <c r="B29" s="11">
        <v>0</v>
      </c>
      <c r="C29">
        <f>COUNTIF(C$2:C$13,$B29)</f>
        <v>0</v>
      </c>
      <c r="D29">
        <f t="shared" ref="D29:Q35" si="22">COUNTIF(D$2:D$13,$B29)</f>
        <v>0</v>
      </c>
      <c r="E29">
        <f t="shared" si="22"/>
        <v>0</v>
      </c>
      <c r="F29">
        <f t="shared" si="22"/>
        <v>1</v>
      </c>
      <c r="G29">
        <f t="shared" si="22"/>
        <v>1</v>
      </c>
      <c r="H29">
        <f t="shared" si="22"/>
        <v>0</v>
      </c>
      <c r="I29">
        <f t="shared" si="22"/>
        <v>2</v>
      </c>
      <c r="J29">
        <f t="shared" si="22"/>
        <v>1</v>
      </c>
      <c r="K29">
        <f t="shared" si="22"/>
        <v>1</v>
      </c>
      <c r="L29">
        <f t="shared" si="22"/>
        <v>1</v>
      </c>
      <c r="M29">
        <f t="shared" si="22"/>
        <v>0</v>
      </c>
      <c r="N29">
        <f t="shared" si="22"/>
        <v>0</v>
      </c>
      <c r="O29">
        <f t="shared" si="22"/>
        <v>0</v>
      </c>
      <c r="P29">
        <f t="shared" si="22"/>
        <v>0</v>
      </c>
      <c r="Q29">
        <f t="shared" si="22"/>
        <v>0</v>
      </c>
      <c r="R29">
        <f>SUM(C29:Q29)</f>
        <v>7</v>
      </c>
    </row>
    <row r="30" spans="1:36" x14ac:dyDescent="0.3">
      <c r="A30" s="37" t="b">
        <v>1</v>
      </c>
      <c r="B30" s="11">
        <v>1</v>
      </c>
      <c r="C30">
        <f t="shared" ref="C30:C35" si="23">COUNTIF(C$2:C$13,$B30)</f>
        <v>8</v>
      </c>
      <c r="D30">
        <f t="shared" si="22"/>
        <v>8</v>
      </c>
      <c r="E30">
        <f t="shared" si="22"/>
        <v>1</v>
      </c>
      <c r="F30">
        <f t="shared" si="22"/>
        <v>0</v>
      </c>
      <c r="G30">
        <f t="shared" si="22"/>
        <v>3</v>
      </c>
      <c r="H30">
        <f t="shared" si="22"/>
        <v>3</v>
      </c>
      <c r="I30">
        <f t="shared" si="22"/>
        <v>1</v>
      </c>
      <c r="J30">
        <f t="shared" si="22"/>
        <v>2</v>
      </c>
      <c r="K30">
        <f t="shared" si="22"/>
        <v>0</v>
      </c>
      <c r="L30">
        <f t="shared" si="22"/>
        <v>5</v>
      </c>
      <c r="M30">
        <f t="shared" si="22"/>
        <v>0</v>
      </c>
      <c r="N30">
        <f t="shared" si="22"/>
        <v>5</v>
      </c>
      <c r="O30">
        <f t="shared" si="22"/>
        <v>0</v>
      </c>
      <c r="P30">
        <f t="shared" si="22"/>
        <v>7</v>
      </c>
      <c r="Q30">
        <f t="shared" si="22"/>
        <v>2</v>
      </c>
      <c r="R30">
        <f t="shared" ref="R30:R35" si="24">SUM(C30:Q30)</f>
        <v>45</v>
      </c>
    </row>
    <row r="31" spans="1:36" x14ac:dyDescent="0.3">
      <c r="A31" s="37" t="b">
        <v>0</v>
      </c>
      <c r="B31" s="11">
        <v>2</v>
      </c>
      <c r="C31">
        <f t="shared" si="23"/>
        <v>2</v>
      </c>
      <c r="D31">
        <f t="shared" si="22"/>
        <v>0</v>
      </c>
      <c r="E31">
        <f t="shared" si="22"/>
        <v>4</v>
      </c>
      <c r="F31">
        <f t="shared" si="22"/>
        <v>1</v>
      </c>
      <c r="G31">
        <f t="shared" si="22"/>
        <v>2</v>
      </c>
      <c r="H31">
        <f t="shared" si="22"/>
        <v>4</v>
      </c>
      <c r="I31">
        <f t="shared" si="22"/>
        <v>0</v>
      </c>
      <c r="J31">
        <f t="shared" si="22"/>
        <v>1</v>
      </c>
      <c r="K31">
        <f t="shared" si="22"/>
        <v>1</v>
      </c>
      <c r="L31">
        <f t="shared" si="22"/>
        <v>0</v>
      </c>
      <c r="M31">
        <f t="shared" si="22"/>
        <v>0</v>
      </c>
      <c r="N31">
        <f t="shared" si="22"/>
        <v>0</v>
      </c>
      <c r="O31">
        <f t="shared" si="22"/>
        <v>0</v>
      </c>
      <c r="P31">
        <f t="shared" si="22"/>
        <v>0</v>
      </c>
      <c r="Q31">
        <f t="shared" si="22"/>
        <v>0</v>
      </c>
      <c r="R31">
        <f t="shared" si="24"/>
        <v>15</v>
      </c>
    </row>
    <row r="32" spans="1:36" x14ac:dyDescent="0.3">
      <c r="A32" s="46" t="s">
        <v>41</v>
      </c>
      <c r="B32" s="11">
        <v>3</v>
      </c>
      <c r="C32">
        <f t="shared" si="23"/>
        <v>0</v>
      </c>
      <c r="D32">
        <f t="shared" si="22"/>
        <v>0</v>
      </c>
      <c r="E32">
        <f t="shared" si="22"/>
        <v>2</v>
      </c>
      <c r="F32">
        <f t="shared" si="22"/>
        <v>5</v>
      </c>
      <c r="G32">
        <f t="shared" si="22"/>
        <v>3</v>
      </c>
      <c r="H32">
        <f t="shared" si="22"/>
        <v>3</v>
      </c>
      <c r="I32">
        <f t="shared" si="22"/>
        <v>3</v>
      </c>
      <c r="J32">
        <f t="shared" si="22"/>
        <v>4</v>
      </c>
      <c r="K32">
        <f t="shared" si="22"/>
        <v>4</v>
      </c>
      <c r="L32">
        <f t="shared" si="22"/>
        <v>3</v>
      </c>
      <c r="M32">
        <f t="shared" si="22"/>
        <v>6</v>
      </c>
      <c r="N32">
        <f t="shared" si="22"/>
        <v>2</v>
      </c>
      <c r="O32">
        <f t="shared" si="22"/>
        <v>4</v>
      </c>
      <c r="P32">
        <f t="shared" si="22"/>
        <v>3</v>
      </c>
      <c r="Q32">
        <f t="shared" si="22"/>
        <v>7</v>
      </c>
      <c r="R32">
        <f t="shared" si="24"/>
        <v>49</v>
      </c>
    </row>
    <row r="33" spans="1:18" x14ac:dyDescent="0.3">
      <c r="A33" s="46" t="s">
        <v>42</v>
      </c>
      <c r="B33" s="11">
        <v>4</v>
      </c>
      <c r="C33">
        <f t="shared" si="23"/>
        <v>0</v>
      </c>
      <c r="D33">
        <f t="shared" si="22"/>
        <v>0</v>
      </c>
      <c r="E33">
        <f t="shared" si="22"/>
        <v>1</v>
      </c>
      <c r="F33">
        <f t="shared" si="22"/>
        <v>1</v>
      </c>
      <c r="G33">
        <f t="shared" si="22"/>
        <v>0</v>
      </c>
      <c r="H33">
        <f t="shared" si="22"/>
        <v>0</v>
      </c>
      <c r="I33">
        <f t="shared" si="22"/>
        <v>1</v>
      </c>
      <c r="J33">
        <f t="shared" si="22"/>
        <v>0</v>
      </c>
      <c r="K33">
        <f t="shared" si="22"/>
        <v>0</v>
      </c>
      <c r="L33">
        <f t="shared" si="22"/>
        <v>1</v>
      </c>
      <c r="M33">
        <f t="shared" si="22"/>
        <v>3</v>
      </c>
      <c r="N33">
        <f t="shared" si="22"/>
        <v>2</v>
      </c>
      <c r="O33">
        <f t="shared" si="22"/>
        <v>3</v>
      </c>
      <c r="P33">
        <f t="shared" si="22"/>
        <v>1</v>
      </c>
      <c r="Q33">
        <f t="shared" si="22"/>
        <v>1</v>
      </c>
      <c r="R33">
        <f t="shared" si="24"/>
        <v>14</v>
      </c>
    </row>
    <row r="34" spans="1:18" x14ac:dyDescent="0.3">
      <c r="A34" s="46" t="s">
        <v>43</v>
      </c>
      <c r="B34" s="11">
        <v>5</v>
      </c>
      <c r="C34">
        <f t="shared" si="23"/>
        <v>2</v>
      </c>
      <c r="D34">
        <f t="shared" si="22"/>
        <v>3</v>
      </c>
      <c r="E34">
        <f t="shared" si="22"/>
        <v>4</v>
      </c>
      <c r="F34">
        <f t="shared" si="22"/>
        <v>4</v>
      </c>
      <c r="G34">
        <f t="shared" si="22"/>
        <v>3</v>
      </c>
      <c r="H34">
        <f t="shared" si="22"/>
        <v>2</v>
      </c>
      <c r="I34">
        <f t="shared" si="22"/>
        <v>5</v>
      </c>
      <c r="J34">
        <f t="shared" si="22"/>
        <v>4</v>
      </c>
      <c r="K34">
        <f t="shared" si="22"/>
        <v>6</v>
      </c>
      <c r="L34">
        <f t="shared" si="22"/>
        <v>1</v>
      </c>
      <c r="M34">
        <f t="shared" si="22"/>
        <v>3</v>
      </c>
      <c r="N34">
        <f t="shared" si="22"/>
        <v>3</v>
      </c>
      <c r="O34">
        <f t="shared" si="22"/>
        <v>4</v>
      </c>
      <c r="P34">
        <f t="shared" si="22"/>
        <v>1</v>
      </c>
      <c r="Q34">
        <f t="shared" si="22"/>
        <v>1</v>
      </c>
      <c r="R34">
        <f t="shared" si="24"/>
        <v>46</v>
      </c>
    </row>
    <row r="35" spans="1:18" x14ac:dyDescent="0.3">
      <c r="A35" s="46" t="s">
        <v>44</v>
      </c>
      <c r="B35" s="11">
        <v>6</v>
      </c>
      <c r="C35">
        <f t="shared" si="23"/>
        <v>0</v>
      </c>
      <c r="D35">
        <f t="shared" si="22"/>
        <v>1</v>
      </c>
      <c r="E35">
        <f t="shared" si="22"/>
        <v>0</v>
      </c>
      <c r="F35">
        <f t="shared" si="22"/>
        <v>0</v>
      </c>
      <c r="G35">
        <f t="shared" si="22"/>
        <v>0</v>
      </c>
      <c r="H35">
        <f t="shared" si="22"/>
        <v>0</v>
      </c>
      <c r="I35">
        <f t="shared" si="22"/>
        <v>0</v>
      </c>
      <c r="J35">
        <f t="shared" si="22"/>
        <v>0</v>
      </c>
      <c r="K35">
        <f t="shared" si="22"/>
        <v>0</v>
      </c>
      <c r="L35">
        <f t="shared" si="22"/>
        <v>1</v>
      </c>
      <c r="M35">
        <f t="shared" si="22"/>
        <v>0</v>
      </c>
      <c r="N35">
        <f t="shared" si="22"/>
        <v>0</v>
      </c>
      <c r="O35">
        <f t="shared" si="22"/>
        <v>1</v>
      </c>
      <c r="P35">
        <f t="shared" si="22"/>
        <v>0</v>
      </c>
      <c r="Q35">
        <f t="shared" si="22"/>
        <v>1</v>
      </c>
      <c r="R35">
        <f t="shared" si="24"/>
        <v>4</v>
      </c>
    </row>
    <row r="36" spans="1:18" x14ac:dyDescent="0.3">
      <c r="B36" s="37" t="s">
        <v>38</v>
      </c>
      <c r="C36">
        <f>SUM(C29:C35)</f>
        <v>12</v>
      </c>
      <c r="D36">
        <f t="shared" ref="D36:R36" si="25">SUM(D29:D35)</f>
        <v>12</v>
      </c>
      <c r="E36">
        <f t="shared" si="25"/>
        <v>12</v>
      </c>
      <c r="F36">
        <f t="shared" si="25"/>
        <v>12</v>
      </c>
      <c r="G36">
        <f t="shared" si="25"/>
        <v>12</v>
      </c>
      <c r="H36">
        <f t="shared" si="25"/>
        <v>12</v>
      </c>
      <c r="I36">
        <f t="shared" si="25"/>
        <v>12</v>
      </c>
      <c r="J36">
        <f t="shared" si="25"/>
        <v>12</v>
      </c>
      <c r="K36">
        <f t="shared" si="25"/>
        <v>12</v>
      </c>
      <c r="L36">
        <f t="shared" si="25"/>
        <v>12</v>
      </c>
      <c r="M36">
        <f t="shared" si="25"/>
        <v>12</v>
      </c>
      <c r="N36">
        <f t="shared" si="25"/>
        <v>12</v>
      </c>
      <c r="O36">
        <f t="shared" si="25"/>
        <v>12</v>
      </c>
      <c r="P36">
        <f t="shared" si="25"/>
        <v>12</v>
      </c>
      <c r="Q36">
        <f t="shared" si="25"/>
        <v>12</v>
      </c>
      <c r="R36">
        <f t="shared" si="25"/>
        <v>180</v>
      </c>
    </row>
    <row r="37" spans="1:18" x14ac:dyDescent="0.3">
      <c r="A37" s="37" t="s">
        <v>40</v>
      </c>
    </row>
    <row r="38" spans="1:18" x14ac:dyDescent="0.3">
      <c r="A38" s="46" t="s">
        <v>45</v>
      </c>
      <c r="B38" s="11">
        <v>0</v>
      </c>
      <c r="C38">
        <f>COUNTIF(C$15:C$26,$B38)</f>
        <v>0</v>
      </c>
      <c r="D38">
        <f t="shared" ref="D38:Q40" si="26">COUNTIF(D$15:D$26,$B38)</f>
        <v>2</v>
      </c>
      <c r="E38">
        <f t="shared" si="26"/>
        <v>1</v>
      </c>
      <c r="F38">
        <f t="shared" si="26"/>
        <v>1</v>
      </c>
      <c r="G38">
        <f t="shared" si="26"/>
        <v>0</v>
      </c>
      <c r="H38">
        <f t="shared" si="26"/>
        <v>0</v>
      </c>
      <c r="I38">
        <f t="shared" si="26"/>
        <v>1</v>
      </c>
      <c r="J38">
        <f t="shared" si="26"/>
        <v>0</v>
      </c>
      <c r="K38">
        <f t="shared" si="26"/>
        <v>2</v>
      </c>
      <c r="L38">
        <f t="shared" si="26"/>
        <v>2</v>
      </c>
      <c r="M38">
        <f t="shared" si="26"/>
        <v>2</v>
      </c>
      <c r="N38">
        <f t="shared" si="26"/>
        <v>2</v>
      </c>
      <c r="O38">
        <f t="shared" si="26"/>
        <v>1</v>
      </c>
      <c r="P38">
        <f t="shared" si="26"/>
        <v>0</v>
      </c>
      <c r="Q38">
        <f t="shared" si="26"/>
        <v>2</v>
      </c>
      <c r="R38">
        <f t="shared" ref="R38:R41" si="27">SUM(C38:Q38)</f>
        <v>16</v>
      </c>
    </row>
    <row r="39" spans="1:18" x14ac:dyDescent="0.3">
      <c r="A39" s="37" t="b">
        <v>1</v>
      </c>
      <c r="B39" s="11">
        <v>1</v>
      </c>
      <c r="C39">
        <f t="shared" ref="C39:C40" si="28">COUNTIF(C$15:C$26,$B39)</f>
        <v>3</v>
      </c>
      <c r="D39" s="42">
        <f t="shared" si="26"/>
        <v>7</v>
      </c>
      <c r="E39">
        <f t="shared" si="26"/>
        <v>1</v>
      </c>
      <c r="F39" s="42">
        <f t="shared" si="26"/>
        <v>9</v>
      </c>
      <c r="G39">
        <f t="shared" si="26"/>
        <v>3</v>
      </c>
      <c r="H39">
        <f t="shared" si="26"/>
        <v>3</v>
      </c>
      <c r="I39" s="42">
        <f t="shared" si="26"/>
        <v>8</v>
      </c>
      <c r="J39" s="42">
        <f t="shared" si="26"/>
        <v>10</v>
      </c>
      <c r="K39" s="42">
        <f t="shared" si="26"/>
        <v>7</v>
      </c>
      <c r="L39">
        <f t="shared" si="26"/>
        <v>7</v>
      </c>
      <c r="M39" s="42">
        <f t="shared" si="26"/>
        <v>8</v>
      </c>
      <c r="N39" s="42">
        <f t="shared" si="26"/>
        <v>4</v>
      </c>
      <c r="O39" s="42">
        <f t="shared" si="26"/>
        <v>9</v>
      </c>
      <c r="P39" s="42">
        <f t="shared" si="26"/>
        <v>11</v>
      </c>
      <c r="Q39" s="42">
        <f t="shared" si="26"/>
        <v>9</v>
      </c>
      <c r="R39">
        <f t="shared" si="27"/>
        <v>99</v>
      </c>
    </row>
    <row r="40" spans="1:18" x14ac:dyDescent="0.3">
      <c r="A40" s="37" t="b">
        <v>0</v>
      </c>
      <c r="B40" s="11">
        <v>2</v>
      </c>
      <c r="C40" s="42">
        <f t="shared" si="28"/>
        <v>9</v>
      </c>
      <c r="D40">
        <f t="shared" si="26"/>
        <v>3</v>
      </c>
      <c r="E40" s="42">
        <f t="shared" si="26"/>
        <v>10</v>
      </c>
      <c r="F40">
        <f t="shared" si="26"/>
        <v>2</v>
      </c>
      <c r="G40" s="42">
        <f t="shared" si="26"/>
        <v>9</v>
      </c>
      <c r="H40" s="42">
        <f t="shared" si="26"/>
        <v>9</v>
      </c>
      <c r="I40">
        <f t="shared" si="26"/>
        <v>3</v>
      </c>
      <c r="J40">
        <f t="shared" si="26"/>
        <v>2</v>
      </c>
      <c r="K40">
        <f t="shared" si="26"/>
        <v>3</v>
      </c>
      <c r="L40" s="42">
        <f t="shared" si="26"/>
        <v>3</v>
      </c>
      <c r="M40">
        <f t="shared" si="26"/>
        <v>2</v>
      </c>
      <c r="N40">
        <f t="shared" si="26"/>
        <v>6</v>
      </c>
      <c r="O40">
        <f t="shared" si="26"/>
        <v>2</v>
      </c>
      <c r="P40">
        <f t="shared" si="26"/>
        <v>1</v>
      </c>
      <c r="Q40">
        <f t="shared" si="26"/>
        <v>1</v>
      </c>
      <c r="R40">
        <f t="shared" si="27"/>
        <v>65</v>
      </c>
    </row>
    <row r="41" spans="1:18" x14ac:dyDescent="0.3">
      <c r="B41" s="37" t="s">
        <v>38</v>
      </c>
      <c r="C41">
        <f>SUM(C38:C40)</f>
        <v>12</v>
      </c>
      <c r="D41">
        <f t="shared" ref="D41:Q41" si="29">SUM(D38:D40)</f>
        <v>12</v>
      </c>
      <c r="E41">
        <f t="shared" si="29"/>
        <v>12</v>
      </c>
      <c r="F41">
        <f t="shared" si="29"/>
        <v>12</v>
      </c>
      <c r="G41">
        <f t="shared" si="29"/>
        <v>12</v>
      </c>
      <c r="H41">
        <f t="shared" si="29"/>
        <v>12</v>
      </c>
      <c r="I41">
        <f t="shared" si="29"/>
        <v>12</v>
      </c>
      <c r="J41">
        <f t="shared" si="29"/>
        <v>12</v>
      </c>
      <c r="K41">
        <f t="shared" si="29"/>
        <v>12</v>
      </c>
      <c r="L41" s="43">
        <f t="shared" si="29"/>
        <v>12</v>
      </c>
      <c r="M41">
        <f t="shared" si="29"/>
        <v>12</v>
      </c>
      <c r="N41" s="43">
        <f t="shared" si="29"/>
        <v>12</v>
      </c>
      <c r="O41">
        <f t="shared" si="29"/>
        <v>12</v>
      </c>
      <c r="P41">
        <f t="shared" si="29"/>
        <v>12</v>
      </c>
      <c r="Q41">
        <f t="shared" si="29"/>
        <v>12</v>
      </c>
      <c r="R41">
        <f t="shared" si="27"/>
        <v>180</v>
      </c>
    </row>
    <row r="43" spans="1:18" x14ac:dyDescent="0.3">
      <c r="A43" t="s">
        <v>49</v>
      </c>
    </row>
    <row r="44" spans="1:18" ht="57.6" x14ac:dyDescent="0.3">
      <c r="A44" s="45" t="s">
        <v>50</v>
      </c>
    </row>
    <row r="46" spans="1:18" x14ac:dyDescent="0.3">
      <c r="A46" t="s">
        <v>51</v>
      </c>
    </row>
    <row r="47" spans="1:18" x14ac:dyDescent="0.3">
      <c r="A47" t="s">
        <v>52</v>
      </c>
    </row>
    <row r="48" spans="1:18" ht="43.2" x14ac:dyDescent="0.3">
      <c r="A48" s="45" t="s">
        <v>53</v>
      </c>
    </row>
  </sheetData>
  <phoneticPr fontId="5" type="noConversion"/>
  <conditionalFormatting sqref="R2:S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:T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4" r:id="rId1" xr:uid="{DA74E3DD-8E0F-43E6-9D1F-434766F693FA}"/>
    <hyperlink ref="A48" r:id="rId2" xr:uid="{91CEF041-6E36-4AE5-BEAC-3A452BFDC9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541A-ACBA-4AAF-8053-BFB60B8178D4}">
  <dimension ref="A1:B23"/>
  <sheetViews>
    <sheetView workbookViewId="0"/>
  </sheetViews>
  <sheetFormatPr defaultRowHeight="14.4" x14ac:dyDescent="0.3"/>
  <cols>
    <col min="1" max="1" width="15.33203125" bestFit="1" customWidth="1"/>
    <col min="2" max="2" width="108.109375" customWidth="1"/>
  </cols>
  <sheetData>
    <row r="1" spans="1:2" x14ac:dyDescent="0.3">
      <c r="A1" t="s">
        <v>54</v>
      </c>
      <c r="B1" t="s">
        <v>55</v>
      </c>
    </row>
    <row r="2" spans="1:2" x14ac:dyDescent="0.3">
      <c r="A2">
        <v>1</v>
      </c>
      <c r="B2" t="s">
        <v>56</v>
      </c>
    </row>
    <row r="3" spans="1:2" x14ac:dyDescent="0.3">
      <c r="A3">
        <v>2</v>
      </c>
      <c r="B3" t="s">
        <v>57</v>
      </c>
    </row>
    <row r="4" spans="1:2" x14ac:dyDescent="0.3">
      <c r="A4">
        <v>3</v>
      </c>
      <c r="B4" t="s">
        <v>58</v>
      </c>
    </row>
    <row r="5" spans="1:2" x14ac:dyDescent="0.3">
      <c r="A5">
        <v>4</v>
      </c>
      <c r="B5" t="s">
        <v>59</v>
      </c>
    </row>
    <row r="6" spans="1:2" x14ac:dyDescent="0.3">
      <c r="A6">
        <v>5</v>
      </c>
      <c r="B6" t="s">
        <v>60</v>
      </c>
    </row>
    <row r="7" spans="1:2" x14ac:dyDescent="0.3">
      <c r="A7">
        <v>6</v>
      </c>
      <c r="B7" t="s">
        <v>62</v>
      </c>
    </row>
    <row r="8" spans="1:2" x14ac:dyDescent="0.3">
      <c r="A8">
        <v>7</v>
      </c>
      <c r="B8" t="s">
        <v>61</v>
      </c>
    </row>
    <row r="9" spans="1:2" x14ac:dyDescent="0.3">
      <c r="A9">
        <v>8</v>
      </c>
      <c r="B9" t="s">
        <v>68</v>
      </c>
    </row>
    <row r="10" spans="1:2" x14ac:dyDescent="0.3">
      <c r="A10">
        <v>9</v>
      </c>
      <c r="B10" t="s">
        <v>72</v>
      </c>
    </row>
    <row r="11" spans="1:2" x14ac:dyDescent="0.3">
      <c r="A11">
        <v>10</v>
      </c>
      <c r="B11" t="s">
        <v>76</v>
      </c>
    </row>
    <row r="12" spans="1:2" x14ac:dyDescent="0.3">
      <c r="A12">
        <v>11</v>
      </c>
      <c r="B12" s="52" t="s">
        <v>71</v>
      </c>
    </row>
    <row r="13" spans="1:2" x14ac:dyDescent="0.3">
      <c r="A13">
        <v>12</v>
      </c>
      <c r="B13" s="52" t="s">
        <v>66</v>
      </c>
    </row>
    <row r="14" spans="1:2" x14ac:dyDescent="0.3">
      <c r="A14">
        <v>13</v>
      </c>
      <c r="B14" t="s">
        <v>67</v>
      </c>
    </row>
    <row r="16" spans="1:2" x14ac:dyDescent="0.3">
      <c r="A16" t="s">
        <v>63</v>
      </c>
      <c r="B16" t="s">
        <v>64</v>
      </c>
    </row>
    <row r="17" spans="1:2" x14ac:dyDescent="0.3">
      <c r="A17">
        <v>1</v>
      </c>
      <c r="B17" t="s">
        <v>65</v>
      </c>
    </row>
    <row r="18" spans="1:2" x14ac:dyDescent="0.3">
      <c r="A18">
        <v>2</v>
      </c>
      <c r="B18" t="s">
        <v>69</v>
      </c>
    </row>
    <row r="19" spans="1:2" x14ac:dyDescent="0.3">
      <c r="A19">
        <v>3</v>
      </c>
      <c r="B19" s="52" t="s">
        <v>70</v>
      </c>
    </row>
    <row r="20" spans="1:2" x14ac:dyDescent="0.3">
      <c r="A20">
        <v>4</v>
      </c>
      <c r="B20" t="s">
        <v>67</v>
      </c>
    </row>
    <row r="22" spans="1:2" x14ac:dyDescent="0.3">
      <c r="A22" t="s">
        <v>73</v>
      </c>
      <c r="B22" s="44" t="s">
        <v>74</v>
      </c>
    </row>
    <row r="23" spans="1:2" x14ac:dyDescent="0.3">
      <c r="B23" s="44" t="s">
        <v>75</v>
      </c>
    </row>
  </sheetData>
  <hyperlinks>
    <hyperlink ref="B22" r:id="rId1" xr:uid="{3B05B901-39A5-4BA9-A8DD-81E1E6D9840D}"/>
    <hyperlink ref="B23" r:id="rId2" xr:uid="{EEE73FFB-BE70-4B8A-A5EC-9EBD18256E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teszt_be_es_ki_menet</vt:lpstr>
      <vt:lpstr>kapcsolodo problemak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2022-10-04T05:39:58Z</dcterms:created>
  <dcterms:modified xsi:type="dcterms:W3CDTF">2022-10-11T19:37:26Z</dcterms:modified>
</cp:coreProperties>
</file>