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ocuments\_260415_Matyigép\Dokumentumok\DigComp\3_ütem\422_4_063\_Munkaanyagok_tananyag\3_Online konzultáció\"/>
    </mc:Choice>
  </mc:AlternateContent>
  <xr:revisionPtr revIDLastSave="0" documentId="8_{37983CDD-5FFC-4207-BD8E-056002BBBAE4}" xr6:coauthVersionLast="47" xr6:coauthVersionMax="47" xr10:uidLastSave="{00000000-0000-0000-0000-000000000000}"/>
  <bookViews>
    <workbookView xWindow="-110" yWindow="-110" windowWidth="19420" windowHeight="11500" firstSheet="3" activeTab="3" xr2:uid="{00000000-000D-0000-FFFF-FFFF00000000}"/>
  </bookViews>
  <sheets>
    <sheet name="DK-megf_digtev_kompter_ÜRES" sheetId="34" r:id="rId1"/>
    <sheet name="DK-megf_digtev_kompter_I_2" sheetId="35" r:id="rId2"/>
    <sheet name="DK-megf_digtev_kompter_I1A_üres" sheetId="27" r:id="rId3"/>
    <sheet name="DK-megf_digtev_kompter_I1A_kitö" sheetId="33" r:id="rId4"/>
    <sheet name="DigKomp-megf_dig_tev_EESZT_kit" sheetId="32" state="hidden" r:id="rId5"/>
    <sheet name="DigKomp-megf_tan_eredm_EESZT_al" sheetId="30" r:id="rId6"/>
    <sheet name="listák" sheetId="8" state="hidden" r:id="rId7"/>
    <sheet name="DigKomp-megf_tan_eredm_EESZ_kit" sheetId="31" r:id="rId8"/>
    <sheet name="1. dim. Komp_terület definíció" sheetId="2" r:id="rId9"/>
    <sheet name="2. dim Komp_elemek_kiegtem_aláb" sheetId="7" r:id="rId10"/>
    <sheet name="3.dim_Jártassági fok_szint_megh" sheetId="13" r:id="rId11"/>
    <sheet name="3.dim_Komp_elem_jártas_leírás" sheetId="26" r:id="rId12"/>
    <sheet name="4.dim_KE_temat_tart_alá" sheetId="25" r:id="rId13"/>
  </sheets>
  <definedNames>
    <definedName name="_xlnm._FilterDatabase" localSheetId="8" hidden="1">'1. dim. Komp_terület definíció'!$C$1:$E$1</definedName>
    <definedName name="_xlnm._FilterDatabase" localSheetId="9" hidden="1">'2. dim Komp_elemek_kiegtem_aláb'!$A$1:$H$22</definedName>
    <definedName name="_xlnm._FilterDatabase" localSheetId="10" hidden="1">'3.dim_Jártassági fok_szint_megh'!$C$1:$G$10</definedName>
    <definedName name="_xlnm._FilterDatabase" localSheetId="11" hidden="1">'3.dim_Komp_elem_jártas_leírás'!$A$1:$I$375</definedName>
    <definedName name="_xlnm._FilterDatabase" localSheetId="12" hidden="1">'4.dim_KE_temat_tart_alá'!$A$1:$G$107</definedName>
    <definedName name="_xlnm._FilterDatabase" localSheetId="4" hidden="1">'DigKomp-megf_dig_tev_EESZT_kit'!$A$1:$H$51</definedName>
    <definedName name="_xlnm._FilterDatabase" localSheetId="7" hidden="1">'DigKomp-megf_tan_eredm_EESZ_kit'!$A$1:$K$51</definedName>
    <definedName name="_xlnm._FilterDatabase" localSheetId="5" hidden="1">'DigKomp-megf_tan_eredm_EESZT_al'!$A$1:$K$51</definedName>
    <definedName name="_xlnm._FilterDatabase" localSheetId="1" hidden="1">'DK-megf_digtev_kompter_I_2'!$A$1:$I$51</definedName>
    <definedName name="_xlnm._FilterDatabase" localSheetId="3" hidden="1">'DK-megf_digtev_kompter_I1A_kitö'!$A$1:$I$51</definedName>
    <definedName name="_xlnm._FilterDatabase" localSheetId="2" hidden="1">'DK-megf_digtev_kompter_I1A_üres'!$A$1:$I$51</definedName>
    <definedName name="_xlnm._FilterDatabase" localSheetId="0" hidden="1">'DK-megf_digtev_kompter_ÜRES'!$A$1:$I$51</definedName>
    <definedName name="DigKompElemAzonosítók">'2. dim Komp_elemek_kiegtem_aláb'!$E$2:$E$22</definedName>
    <definedName name="DigKompElemAzonosítók_Új">'2. dim Komp_elemek_kiegtem_aláb'!$E$2:$E$22</definedName>
    <definedName name="DigKompTerületek">'1. dim. Komp_terület definíció'!$C$2:$C$6</definedName>
    <definedName name="IlleszkedésiSzintek">listák!$B$2:$B$9</definedName>
    <definedName name="IlleszkedésiSzintek_ÚJ">listák!$B$2:$B$9</definedName>
    <definedName name="JártasságiSzintek">#REF!</definedName>
    <definedName name="JártasságiSzintek_Új">#REF!</definedName>
    <definedName name="ProgramModulAzonosítók">#REF!</definedName>
    <definedName name="SzakértőiVélemények">listák!$D$2:$D$3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1" i="35" l="1"/>
  <c r="F51" i="35"/>
  <c r="D51" i="35"/>
  <c r="C51" i="35"/>
  <c r="G50" i="35"/>
  <c r="F50" i="35"/>
  <c r="D50" i="35"/>
  <c r="C50" i="35"/>
  <c r="G49" i="35"/>
  <c r="F49" i="35"/>
  <c r="D49" i="35"/>
  <c r="C49" i="35"/>
  <c r="G48" i="35"/>
  <c r="F48" i="35"/>
  <c r="D48" i="35"/>
  <c r="C48" i="35"/>
  <c r="G47" i="35"/>
  <c r="F47" i="35"/>
  <c r="D47" i="35"/>
  <c r="C47" i="35"/>
  <c r="G46" i="35"/>
  <c r="F46" i="35"/>
  <c r="D46" i="35"/>
  <c r="C46" i="35"/>
  <c r="G45" i="35"/>
  <c r="F45" i="35"/>
  <c r="D45" i="35"/>
  <c r="C45" i="35"/>
  <c r="G44" i="35"/>
  <c r="F44" i="35"/>
  <c r="D44" i="35"/>
  <c r="C44" i="35"/>
  <c r="G43" i="35"/>
  <c r="F43" i="35"/>
  <c r="D43" i="35"/>
  <c r="C43" i="35"/>
  <c r="G42" i="35"/>
  <c r="F42" i="35"/>
  <c r="D42" i="35"/>
  <c r="C42" i="35"/>
  <c r="G41" i="35"/>
  <c r="F41" i="35"/>
  <c r="D41" i="35"/>
  <c r="C41" i="35"/>
  <c r="G40" i="35"/>
  <c r="F40" i="35"/>
  <c r="D40" i="35"/>
  <c r="C40" i="35"/>
  <c r="G39" i="35"/>
  <c r="F39" i="35"/>
  <c r="D39" i="35"/>
  <c r="C39" i="35"/>
  <c r="G38" i="35"/>
  <c r="F38" i="35"/>
  <c r="D38" i="35"/>
  <c r="C38" i="35"/>
  <c r="G37" i="35"/>
  <c r="F37" i="35"/>
  <c r="D37" i="35"/>
  <c r="C37" i="35"/>
  <c r="G36" i="35"/>
  <c r="F36" i="35"/>
  <c r="D36" i="35"/>
  <c r="C36" i="35"/>
  <c r="G35" i="35"/>
  <c r="F35" i="35"/>
  <c r="D35" i="35"/>
  <c r="C35" i="35"/>
  <c r="G34" i="35"/>
  <c r="F34" i="35"/>
  <c r="D34" i="35"/>
  <c r="C34" i="35"/>
  <c r="G33" i="35"/>
  <c r="F33" i="35"/>
  <c r="D33" i="35"/>
  <c r="C33" i="35"/>
  <c r="G32" i="35"/>
  <c r="F32" i="35"/>
  <c r="D32" i="35"/>
  <c r="C32" i="35"/>
  <c r="G31" i="35"/>
  <c r="F31" i="35"/>
  <c r="D31" i="35"/>
  <c r="C31" i="35"/>
  <c r="G30" i="35"/>
  <c r="F30" i="35"/>
  <c r="D30" i="35"/>
  <c r="C30" i="35"/>
  <c r="G29" i="35"/>
  <c r="F29" i="35"/>
  <c r="D29" i="35"/>
  <c r="C29" i="35"/>
  <c r="G28" i="35"/>
  <c r="F28" i="35"/>
  <c r="D28" i="35"/>
  <c r="C28" i="35"/>
  <c r="G27" i="35"/>
  <c r="F27" i="35"/>
  <c r="D27" i="35"/>
  <c r="C27" i="35"/>
  <c r="G26" i="35"/>
  <c r="F26" i="35"/>
  <c r="D26" i="35"/>
  <c r="C26" i="35"/>
  <c r="G25" i="35"/>
  <c r="F25" i="35"/>
  <c r="D25" i="35"/>
  <c r="C25" i="35"/>
  <c r="G24" i="35"/>
  <c r="F24" i="35"/>
  <c r="D24" i="35"/>
  <c r="C24" i="35"/>
  <c r="G23" i="35"/>
  <c r="F23" i="35"/>
  <c r="D23" i="35"/>
  <c r="C23" i="35"/>
  <c r="G22" i="35"/>
  <c r="F22" i="35"/>
  <c r="D22" i="35"/>
  <c r="C22" i="35"/>
  <c r="G21" i="35"/>
  <c r="F21" i="35"/>
  <c r="D21" i="35"/>
  <c r="C21" i="35"/>
  <c r="G20" i="35"/>
  <c r="F20" i="35"/>
  <c r="D20" i="35"/>
  <c r="C20" i="35"/>
  <c r="G19" i="35"/>
  <c r="F19" i="35"/>
  <c r="D19" i="35"/>
  <c r="C19" i="35"/>
  <c r="G18" i="35"/>
  <c r="F18" i="35"/>
  <c r="D18" i="35"/>
  <c r="C18" i="35"/>
  <c r="G17" i="35"/>
  <c r="F17" i="35"/>
  <c r="D17" i="35"/>
  <c r="C17" i="35"/>
  <c r="G16" i="35"/>
  <c r="F16" i="35"/>
  <c r="D16" i="35"/>
  <c r="C16" i="35"/>
  <c r="G15" i="35"/>
  <c r="F15" i="35"/>
  <c r="D15" i="35"/>
  <c r="C15" i="35"/>
  <c r="G14" i="35"/>
  <c r="F14" i="35"/>
  <c r="D14" i="35"/>
  <c r="C14" i="35"/>
  <c r="G13" i="35"/>
  <c r="F13" i="35"/>
  <c r="D13" i="35"/>
  <c r="C13" i="35"/>
  <c r="G12" i="35"/>
  <c r="F12" i="35"/>
  <c r="D12" i="35"/>
  <c r="C12" i="35"/>
  <c r="G11" i="35"/>
  <c r="F11" i="35"/>
  <c r="D11" i="35"/>
  <c r="C11" i="35"/>
  <c r="G10" i="35"/>
  <c r="F10" i="35"/>
  <c r="D10" i="35"/>
  <c r="C10" i="35"/>
  <c r="G9" i="35"/>
  <c r="F9" i="35"/>
  <c r="D9" i="35"/>
  <c r="C9" i="35"/>
  <c r="G8" i="35"/>
  <c r="F8" i="35"/>
  <c r="D8" i="35"/>
  <c r="C8" i="35"/>
  <c r="G7" i="35"/>
  <c r="F7" i="35"/>
  <c r="D7" i="35"/>
  <c r="C7" i="35"/>
  <c r="G6" i="35"/>
  <c r="F6" i="35"/>
  <c r="D6" i="35"/>
  <c r="C6" i="35"/>
  <c r="G5" i="35"/>
  <c r="F5" i="35"/>
  <c r="D5" i="35"/>
  <c r="C5" i="35"/>
  <c r="G4" i="35"/>
  <c r="F4" i="35"/>
  <c r="D4" i="35"/>
  <c r="C4" i="35"/>
  <c r="G3" i="35"/>
  <c r="F3" i="35"/>
  <c r="D3" i="35"/>
  <c r="C3" i="35"/>
  <c r="G2" i="35"/>
  <c r="F2" i="35"/>
  <c r="D2" i="35"/>
  <c r="C2" i="35"/>
  <c r="G51" i="34"/>
  <c r="F51" i="34"/>
  <c r="D51" i="34"/>
  <c r="C51" i="34"/>
  <c r="G50" i="34"/>
  <c r="F50" i="34"/>
  <c r="D50" i="34"/>
  <c r="C50" i="34"/>
  <c r="G49" i="34"/>
  <c r="F49" i="34"/>
  <c r="D49" i="34"/>
  <c r="C49" i="34"/>
  <c r="G48" i="34"/>
  <c r="F48" i="34"/>
  <c r="D48" i="34"/>
  <c r="C48" i="34"/>
  <c r="G47" i="34"/>
  <c r="F47" i="34"/>
  <c r="D47" i="34"/>
  <c r="C47" i="34"/>
  <c r="G46" i="34"/>
  <c r="F46" i="34"/>
  <c r="D46" i="34"/>
  <c r="C46" i="34"/>
  <c r="G45" i="34"/>
  <c r="F45" i="34"/>
  <c r="D45" i="34"/>
  <c r="C45" i="34"/>
  <c r="G44" i="34"/>
  <c r="F44" i="34"/>
  <c r="D44" i="34"/>
  <c r="C44" i="34"/>
  <c r="G43" i="34"/>
  <c r="F43" i="34"/>
  <c r="D43" i="34"/>
  <c r="C43" i="34"/>
  <c r="G42" i="34"/>
  <c r="F42" i="34"/>
  <c r="D42" i="34"/>
  <c r="C42" i="34"/>
  <c r="G41" i="34"/>
  <c r="F41" i="34"/>
  <c r="D41" i="34"/>
  <c r="C41" i="34"/>
  <c r="G40" i="34"/>
  <c r="F40" i="34"/>
  <c r="D40" i="34"/>
  <c r="C40" i="34"/>
  <c r="G39" i="34"/>
  <c r="F39" i="34"/>
  <c r="D39" i="34"/>
  <c r="C39" i="34"/>
  <c r="G38" i="34"/>
  <c r="F38" i="34"/>
  <c r="D38" i="34"/>
  <c r="C38" i="34"/>
  <c r="G37" i="34"/>
  <c r="F37" i="34"/>
  <c r="D37" i="34"/>
  <c r="C37" i="34"/>
  <c r="G36" i="34"/>
  <c r="F36" i="34"/>
  <c r="D36" i="34"/>
  <c r="C36" i="34"/>
  <c r="G35" i="34"/>
  <c r="F35" i="34"/>
  <c r="D35" i="34"/>
  <c r="C35" i="34"/>
  <c r="G34" i="34"/>
  <c r="F34" i="34"/>
  <c r="D34" i="34"/>
  <c r="C34" i="34"/>
  <c r="G33" i="34"/>
  <c r="F33" i="34"/>
  <c r="D33" i="34"/>
  <c r="C33" i="34"/>
  <c r="G32" i="34"/>
  <c r="F32" i="34"/>
  <c r="D32" i="34"/>
  <c r="C32" i="34"/>
  <c r="G31" i="34"/>
  <c r="F31" i="34"/>
  <c r="D31" i="34"/>
  <c r="C31" i="34"/>
  <c r="G30" i="34"/>
  <c r="F30" i="34"/>
  <c r="D30" i="34"/>
  <c r="C30" i="34"/>
  <c r="G29" i="34"/>
  <c r="F29" i="34"/>
  <c r="D29" i="34"/>
  <c r="C29" i="34"/>
  <c r="G28" i="34"/>
  <c r="F28" i="34"/>
  <c r="D28" i="34"/>
  <c r="C28" i="34"/>
  <c r="G27" i="34"/>
  <c r="F27" i="34"/>
  <c r="D27" i="34"/>
  <c r="C27" i="34"/>
  <c r="G26" i="34"/>
  <c r="F26" i="34"/>
  <c r="D26" i="34"/>
  <c r="C26" i="34"/>
  <c r="G25" i="34"/>
  <c r="F25" i="34"/>
  <c r="D25" i="34"/>
  <c r="C25" i="34"/>
  <c r="G24" i="34"/>
  <c r="F24" i="34"/>
  <c r="D24" i="34"/>
  <c r="C24" i="34"/>
  <c r="G23" i="34"/>
  <c r="F23" i="34"/>
  <c r="D23" i="34"/>
  <c r="C23" i="34"/>
  <c r="G22" i="34"/>
  <c r="F22" i="34"/>
  <c r="D22" i="34"/>
  <c r="C22" i="34"/>
  <c r="G21" i="34"/>
  <c r="F21" i="34"/>
  <c r="D21" i="34"/>
  <c r="C21" i="34"/>
  <c r="G20" i="34"/>
  <c r="F20" i="34"/>
  <c r="D20" i="34"/>
  <c r="C20" i="34"/>
  <c r="G19" i="34"/>
  <c r="F19" i="34"/>
  <c r="D19" i="34"/>
  <c r="C19" i="34"/>
  <c r="G18" i="34"/>
  <c r="F18" i="34"/>
  <c r="D18" i="34"/>
  <c r="C18" i="34"/>
  <c r="G17" i="34"/>
  <c r="F17" i="34"/>
  <c r="D17" i="34"/>
  <c r="C17" i="34"/>
  <c r="G16" i="34"/>
  <c r="F16" i="34"/>
  <c r="D16" i="34"/>
  <c r="C16" i="34"/>
  <c r="G15" i="34"/>
  <c r="F15" i="34"/>
  <c r="D15" i="34"/>
  <c r="C15" i="34"/>
  <c r="G14" i="34"/>
  <c r="F14" i="34"/>
  <c r="D14" i="34"/>
  <c r="C14" i="34"/>
  <c r="G13" i="34"/>
  <c r="F13" i="34"/>
  <c r="D13" i="34"/>
  <c r="C13" i="34"/>
  <c r="G12" i="34"/>
  <c r="F12" i="34"/>
  <c r="D12" i="34"/>
  <c r="C12" i="34"/>
  <c r="G11" i="34"/>
  <c r="F11" i="34"/>
  <c r="D11" i="34"/>
  <c r="C11" i="34"/>
  <c r="G10" i="34"/>
  <c r="F10" i="34"/>
  <c r="D10" i="34"/>
  <c r="C10" i="34"/>
  <c r="G9" i="34"/>
  <c r="F9" i="34"/>
  <c r="D9" i="34"/>
  <c r="C9" i="34"/>
  <c r="G8" i="34"/>
  <c r="F8" i="34"/>
  <c r="D8" i="34"/>
  <c r="C8" i="34"/>
  <c r="G7" i="34"/>
  <c r="F7" i="34"/>
  <c r="D7" i="34"/>
  <c r="C7" i="34"/>
  <c r="G6" i="34"/>
  <c r="F6" i="34"/>
  <c r="D6" i="34"/>
  <c r="C6" i="34"/>
  <c r="G5" i="34"/>
  <c r="F5" i="34"/>
  <c r="D5" i="34"/>
  <c r="C5" i="34"/>
  <c r="G4" i="34"/>
  <c r="F4" i="34"/>
  <c r="D4" i="34"/>
  <c r="C4" i="34"/>
  <c r="G3" i="34"/>
  <c r="F3" i="34"/>
  <c r="D3" i="34"/>
  <c r="C3" i="34"/>
  <c r="G2" i="34"/>
  <c r="F2" i="34"/>
  <c r="D2" i="34"/>
  <c r="C2" i="34"/>
  <c r="G51" i="33"/>
  <c r="F51" i="33"/>
  <c r="D51" i="33"/>
  <c r="C51" i="33"/>
  <c r="G50" i="33"/>
  <c r="F50" i="33"/>
  <c r="D50" i="33"/>
  <c r="C50" i="33"/>
  <c r="G49" i="33"/>
  <c r="F49" i="33"/>
  <c r="D49" i="33"/>
  <c r="C49" i="33"/>
  <c r="G48" i="33"/>
  <c r="F48" i="33"/>
  <c r="D48" i="33"/>
  <c r="C48" i="33"/>
  <c r="G47" i="33"/>
  <c r="F47" i="33"/>
  <c r="D47" i="33"/>
  <c r="C47" i="33"/>
  <c r="G46" i="33"/>
  <c r="F46" i="33"/>
  <c r="D46" i="33"/>
  <c r="C46" i="33"/>
  <c r="G45" i="33"/>
  <c r="F45" i="33"/>
  <c r="D45" i="33"/>
  <c r="C45" i="33"/>
  <c r="G44" i="33"/>
  <c r="F44" i="33"/>
  <c r="D44" i="33"/>
  <c r="C44" i="33"/>
  <c r="G43" i="33"/>
  <c r="F43" i="33"/>
  <c r="D43" i="33"/>
  <c r="C43" i="33"/>
  <c r="G42" i="33"/>
  <c r="F42" i="33"/>
  <c r="D42" i="33"/>
  <c r="C42" i="33"/>
  <c r="G41" i="33"/>
  <c r="F41" i="33"/>
  <c r="D41" i="33"/>
  <c r="C41" i="33"/>
  <c r="G40" i="33"/>
  <c r="F40" i="33"/>
  <c r="D40" i="33"/>
  <c r="C40" i="33"/>
  <c r="G39" i="33"/>
  <c r="F39" i="33"/>
  <c r="D39" i="33"/>
  <c r="C39" i="33"/>
  <c r="G38" i="33"/>
  <c r="F38" i="33"/>
  <c r="D38" i="33"/>
  <c r="C38" i="33"/>
  <c r="G37" i="33"/>
  <c r="F37" i="33"/>
  <c r="D37" i="33"/>
  <c r="C37" i="33"/>
  <c r="G36" i="33"/>
  <c r="F36" i="33"/>
  <c r="D36" i="33"/>
  <c r="C36" i="33"/>
  <c r="G35" i="33"/>
  <c r="F35" i="33"/>
  <c r="D35" i="33"/>
  <c r="C35" i="33"/>
  <c r="G34" i="33"/>
  <c r="F34" i="33"/>
  <c r="D34" i="33"/>
  <c r="C34" i="33"/>
  <c r="G33" i="33"/>
  <c r="F33" i="33"/>
  <c r="D33" i="33"/>
  <c r="C33" i="33"/>
  <c r="G32" i="33"/>
  <c r="F32" i="33"/>
  <c r="D32" i="33"/>
  <c r="C32" i="33"/>
  <c r="G31" i="33"/>
  <c r="F31" i="33"/>
  <c r="D31" i="33"/>
  <c r="C31" i="33"/>
  <c r="G30" i="33"/>
  <c r="F30" i="33"/>
  <c r="D30" i="33"/>
  <c r="C30" i="33"/>
  <c r="G29" i="33"/>
  <c r="F29" i="33"/>
  <c r="D29" i="33"/>
  <c r="C29" i="33"/>
  <c r="G28" i="33"/>
  <c r="F28" i="33"/>
  <c r="D28" i="33"/>
  <c r="C28" i="33"/>
  <c r="G27" i="33"/>
  <c r="F27" i="33"/>
  <c r="D27" i="33"/>
  <c r="C27" i="33"/>
  <c r="G26" i="33"/>
  <c r="F26" i="33"/>
  <c r="D26" i="33"/>
  <c r="C26" i="33"/>
  <c r="G25" i="33"/>
  <c r="F25" i="33"/>
  <c r="D25" i="33"/>
  <c r="C25" i="33"/>
  <c r="G24" i="33"/>
  <c r="F24" i="33"/>
  <c r="D24" i="33"/>
  <c r="C24" i="33"/>
  <c r="G23" i="33"/>
  <c r="F23" i="33"/>
  <c r="D23" i="33"/>
  <c r="C23" i="33"/>
  <c r="G22" i="33"/>
  <c r="F22" i="33"/>
  <c r="D22" i="33"/>
  <c r="C22" i="33"/>
  <c r="G21" i="33"/>
  <c r="F21" i="33"/>
  <c r="D21" i="33"/>
  <c r="C21" i="33"/>
  <c r="G20" i="33"/>
  <c r="F20" i="33"/>
  <c r="D20" i="33"/>
  <c r="C20" i="33"/>
  <c r="G19" i="33"/>
  <c r="F19" i="33"/>
  <c r="D19" i="33"/>
  <c r="C19" i="33"/>
  <c r="G18" i="33"/>
  <c r="F18" i="33"/>
  <c r="D18" i="33"/>
  <c r="C18" i="33"/>
  <c r="G17" i="33"/>
  <c r="F17" i="33"/>
  <c r="D17" i="33"/>
  <c r="C17" i="33"/>
  <c r="G16" i="33"/>
  <c r="F16" i="33"/>
  <c r="D16" i="33"/>
  <c r="C16" i="33"/>
  <c r="G15" i="33"/>
  <c r="F15" i="33"/>
  <c r="D15" i="33"/>
  <c r="C15" i="33"/>
  <c r="G14" i="33"/>
  <c r="F14" i="33"/>
  <c r="D14" i="33"/>
  <c r="C14" i="33"/>
  <c r="G13" i="33"/>
  <c r="F13" i="33"/>
  <c r="D13" i="33"/>
  <c r="C13" i="33"/>
  <c r="G12" i="33"/>
  <c r="F12" i="33"/>
  <c r="D12" i="33"/>
  <c r="C12" i="33"/>
  <c r="G11" i="33"/>
  <c r="F11" i="33"/>
  <c r="D11" i="33"/>
  <c r="C11" i="33"/>
  <c r="G10" i="33"/>
  <c r="F10" i="33"/>
  <c r="D10" i="33"/>
  <c r="C10" i="33"/>
  <c r="G9" i="33"/>
  <c r="F9" i="33"/>
  <c r="D9" i="33"/>
  <c r="C9" i="33"/>
  <c r="G8" i="33"/>
  <c r="F8" i="33"/>
  <c r="D8" i="33"/>
  <c r="C8" i="33"/>
  <c r="G7" i="33"/>
  <c r="F7" i="33"/>
  <c r="D7" i="33"/>
  <c r="C7" i="33"/>
  <c r="G6" i="33"/>
  <c r="F6" i="33"/>
  <c r="D6" i="33"/>
  <c r="C6" i="33"/>
  <c r="G5" i="33"/>
  <c r="F5" i="33"/>
  <c r="D5" i="33"/>
  <c r="C5" i="33"/>
  <c r="G4" i="33"/>
  <c r="F4" i="33"/>
  <c r="D4" i="33"/>
  <c r="C4" i="33"/>
  <c r="G3" i="33"/>
  <c r="F3" i="33"/>
  <c r="D3" i="33"/>
  <c r="C3" i="33"/>
  <c r="G2" i="33"/>
  <c r="F2" i="33"/>
  <c r="D2" i="33"/>
  <c r="C2" i="33"/>
  <c r="G51" i="27"/>
  <c r="F51" i="27"/>
  <c r="D51" i="27"/>
  <c r="C51" i="27"/>
  <c r="G50" i="27"/>
  <c r="F50" i="27"/>
  <c r="D50" i="27"/>
  <c r="C50" i="27"/>
  <c r="G49" i="27"/>
  <c r="F49" i="27"/>
  <c r="D49" i="27"/>
  <c r="C49" i="27"/>
  <c r="G48" i="27"/>
  <c r="F48" i="27"/>
  <c r="D48" i="27"/>
  <c r="C48" i="27"/>
  <c r="G47" i="27"/>
  <c r="F47" i="27"/>
  <c r="D47" i="27"/>
  <c r="C47" i="27"/>
  <c r="G46" i="27"/>
  <c r="F46" i="27"/>
  <c r="D46" i="27"/>
  <c r="C46" i="27"/>
  <c r="G45" i="27"/>
  <c r="F45" i="27"/>
  <c r="D45" i="27"/>
  <c r="C45" i="27"/>
  <c r="G44" i="27"/>
  <c r="F44" i="27"/>
  <c r="D44" i="27"/>
  <c r="C44" i="27"/>
  <c r="G43" i="27"/>
  <c r="F43" i="27"/>
  <c r="D43" i="27"/>
  <c r="C43" i="27"/>
  <c r="G42" i="27"/>
  <c r="F42" i="27"/>
  <c r="D42" i="27"/>
  <c r="C42" i="27"/>
  <c r="G41" i="27"/>
  <c r="F41" i="27"/>
  <c r="D41" i="27"/>
  <c r="C41" i="27"/>
  <c r="G40" i="27"/>
  <c r="F40" i="27"/>
  <c r="D40" i="27"/>
  <c r="C40" i="27"/>
  <c r="G39" i="27"/>
  <c r="F39" i="27"/>
  <c r="D39" i="27"/>
  <c r="C39" i="27"/>
  <c r="G38" i="27"/>
  <c r="F38" i="27"/>
  <c r="D38" i="27"/>
  <c r="C38" i="27"/>
  <c r="G37" i="27"/>
  <c r="F37" i="27"/>
  <c r="D37" i="27"/>
  <c r="C37" i="27"/>
  <c r="G36" i="27"/>
  <c r="F36" i="27"/>
  <c r="D36" i="27"/>
  <c r="C36" i="27"/>
  <c r="G35" i="27"/>
  <c r="F35" i="27"/>
  <c r="D35" i="27"/>
  <c r="C35" i="27"/>
  <c r="G34" i="27"/>
  <c r="F34" i="27"/>
  <c r="D34" i="27"/>
  <c r="C34" i="27"/>
  <c r="G33" i="27"/>
  <c r="F33" i="27"/>
  <c r="D33" i="27"/>
  <c r="C33" i="27"/>
  <c r="G32" i="27"/>
  <c r="F32" i="27"/>
  <c r="D32" i="27"/>
  <c r="C32" i="27"/>
  <c r="G31" i="27"/>
  <c r="F31" i="27"/>
  <c r="D31" i="27"/>
  <c r="C31" i="27"/>
  <c r="G30" i="27"/>
  <c r="F30" i="27"/>
  <c r="D30" i="27"/>
  <c r="C30" i="27"/>
  <c r="G29" i="27"/>
  <c r="F29" i="27"/>
  <c r="D29" i="27"/>
  <c r="C29" i="27"/>
  <c r="G28" i="27"/>
  <c r="F28" i="27"/>
  <c r="D28" i="27"/>
  <c r="C28" i="27"/>
  <c r="G27" i="27"/>
  <c r="F27" i="27"/>
  <c r="D27" i="27"/>
  <c r="C27" i="27"/>
  <c r="G26" i="27"/>
  <c r="F26" i="27"/>
  <c r="D26" i="27"/>
  <c r="C26" i="27"/>
  <c r="G25" i="27"/>
  <c r="F25" i="27"/>
  <c r="D25" i="27"/>
  <c r="C25" i="27"/>
  <c r="G24" i="27"/>
  <c r="F24" i="27"/>
  <c r="D24" i="27"/>
  <c r="C24" i="27"/>
  <c r="G23" i="27"/>
  <c r="F23" i="27"/>
  <c r="D23" i="27"/>
  <c r="C23" i="27"/>
  <c r="G22" i="27"/>
  <c r="F22" i="27"/>
  <c r="D22" i="27"/>
  <c r="C22" i="27"/>
  <c r="G21" i="27"/>
  <c r="F21" i="27"/>
  <c r="D21" i="27"/>
  <c r="C21" i="27"/>
  <c r="G20" i="27"/>
  <c r="F20" i="27"/>
  <c r="D20" i="27"/>
  <c r="C20" i="27"/>
  <c r="G19" i="27"/>
  <c r="F19" i="27"/>
  <c r="D19" i="27"/>
  <c r="C19" i="27"/>
  <c r="G18" i="27"/>
  <c r="F18" i="27"/>
  <c r="D18" i="27"/>
  <c r="C18" i="27"/>
  <c r="G17" i="27"/>
  <c r="F17" i="27"/>
  <c r="D17" i="27"/>
  <c r="C17" i="27"/>
  <c r="G16" i="27"/>
  <c r="F16" i="27"/>
  <c r="D16" i="27"/>
  <c r="C16" i="27"/>
  <c r="G15" i="27"/>
  <c r="F15" i="27"/>
  <c r="D15" i="27"/>
  <c r="C15" i="27"/>
  <c r="G14" i="27"/>
  <c r="F14" i="27"/>
  <c r="D14" i="27"/>
  <c r="C14" i="27"/>
  <c r="G13" i="27"/>
  <c r="F13" i="27"/>
  <c r="D13" i="27"/>
  <c r="C13" i="27"/>
  <c r="G12" i="27"/>
  <c r="F12" i="27"/>
  <c r="D12" i="27"/>
  <c r="C12" i="27"/>
  <c r="G11" i="27"/>
  <c r="F11" i="27"/>
  <c r="D11" i="27"/>
  <c r="C11" i="27"/>
  <c r="G10" i="27"/>
  <c r="F10" i="27"/>
  <c r="D10" i="27"/>
  <c r="C10" i="27"/>
  <c r="G9" i="27"/>
  <c r="F9" i="27"/>
  <c r="D9" i="27"/>
  <c r="C9" i="27"/>
  <c r="G8" i="27"/>
  <c r="F8" i="27"/>
  <c r="D8" i="27"/>
  <c r="C8" i="27"/>
  <c r="G7" i="27"/>
  <c r="F7" i="27"/>
  <c r="D7" i="27"/>
  <c r="C7" i="27"/>
  <c r="G6" i="27"/>
  <c r="F6" i="27"/>
  <c r="D6" i="27"/>
  <c r="C6" i="27"/>
  <c r="G5" i="27"/>
  <c r="F5" i="27"/>
  <c r="D5" i="27"/>
  <c r="C5" i="27"/>
  <c r="G4" i="27"/>
  <c r="F4" i="27"/>
  <c r="D4" i="27"/>
  <c r="C4" i="27"/>
  <c r="G3" i="27"/>
  <c r="F3" i="27"/>
  <c r="D3" i="27"/>
  <c r="C3" i="27"/>
  <c r="F2" i="27"/>
  <c r="G2" i="27"/>
  <c r="D2" i="27"/>
  <c r="C2" i="27"/>
  <c r="D51" i="32"/>
  <c r="F51" i="32" s="1"/>
  <c r="C51" i="32"/>
  <c r="B51" i="32"/>
  <c r="D50" i="32"/>
  <c r="F50" i="32" s="1"/>
  <c r="C50" i="32"/>
  <c r="B50" i="32"/>
  <c r="D49" i="32"/>
  <c r="F49" i="32" s="1"/>
  <c r="C49" i="32"/>
  <c r="B49" i="32"/>
  <c r="D48" i="32"/>
  <c r="F48" i="32" s="1"/>
  <c r="C48" i="32"/>
  <c r="B48" i="32"/>
  <c r="D47" i="32"/>
  <c r="F47" i="32" s="1"/>
  <c r="C47" i="32"/>
  <c r="B47" i="32"/>
  <c r="D46" i="32"/>
  <c r="F46" i="32" s="1"/>
  <c r="C46" i="32"/>
  <c r="B46" i="32"/>
  <c r="D45" i="32"/>
  <c r="F45" i="32" s="1"/>
  <c r="C45" i="32"/>
  <c r="B45" i="32"/>
  <c r="D44" i="32"/>
  <c r="F44" i="32" s="1"/>
  <c r="C44" i="32"/>
  <c r="B44" i="32"/>
  <c r="D43" i="32"/>
  <c r="F43" i="32" s="1"/>
  <c r="C43" i="32"/>
  <c r="B43" i="32"/>
  <c r="D42" i="32"/>
  <c r="F42" i="32" s="1"/>
  <c r="C42" i="32"/>
  <c r="B42" i="32"/>
  <c r="D41" i="32"/>
  <c r="F41" i="32" s="1"/>
  <c r="C41" i="32"/>
  <c r="B41" i="32"/>
  <c r="D40" i="32"/>
  <c r="F40" i="32" s="1"/>
  <c r="C40" i="32"/>
  <c r="B40" i="32"/>
  <c r="D39" i="32"/>
  <c r="F39" i="32" s="1"/>
  <c r="C39" i="32"/>
  <c r="B39" i="32"/>
  <c r="D38" i="32"/>
  <c r="F38" i="32" s="1"/>
  <c r="C38" i="32"/>
  <c r="B38" i="32"/>
  <c r="D37" i="32"/>
  <c r="F37" i="32" s="1"/>
  <c r="C37" i="32"/>
  <c r="B37" i="32"/>
  <c r="D36" i="32"/>
  <c r="F36" i="32" s="1"/>
  <c r="C36" i="32"/>
  <c r="B36" i="32"/>
  <c r="D35" i="32"/>
  <c r="F35" i="32" s="1"/>
  <c r="C35" i="32"/>
  <c r="B35" i="32"/>
  <c r="D34" i="32"/>
  <c r="F34" i="32" s="1"/>
  <c r="C34" i="32"/>
  <c r="B34" i="32"/>
  <c r="D33" i="32"/>
  <c r="F33" i="32" s="1"/>
  <c r="C33" i="32"/>
  <c r="B33" i="32"/>
  <c r="D32" i="32"/>
  <c r="F32" i="32" s="1"/>
  <c r="C32" i="32"/>
  <c r="B32" i="32"/>
  <c r="D31" i="32"/>
  <c r="F31" i="32" s="1"/>
  <c r="C31" i="32"/>
  <c r="B31" i="32"/>
  <c r="D30" i="32"/>
  <c r="F30" i="32" s="1"/>
  <c r="C30" i="32"/>
  <c r="B30" i="32"/>
  <c r="D29" i="32"/>
  <c r="F29" i="32" s="1"/>
  <c r="C29" i="32"/>
  <c r="B29" i="32"/>
  <c r="D28" i="32"/>
  <c r="F28" i="32" s="1"/>
  <c r="C28" i="32"/>
  <c r="B28" i="32"/>
  <c r="D27" i="32"/>
  <c r="F27" i="32" s="1"/>
  <c r="C27" i="32"/>
  <c r="B27" i="32"/>
  <c r="D26" i="32"/>
  <c r="F26" i="32" s="1"/>
  <c r="C26" i="32"/>
  <c r="B26" i="32"/>
  <c r="D25" i="32"/>
  <c r="F25" i="32" s="1"/>
  <c r="C25" i="32"/>
  <c r="B25" i="32"/>
  <c r="D24" i="32"/>
  <c r="F24" i="32" s="1"/>
  <c r="C24" i="32"/>
  <c r="B24" i="32"/>
  <c r="D23" i="32"/>
  <c r="F23" i="32" s="1"/>
  <c r="C23" i="32"/>
  <c r="B23" i="32"/>
  <c r="D22" i="32"/>
  <c r="F22" i="32" s="1"/>
  <c r="C22" i="32"/>
  <c r="B22" i="32"/>
  <c r="D21" i="32"/>
  <c r="F21" i="32" s="1"/>
  <c r="C21" i="32"/>
  <c r="B21" i="32"/>
  <c r="D20" i="32"/>
  <c r="F20" i="32" s="1"/>
  <c r="C20" i="32"/>
  <c r="B20" i="32"/>
  <c r="D19" i="32"/>
  <c r="F19" i="32" s="1"/>
  <c r="C19" i="32"/>
  <c r="B19" i="32"/>
  <c r="D18" i="32"/>
  <c r="F18" i="32" s="1"/>
  <c r="C18" i="32"/>
  <c r="B18" i="32"/>
  <c r="D17" i="32"/>
  <c r="F17" i="32" s="1"/>
  <c r="C17" i="32"/>
  <c r="B17" i="32"/>
  <c r="D16" i="32"/>
  <c r="F16" i="32" s="1"/>
  <c r="C16" i="32"/>
  <c r="B16" i="32"/>
  <c r="D15" i="32"/>
  <c r="F15" i="32" s="1"/>
  <c r="C15" i="32"/>
  <c r="B15" i="32"/>
  <c r="D14" i="32"/>
  <c r="F14" i="32" s="1"/>
  <c r="C14" i="32"/>
  <c r="B14" i="32"/>
  <c r="D13" i="32"/>
  <c r="F13" i="32" s="1"/>
  <c r="C13" i="32"/>
  <c r="B13" i="32"/>
  <c r="D12" i="32"/>
  <c r="F12" i="32" s="1"/>
  <c r="C12" i="32"/>
  <c r="B12" i="32"/>
  <c r="D11" i="32"/>
  <c r="F11" i="32" s="1"/>
  <c r="C11" i="32"/>
  <c r="B11" i="32"/>
  <c r="D10" i="32"/>
  <c r="F10" i="32" s="1"/>
  <c r="C10" i="32"/>
  <c r="B10" i="32"/>
  <c r="D9" i="32"/>
  <c r="F9" i="32" s="1"/>
  <c r="C9" i="32"/>
  <c r="B9" i="32"/>
  <c r="D8" i="32"/>
  <c r="F8" i="32" s="1"/>
  <c r="C8" i="32"/>
  <c r="B8" i="32"/>
  <c r="D7" i="32"/>
  <c r="F7" i="32" s="1"/>
  <c r="C7" i="32"/>
  <c r="B7" i="32"/>
  <c r="D6" i="32"/>
  <c r="F6" i="32" s="1"/>
  <c r="C6" i="32"/>
  <c r="B6" i="32"/>
  <c r="D5" i="32"/>
  <c r="F5" i="32" s="1"/>
  <c r="C5" i="32"/>
  <c r="B5" i="32"/>
  <c r="D4" i="32"/>
  <c r="F4" i="32" s="1"/>
  <c r="C4" i="32"/>
  <c r="B4" i="32"/>
  <c r="D3" i="32"/>
  <c r="F3" i="32" s="1"/>
  <c r="C3" i="32"/>
  <c r="B3" i="32"/>
  <c r="D2" i="32"/>
  <c r="F2" i="32" s="1"/>
  <c r="C2" i="32"/>
  <c r="B2" i="32"/>
  <c r="I51" i="31"/>
  <c r="D51" i="31"/>
  <c r="F51" i="31" s="1"/>
  <c r="C51" i="31"/>
  <c r="B51" i="31"/>
  <c r="I50" i="31"/>
  <c r="D50" i="31"/>
  <c r="F50" i="31" s="1"/>
  <c r="C50" i="31"/>
  <c r="B50" i="31"/>
  <c r="I49" i="31"/>
  <c r="D49" i="31"/>
  <c r="F49" i="31" s="1"/>
  <c r="C49" i="31"/>
  <c r="B49" i="31"/>
  <c r="I48" i="31"/>
  <c r="D48" i="31"/>
  <c r="F48" i="31" s="1"/>
  <c r="C48" i="31"/>
  <c r="B48" i="31"/>
  <c r="I47" i="31"/>
  <c r="D47" i="31"/>
  <c r="F47" i="31" s="1"/>
  <c r="C47" i="31"/>
  <c r="B47" i="31"/>
  <c r="I46" i="31"/>
  <c r="D46" i="31"/>
  <c r="F46" i="31" s="1"/>
  <c r="C46" i="31"/>
  <c r="B46" i="31"/>
  <c r="I45" i="31"/>
  <c r="D45" i="31"/>
  <c r="F45" i="31" s="1"/>
  <c r="C45" i="31"/>
  <c r="B45" i="31"/>
  <c r="I44" i="31"/>
  <c r="D44" i="31"/>
  <c r="F44" i="31" s="1"/>
  <c r="C44" i="31"/>
  <c r="B44" i="31"/>
  <c r="I43" i="31"/>
  <c r="D43" i="31"/>
  <c r="F43" i="31" s="1"/>
  <c r="C43" i="31"/>
  <c r="B43" i="31"/>
  <c r="I42" i="31"/>
  <c r="D42" i="31"/>
  <c r="F42" i="31" s="1"/>
  <c r="C42" i="31"/>
  <c r="B42" i="31"/>
  <c r="I41" i="31"/>
  <c r="D41" i="31"/>
  <c r="F41" i="31" s="1"/>
  <c r="C41" i="31"/>
  <c r="B41" i="31"/>
  <c r="I40" i="31"/>
  <c r="D40" i="31"/>
  <c r="F40" i="31" s="1"/>
  <c r="C40" i="31"/>
  <c r="B40" i="31"/>
  <c r="I39" i="31"/>
  <c r="D39" i="31"/>
  <c r="F39" i="31" s="1"/>
  <c r="C39" i="31"/>
  <c r="B39" i="31"/>
  <c r="I38" i="31"/>
  <c r="D38" i="31"/>
  <c r="F38" i="31" s="1"/>
  <c r="C38" i="31"/>
  <c r="B38" i="31"/>
  <c r="I37" i="31"/>
  <c r="D37" i="31"/>
  <c r="F37" i="31" s="1"/>
  <c r="C37" i="31"/>
  <c r="B37" i="31"/>
  <c r="I36" i="31"/>
  <c r="D36" i="31"/>
  <c r="F36" i="31" s="1"/>
  <c r="C36" i="31"/>
  <c r="B36" i="31"/>
  <c r="I35" i="31"/>
  <c r="D35" i="31"/>
  <c r="F35" i="31" s="1"/>
  <c r="C35" i="31"/>
  <c r="B35" i="31"/>
  <c r="I34" i="31"/>
  <c r="D34" i="31"/>
  <c r="F34" i="31" s="1"/>
  <c r="C34" i="31"/>
  <c r="B34" i="31"/>
  <c r="I33" i="31"/>
  <c r="D33" i="31"/>
  <c r="F33" i="31" s="1"/>
  <c r="C33" i="31"/>
  <c r="B33" i="31"/>
  <c r="I32" i="31"/>
  <c r="D32" i="31"/>
  <c r="F32" i="31" s="1"/>
  <c r="C32" i="31"/>
  <c r="B32" i="31"/>
  <c r="I31" i="31"/>
  <c r="D31" i="31"/>
  <c r="F31" i="31" s="1"/>
  <c r="C31" i="31"/>
  <c r="B31" i="31"/>
  <c r="I30" i="31"/>
  <c r="D30" i="31"/>
  <c r="F30" i="31" s="1"/>
  <c r="C30" i="31"/>
  <c r="B30" i="31"/>
  <c r="I29" i="31"/>
  <c r="D29" i="31"/>
  <c r="F29" i="31" s="1"/>
  <c r="C29" i="31"/>
  <c r="B29" i="31"/>
  <c r="I28" i="31"/>
  <c r="D28" i="31"/>
  <c r="F28" i="31" s="1"/>
  <c r="C28" i="31"/>
  <c r="B28" i="31"/>
  <c r="I27" i="31"/>
  <c r="D27" i="31"/>
  <c r="F27" i="31" s="1"/>
  <c r="C27" i="31"/>
  <c r="B27" i="31"/>
  <c r="I26" i="31"/>
  <c r="D26" i="31"/>
  <c r="F26" i="31" s="1"/>
  <c r="C26" i="31"/>
  <c r="B26" i="31"/>
  <c r="I25" i="31"/>
  <c r="D25" i="31"/>
  <c r="F25" i="31" s="1"/>
  <c r="C25" i="31"/>
  <c r="B25" i="31"/>
  <c r="I24" i="31"/>
  <c r="D24" i="31"/>
  <c r="F24" i="31" s="1"/>
  <c r="C24" i="31"/>
  <c r="B24" i="31"/>
  <c r="I23" i="31"/>
  <c r="D23" i="31"/>
  <c r="F23" i="31" s="1"/>
  <c r="C23" i="31"/>
  <c r="B23" i="31"/>
  <c r="I22" i="31"/>
  <c r="D22" i="31"/>
  <c r="F22" i="31" s="1"/>
  <c r="C22" i="31"/>
  <c r="B22" i="31"/>
  <c r="I21" i="31"/>
  <c r="D21" i="31"/>
  <c r="F21" i="31" s="1"/>
  <c r="C21" i="31"/>
  <c r="B21" i="31"/>
  <c r="I20" i="31"/>
  <c r="D20" i="31"/>
  <c r="F20" i="31" s="1"/>
  <c r="C20" i="31"/>
  <c r="B20" i="31"/>
  <c r="I19" i="31"/>
  <c r="D19" i="31"/>
  <c r="F19" i="31" s="1"/>
  <c r="C19" i="31"/>
  <c r="B19" i="31"/>
  <c r="I18" i="31"/>
  <c r="D18" i="31"/>
  <c r="F18" i="31" s="1"/>
  <c r="C18" i="31"/>
  <c r="B18" i="31"/>
  <c r="I17" i="31"/>
  <c r="D17" i="31"/>
  <c r="F17" i="31" s="1"/>
  <c r="C17" i="31"/>
  <c r="B17" i="31"/>
  <c r="I16" i="31"/>
  <c r="D16" i="31"/>
  <c r="F16" i="31" s="1"/>
  <c r="C16" i="31"/>
  <c r="B16" i="31"/>
  <c r="I15" i="31"/>
  <c r="D15" i="31"/>
  <c r="F15" i="31" s="1"/>
  <c r="C15" i="31"/>
  <c r="B15" i="31"/>
  <c r="I14" i="31"/>
  <c r="D14" i="31"/>
  <c r="F14" i="31" s="1"/>
  <c r="C14" i="31"/>
  <c r="B14" i="31"/>
  <c r="I13" i="31"/>
  <c r="D13" i="31"/>
  <c r="F13" i="31" s="1"/>
  <c r="C13" i="31"/>
  <c r="B13" i="31"/>
  <c r="I12" i="31"/>
  <c r="D12" i="31"/>
  <c r="F12" i="31" s="1"/>
  <c r="C12" i="31"/>
  <c r="B12" i="31"/>
  <c r="I11" i="31"/>
  <c r="D11" i="31"/>
  <c r="F11" i="31" s="1"/>
  <c r="C11" i="31"/>
  <c r="B11" i="31"/>
  <c r="I10" i="31"/>
  <c r="D10" i="31"/>
  <c r="F10" i="31" s="1"/>
  <c r="C10" i="31"/>
  <c r="B10" i="31"/>
  <c r="I9" i="31"/>
  <c r="D9" i="31"/>
  <c r="F9" i="31" s="1"/>
  <c r="C9" i="31"/>
  <c r="B9" i="31"/>
  <c r="I8" i="31"/>
  <c r="D8" i="31"/>
  <c r="F8" i="31" s="1"/>
  <c r="C8" i="31"/>
  <c r="B8" i="31"/>
  <c r="I7" i="31"/>
  <c r="D7" i="31"/>
  <c r="F7" i="31" s="1"/>
  <c r="C7" i="31"/>
  <c r="B7" i="31"/>
  <c r="I6" i="31"/>
  <c r="D6" i="31"/>
  <c r="F6" i="31" s="1"/>
  <c r="C6" i="31"/>
  <c r="B6" i="31"/>
  <c r="I5" i="31"/>
  <c r="D5" i="31"/>
  <c r="F5" i="31" s="1"/>
  <c r="C5" i="31"/>
  <c r="B5" i="31"/>
  <c r="I4" i="31"/>
  <c r="D4" i="31"/>
  <c r="F4" i="31" s="1"/>
  <c r="C4" i="31"/>
  <c r="B4" i="31"/>
  <c r="I3" i="31"/>
  <c r="D3" i="31"/>
  <c r="F3" i="31" s="1"/>
  <c r="C3" i="31"/>
  <c r="B3" i="31"/>
  <c r="I2" i="31"/>
  <c r="D2" i="31"/>
  <c r="F2" i="31" s="1"/>
  <c r="C2" i="31"/>
  <c r="B2" i="31"/>
  <c r="I51" i="30"/>
  <c r="D51" i="30"/>
  <c r="F51" i="30" s="1"/>
  <c r="C51" i="30"/>
  <c r="B51" i="30"/>
  <c r="I50" i="30"/>
  <c r="D50" i="30"/>
  <c r="F50" i="30" s="1"/>
  <c r="C50" i="30"/>
  <c r="B50" i="30"/>
  <c r="I49" i="30"/>
  <c r="D49" i="30"/>
  <c r="F49" i="30" s="1"/>
  <c r="C49" i="30"/>
  <c r="B49" i="30"/>
  <c r="I48" i="30"/>
  <c r="D48" i="30"/>
  <c r="F48" i="30" s="1"/>
  <c r="C48" i="30"/>
  <c r="B48" i="30"/>
  <c r="I47" i="30"/>
  <c r="D47" i="30"/>
  <c r="F47" i="30" s="1"/>
  <c r="C47" i="30"/>
  <c r="B47" i="30"/>
  <c r="I46" i="30"/>
  <c r="D46" i="30"/>
  <c r="F46" i="30" s="1"/>
  <c r="C46" i="30"/>
  <c r="B46" i="30"/>
  <c r="I45" i="30"/>
  <c r="D45" i="30"/>
  <c r="F45" i="30" s="1"/>
  <c r="C45" i="30"/>
  <c r="B45" i="30"/>
  <c r="I44" i="30"/>
  <c r="D44" i="30"/>
  <c r="F44" i="30" s="1"/>
  <c r="C44" i="30"/>
  <c r="B44" i="30"/>
  <c r="I43" i="30"/>
  <c r="D43" i="30"/>
  <c r="F43" i="30" s="1"/>
  <c r="C43" i="30"/>
  <c r="B43" i="30"/>
  <c r="I42" i="30"/>
  <c r="D42" i="30"/>
  <c r="F42" i="30" s="1"/>
  <c r="C42" i="30"/>
  <c r="B42" i="30"/>
  <c r="I41" i="30"/>
  <c r="D41" i="30"/>
  <c r="F41" i="30" s="1"/>
  <c r="C41" i="30"/>
  <c r="B41" i="30"/>
  <c r="I40" i="30"/>
  <c r="D40" i="30"/>
  <c r="F40" i="30" s="1"/>
  <c r="C40" i="30"/>
  <c r="B40" i="30"/>
  <c r="I39" i="30"/>
  <c r="D39" i="30"/>
  <c r="F39" i="30" s="1"/>
  <c r="C39" i="30"/>
  <c r="B39" i="30"/>
  <c r="I38" i="30"/>
  <c r="D38" i="30"/>
  <c r="F38" i="30" s="1"/>
  <c r="C38" i="30"/>
  <c r="B38" i="30"/>
  <c r="I37" i="30"/>
  <c r="D37" i="30"/>
  <c r="F37" i="30" s="1"/>
  <c r="C37" i="30"/>
  <c r="B37" i="30"/>
  <c r="I36" i="30"/>
  <c r="D36" i="30"/>
  <c r="F36" i="30" s="1"/>
  <c r="C36" i="30"/>
  <c r="B36" i="30"/>
  <c r="I35" i="30"/>
  <c r="D35" i="30"/>
  <c r="F35" i="30" s="1"/>
  <c r="C35" i="30"/>
  <c r="B35" i="30"/>
  <c r="I34" i="30"/>
  <c r="D34" i="30"/>
  <c r="F34" i="30" s="1"/>
  <c r="C34" i="30"/>
  <c r="B34" i="30"/>
  <c r="I33" i="30"/>
  <c r="D33" i="30"/>
  <c r="F33" i="30" s="1"/>
  <c r="C33" i="30"/>
  <c r="B33" i="30"/>
  <c r="I32" i="30"/>
  <c r="D32" i="30"/>
  <c r="F32" i="30" s="1"/>
  <c r="C32" i="30"/>
  <c r="B32" i="30"/>
  <c r="I31" i="30"/>
  <c r="D31" i="30"/>
  <c r="F31" i="30" s="1"/>
  <c r="C31" i="30"/>
  <c r="B31" i="30"/>
  <c r="I30" i="30"/>
  <c r="D30" i="30"/>
  <c r="F30" i="30" s="1"/>
  <c r="C30" i="30"/>
  <c r="B30" i="30"/>
  <c r="I29" i="30"/>
  <c r="D29" i="30"/>
  <c r="F29" i="30" s="1"/>
  <c r="C29" i="30"/>
  <c r="B29" i="30"/>
  <c r="I28" i="30"/>
  <c r="D28" i="30"/>
  <c r="F28" i="30" s="1"/>
  <c r="C28" i="30"/>
  <c r="B28" i="30"/>
  <c r="I27" i="30"/>
  <c r="D27" i="30"/>
  <c r="F27" i="30" s="1"/>
  <c r="C27" i="30"/>
  <c r="B27" i="30"/>
  <c r="I26" i="30"/>
  <c r="D26" i="30"/>
  <c r="F26" i="30" s="1"/>
  <c r="C26" i="30"/>
  <c r="B26" i="30"/>
  <c r="I25" i="30"/>
  <c r="D25" i="30"/>
  <c r="F25" i="30" s="1"/>
  <c r="C25" i="30"/>
  <c r="B25" i="30"/>
  <c r="I24" i="30"/>
  <c r="D24" i="30"/>
  <c r="F24" i="30" s="1"/>
  <c r="C24" i="30"/>
  <c r="B24" i="30"/>
  <c r="I23" i="30"/>
  <c r="D23" i="30"/>
  <c r="F23" i="30" s="1"/>
  <c r="C23" i="30"/>
  <c r="B23" i="30"/>
  <c r="I22" i="30"/>
  <c r="D22" i="30"/>
  <c r="F22" i="30" s="1"/>
  <c r="C22" i="30"/>
  <c r="B22" i="30"/>
  <c r="I21" i="30"/>
  <c r="D21" i="30"/>
  <c r="F21" i="30" s="1"/>
  <c r="C21" i="30"/>
  <c r="B21" i="30"/>
  <c r="I20" i="30"/>
  <c r="D20" i="30"/>
  <c r="F20" i="30" s="1"/>
  <c r="C20" i="30"/>
  <c r="B20" i="30"/>
  <c r="I19" i="30"/>
  <c r="D19" i="30"/>
  <c r="F19" i="30" s="1"/>
  <c r="C19" i="30"/>
  <c r="B19" i="30"/>
  <c r="I18" i="30"/>
  <c r="D18" i="30"/>
  <c r="F18" i="30" s="1"/>
  <c r="C18" i="30"/>
  <c r="B18" i="30"/>
  <c r="I17" i="30"/>
  <c r="D17" i="30"/>
  <c r="F17" i="30" s="1"/>
  <c r="C17" i="30"/>
  <c r="B17" i="30"/>
  <c r="I16" i="30"/>
  <c r="D16" i="30"/>
  <c r="F16" i="30" s="1"/>
  <c r="C16" i="30"/>
  <c r="B16" i="30"/>
  <c r="I15" i="30"/>
  <c r="D15" i="30"/>
  <c r="F15" i="30" s="1"/>
  <c r="C15" i="30"/>
  <c r="B15" i="30"/>
  <c r="I14" i="30"/>
  <c r="D14" i="30"/>
  <c r="F14" i="30" s="1"/>
  <c r="C14" i="30"/>
  <c r="B14" i="30"/>
  <c r="I13" i="30"/>
  <c r="D13" i="30"/>
  <c r="F13" i="30" s="1"/>
  <c r="C13" i="30"/>
  <c r="B13" i="30"/>
  <c r="I12" i="30"/>
  <c r="D12" i="30"/>
  <c r="F12" i="30" s="1"/>
  <c r="C12" i="30"/>
  <c r="B12" i="30"/>
  <c r="I11" i="30"/>
  <c r="D11" i="30"/>
  <c r="F11" i="30" s="1"/>
  <c r="C11" i="30"/>
  <c r="B11" i="30"/>
  <c r="I10" i="30"/>
  <c r="D10" i="30"/>
  <c r="F10" i="30" s="1"/>
  <c r="C10" i="30"/>
  <c r="B10" i="30"/>
  <c r="I9" i="30"/>
  <c r="D9" i="30"/>
  <c r="F9" i="30" s="1"/>
  <c r="C9" i="30"/>
  <c r="B9" i="30"/>
  <c r="I8" i="30"/>
  <c r="D8" i="30"/>
  <c r="F8" i="30" s="1"/>
  <c r="C8" i="30"/>
  <c r="B8" i="30"/>
  <c r="I7" i="30"/>
  <c r="D7" i="30"/>
  <c r="F7" i="30" s="1"/>
  <c r="C7" i="30"/>
  <c r="B7" i="30"/>
  <c r="I6" i="30"/>
  <c r="D6" i="30"/>
  <c r="F6" i="30" s="1"/>
  <c r="C6" i="30"/>
  <c r="B6" i="30"/>
  <c r="I5" i="30"/>
  <c r="D5" i="30"/>
  <c r="F5" i="30" s="1"/>
  <c r="C5" i="30"/>
  <c r="B5" i="30"/>
  <c r="I4" i="30"/>
  <c r="D4" i="30"/>
  <c r="F4" i="30" s="1"/>
  <c r="C4" i="30"/>
  <c r="B4" i="30"/>
  <c r="I3" i="30"/>
  <c r="D3" i="30"/>
  <c r="F3" i="30" s="1"/>
  <c r="C3" i="30"/>
  <c r="B3" i="30"/>
  <c r="I2" i="30"/>
  <c r="D2" i="30"/>
  <c r="F2" i="30" s="1"/>
  <c r="C2" i="30"/>
  <c r="B2" i="30"/>
  <c r="F11" i="8"/>
  <c r="F10" i="8"/>
  <c r="F9" i="8"/>
  <c r="F8" i="8"/>
  <c r="F7" i="8"/>
  <c r="F6" i="8"/>
  <c r="F5" i="8"/>
  <c r="F4" i="8"/>
  <c r="F3" i="8"/>
  <c r="F2" i="8"/>
</calcChain>
</file>

<file path=xl/sharedStrings.xml><?xml version="1.0" encoding="utf-8"?>
<sst xmlns="http://schemas.openxmlformats.org/spreadsheetml/2006/main" count="4438" uniqueCount="1284">
  <si>
    <t>I.</t>
  </si>
  <si>
    <t>II.</t>
  </si>
  <si>
    <t>III.</t>
  </si>
  <si>
    <t>IV.</t>
  </si>
  <si>
    <t>V.</t>
  </si>
  <si>
    <t>VI.</t>
  </si>
  <si>
    <t>VII.</t>
  </si>
  <si>
    <t>VIII.</t>
  </si>
  <si>
    <t>IX.</t>
  </si>
  <si>
    <t>A tanulási eredmény és a DigKomp-kompetenciaelem illeszkedésének mértéke</t>
  </si>
  <si>
    <t>DigKomp-kompetenciaterület
(1. dimenzió)</t>
  </si>
  <si>
    <t>DigKomp-kompetenciaelem azonosítója</t>
  </si>
  <si>
    <t>DigKomp-kompetenciaelem megnevezése 
(2. dimenzió)</t>
  </si>
  <si>
    <t>Kimeneti jártassági szint 
(3. dimenzió)</t>
  </si>
  <si>
    <t>DigKomp-kompetenciaelem meghatározása 
(2. dimenzió)</t>
  </si>
  <si>
    <t>2.4</t>
  </si>
  <si>
    <t>Kompetenciaelem megnevezése</t>
  </si>
  <si>
    <t>Erős illeszkedés</t>
  </si>
  <si>
    <t>megfelel</t>
  </si>
  <si>
    <t>nem felel meg</t>
  </si>
  <si>
    <t>Jó illeszkedés</t>
  </si>
  <si>
    <t>Jó, de részleges illeszkedés</t>
  </si>
  <si>
    <t>Közepes, közvetett illeszkedés</t>
  </si>
  <si>
    <t>1. Információ- és adatmenedzsment</t>
  </si>
  <si>
    <t>2. Kommunikáció és együttműködés</t>
  </si>
  <si>
    <t>3. Digitális tartalmak létrehozása</t>
  </si>
  <si>
    <t>4. Biztonság</t>
  </si>
  <si>
    <t>5. Problémamegoldás</t>
  </si>
  <si>
    <t>Kompetenciaterület megnevezése</t>
  </si>
  <si>
    <t>Kompetenciaelem meghatározása</t>
  </si>
  <si>
    <t>Információ- és adatmenedzsment</t>
  </si>
  <si>
    <t>1.1</t>
  </si>
  <si>
    <t>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t>
  </si>
  <si>
    <t>1.2</t>
  </si>
  <si>
    <t>Adatok, információk és digitális tartalmak kiértékelése</t>
  </si>
  <si>
    <t>Az adat-, információ- és digitális tartalomforrások hitelességének és megbízhatóságának elemzése, összehasonlítása és kritikus értékelése. Az adatok, információk és digitális tartalmak elemzése, értelmezése és kritikai értékelése.</t>
  </si>
  <si>
    <t>• Adat- és információforrások, illetve ezek digitális tartalmának hitelességének és megbízhatóságának felismerése.
• Az adatok, információk és digitális tartalmak forrásainak elemzése, összehasonlítása és értékelése.
• Különböző források és az ezen forrásokból származó adatok, információk és digitális tartalmak összehasonlítása.
• Hozzáférési lehetőségek és eligazodás a digitális környezetben fellelhető adatok, információk és tartalmak között.
• Keresések végrehajtása adatok, információk és digitális tartalmak felkutatásához.
• Keresési stratégiák alkalmazása.
• A különböző adatok, információk és digitális tartalmak forrásainak kritikus értékelése hitelesség és megbízhatóság szempontjából.
• Információs igények azonosítása.
• Digitális források összehasonlító elemzése és értékelése.
• Különböző forrásokból származó digitális adatok elemzése.
• Álhírek és megbízhatatlan információk kiszűrése.
• Az információ relevanciájának és jelentésének értékelése különböző kontextusokban.</t>
  </si>
  <si>
    <t>1.3</t>
  </si>
  <si>
    <t>Adatok, információk és digitális tartalmak kezelése</t>
  </si>
  <si>
    <t>Adatok információk és tartalmak elrendezése, tárolása és visszakeresése digitális környezetben. Ezek rendszerezése és feldolgozása strukturált környezetben.</t>
  </si>
  <si>
    <t>• Annak felismerése, hol lehet adatokat, információkat és tartalmakat strukturált környezetben egyszerűen elrendezni.
• Annak megfogalmazása, hogyan lehet adatokhoz, információkhoz és digitális tartalmakhoz hozzáférni és eligazodni ezek között.
• Információk, adatok és tartalmak rendszerezése könnyen tárolható és visszakereshető módon.
• Információk, adatok és tartalmak rendszerezése strukturált környezetben.
• Információk, adatok és tartalmak hozzáértő kezelése a könnyebb elrendezés, tárolás és visszakeresés érdekében.
• Adatok, információk és digitális tartalmak elrendezése, tárolása és visszakeresése digitális környezetben.
• Információk, adatok és tartalmak rendszerezése digitális környezetben.
• A rendszerezés módjának igazítása a tárolás és visszakeresés szempontjaihoz.
• Adatok, információk és digitális tartalmak keresése digitális környezetben.
• Hozzáférés adatokhoz, információkhoz és digitális tartalmakhoz, valamint eligazodás ezek között.</t>
  </si>
  <si>
    <t>Kommunikáció és együttműködés</t>
  </si>
  <si>
    <t>2.1</t>
  </si>
  <si>
    <t>Digitális technológiával támogatott interakció</t>
  </si>
  <si>
    <t>Interakciót valósít meg a digitális technológia széles körű használatával, ismeri az adott kontextusnak megfelelő kommunikációs módokat.</t>
  </si>
  <si>
    <t>• Digitális technológiák kiválasztása és alkalmazása digitális technológiával támogatott interakciókhoz.
• A megfelelő, adott helyzethez illeszkedő egyszerű kommunikációs eszközök azonosítása.
• Többféle digitális technológia kiválasztása és alkalmazása digitális technológiával támogatott interakciókhoz.
• Digitális kommunikációs eszköz kiválasztása egy adott helyzetben történő alkalmazáshoz.
• Megmutatni másoknak a legmegfelelőbb digitális kommunikációs eszközt egy adott helyzethez.
• Többféle digitális technológia adaptálása a digitális technológiával támogatott interakció kontextusához igazítva.
• Kommunikációs eszközök és szolgáltatások alkalmazása digitális környezetben megvalósuló interakcióhoz.</t>
  </si>
  <si>
    <t>2.2</t>
  </si>
  <si>
    <t>Megosztás digitális technológiák segítségével</t>
  </si>
  <si>
    <t>Adatok, információk és digitális tartalmak megosztása megfelelő digitális technológiákon keresztül. Közvetítés információk és tartalmak megosztásában, hivatkozási és forrásmegjelölési gyakorlatok ismerete.</t>
  </si>
  <si>
    <t>• Megfelelő digitális technológiák felismerése adatok, információk és digitális tartalmak megosztásához.
• Adatok, információk és digitális tartalmak megosztása különféle megfelelő digitális eszközökkel.
• Hivatkozási és forrásmegjelölési megoldások azonosítása.
• Hivatkozási és forrásmegjelölési megoldások használatának változtatása szituációtól függően.
• Közvetítő szerep betöltése információk és tartalmak megosztásában.
• Saját közvetítői szerep igazítása az adott helyzethez.
• Információk és tartalmak megosztásához a legmegfelelőbb digitális technológiák használhatóságának kiértékelése.</t>
  </si>
  <si>
    <t>2.3</t>
  </si>
  <si>
    <t>Az állampolgárság gyakorlása digitális technológiák segítségével</t>
  </si>
  <si>
    <t>Részvétel a társadalomban nyilvános és magán digitális szolgáltatások segítségével. Önszervezési és állampolgári részvételi lehetőségek keresése megfelelő digitális technológiákkal.</t>
  </si>
  <si>
    <t>• Digitális szolgáltatások azonosítása társadalmi szerepvállaláshoz.
• Megfelelő digitális technológiák felismerése az önszervezéshez és állampolgári társadalmi szerepvállaláshoz.
• Digitális szolgáltatások kiválasztása a társadalmi részvételhez.
• A társadalmi részvételhez különféle digitális szolgáltatásokra javaslattétel.
• Digitális szolgáltatások használatának szituációtól függő megválasztása és változtatása a társadalmi részvétel érdekében.
• A legmegfelelőbb digitális technológiák használatának szituációtól függő megválasztása és változtatása az önszervezéshez és az állampolgári társadalmi szerepvállaláshoz.</t>
  </si>
  <si>
    <t>Együttműködés digitális technológiák segítségével</t>
  </si>
  <si>
    <t>Digitális eszközök és technológiák használata együttműködéshez, adatok, források és ismeretek közös létrehozásához.</t>
  </si>
  <si>
    <t>• Digitális eszközök és technológiák kiválasztása az együttműködésekhez.
• Az együttműködésekhez alkalmazható digitális eszközökre és technológiákra javaslattétel.
• Digitális eszközök és technológiák használatának megválasztása a kontextushoz igazodva és a szituációtól függően.
• Digitális eszközök és technológiák kiválasztása az adatok, információk és ismeretek közös létrehozásához.
• Technológiák használata adatok, információk és ismeretek közös létrehozásához.</t>
  </si>
  <si>
    <t>2.5</t>
  </si>
  <si>
    <t>Netikett</t>
  </si>
  <si>
    <t>A viselkedési normák és szabályok ismerete a digitális technológiák használatakor és digitális környezetben történő interakciók során. A kommunikációs stratégia célközönséghez igazítása, valamint a kulturális és generációs sokszínűség tudatosítása a digitális környezetben.</t>
  </si>
  <si>
    <t>• Viselkedési normák és szabályok megkülönböztetése a digitális technológiák használata és a digitális környezetben folytatott interakciók során.
• Célközönséghez illeszkedő kommunikációs formák és stratégiák kiválasztása.
• A digitális környezetben figyelembe veendő kulturális és generációs sokszínűséggel kapcsolatos egyszerű szempontok megkülönböztetése.
• Az adott célközönséghez illeszkedő kommunikációs stratégiák megvitatása.
• A digitális technológiák használata és a digitális környezetben folytatott interakciók során alkalmazandó megfelelő viselkedési normák és szabályok az adott helyzethez illesztése.</t>
  </si>
  <si>
    <t>2.6</t>
  </si>
  <si>
    <t>A digitális személyazonosság kezelése</t>
  </si>
  <si>
    <t>Egy vagy több digitális személyazonosság létrehozása és kezelése, képesség a jó hír megvédésére, a különböző digitális eszközök, környezetek és szolgáltatások segítségével létrehozott adatok kezelése.</t>
  </si>
  <si>
    <t>• A digitális személyazonosság felismerése.
• Módszerek ismerete, amelyekkel megvédhető a jó hírnév az interneten.
• Digitális eszközökkel, szolgáltatásokkal vagy digitális környezetben létrehozott adatok felismerése.
• Különféle hétköznapi digitális személyazonosságok megkülönböztetése.
• A jó hírnév internetes védelmére szolgáló jól meghatározott, megszokott módszerek ismerete.
• Különféle konkrét digitális személyazonosságok megjelenítése.
• Digitális eszközökkel, szolgáltatásokkal vagy digitális környezetben létrehozott adatok hozzáértő kezelése.
• Többféle digitális személyazonosság használata.
• Digitális eszközökkel, szolgáltatásokkal vagy digitális környezetben létrehozott adatok felhasználása.
• Digitális eszközökkel, szolgáltatásokkal vagy digitális környezetben létrehozott adatok megváltoztatása.</t>
  </si>
  <si>
    <t>Digitális tartalmak létrehozása</t>
  </si>
  <si>
    <t>3.1</t>
  </si>
  <si>
    <t>Különböző formátumú digitális tartalmak létrehozása és szerkesztése, önkifejezés digitális eszközökkel.</t>
  </si>
  <si>
    <t>• Digitális tartalmak létrehozása és szerkesztése.
• Módszerek és eszközök ismerete és alkalmazása digitális tartalmak létrehozására és kezelésére.
• Mondanivaló kifejezése digitális eszközökkel, digitális tartalmak előállítása révén.</t>
  </si>
  <si>
    <t>3.2</t>
  </si>
  <si>
    <t>Digitális tartalmak integrálása és átalakítása</t>
  </si>
  <si>
    <t>Információ módosítása, finomítása, javítása és meglévő tudásanyagokba történő integrálása új, eredeti és releváns tartalmak és ismeretanyag létrehozása érdekében.</t>
  </si>
  <si>
    <t>• Módszerek kiválasztása és alkalmazása új tartalmak létrehozásához, meglévő tartalmi és információelemek felhasználásával, azok módosítása, finomítása, javítása és integrálása révén.
• A legmegfelelőbb módszerek felmérése és alkalmazása a kreatív tartalomalkotás támogatására.</t>
  </si>
  <si>
    <t>3.3</t>
  </si>
  <si>
    <t>Szerzői jog és felhasználási feltételek</t>
  </si>
  <si>
    <t>Az adatokra, digitális információkra és tartalmakra vonatkozó szerzői jog és felhasználási feltételek megértése.</t>
  </si>
  <si>
    <t>• Digitális információkra és tartalmakra vonatkozó szerzői jog és felhasználási feltételek, szabályok ismerete és alkalmazása.</t>
  </si>
  <si>
    <t>3.4</t>
  </si>
  <si>
    <t>Programozás</t>
  </si>
  <si>
    <t>Számítógépes rendszer által feldolgozható utasítássorozatok tervezése és kidolgozása adott probléma megoldására vagy konkrét feladat végrehajtására.</t>
  </si>
  <si>
    <t>• Problémák megoldásához vagy feladatok végrehajtásához, programozható rendszer által feldolgozható utasítások ismerete.
• Programozható rendszer által feldolgozható utasítások használata problémák megoldásához vagy feladatok végrehajtásához.</t>
  </si>
  <si>
    <t>Biztonság</t>
  </si>
  <si>
    <t>4.1</t>
  </si>
  <si>
    <t>Eszközök védelme</t>
  </si>
  <si>
    <t>Eszközök és digitális tartalmak védelme és a digitális környezetre jellemző kockázatok és veszélyek ismerete. A biztonsági intézkedések ismerete, valamint a megbízhatóság és a magánszféra tiszteletben tartása.</t>
  </si>
  <si>
    <t>• Biztonsági és védelmi eljárások, módszerek digitális eszközök és digitális tartalmak megóvására.
• Ismeretek a digitális környezetben jelentkező kockázatoktól és veszélyekről.
• A magánszféra és a személyes adatok védelme digitális környezetben.</t>
  </si>
  <si>
    <t>4.2</t>
  </si>
  <si>
    <t>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t>
  </si>
  <si>
    <t>• Biztonsági eljárások és megoldások ismerete és alkalmazása a személyes adatok és a magánszféra megóvása érdekében digitális környezetben.
• Birtokunkban lévő adatok, személyazonosításra alkalmas információk felhasználása és megosztása, önmagunk és mások védelmében.
• Adatvédelmi tájékoztatók ismerete a személyes adatok digitális szolgáltatásokban történő felhasználásáról.</t>
  </si>
  <si>
    <t>4.3</t>
  </si>
  <si>
    <t>A digitális technológiák használata során képes elkerülni a fizikai és mentális jólétet fenyegető kockázatokat és veszélyeket. Védi önmagát és másokat a digitális környezet lehetséges veszélyeitől (pl. internetes zaklatás). Ismeri a társadalmi jólétet és befogadást elősegítő digitális technológiákat.</t>
  </si>
  <si>
    <t>• A digitális technológiák használata során jelentkező egészségügyi kockázatok, valamint a fizikai és mentális jólétet fenyegető veszélyek ismerete, valamint ezen kockázatok és veszélyek elkerülésének módjai.
• A digitális környezetben jelentkező lehetséges veszélyektől való védelmi eljárások ismerete és alkalmazása.
• A társadalmi jólétet és inklúziót szolgáló digitális technológiák.</t>
  </si>
  <si>
    <t>4.4</t>
  </si>
  <si>
    <t>A környezet védelme</t>
  </si>
  <si>
    <t>A digitális technológiák és használatuk környezeti hatásainak tudatosítása.</t>
  </si>
  <si>
    <t>Problémamegoldás</t>
  </si>
  <si>
    <t>5.1</t>
  </si>
  <si>
    <t>Technikai problémák megoldása</t>
  </si>
  <si>
    <t>Technikai problémák felismerése és megoldása eszközök és digitális környezetek használata során (a hibaelhárítástól az összetettebb problémák megoldásáig).</t>
  </si>
  <si>
    <t>• Ismeretek a digitális környezet- és eszközhasználatkor jelentkező lehetséges technikai problémákról.
• Megoldások ismerete és alkalmazása a digitális környezet- és eszközhasználat során jelentkező problémákra.
• A digitális eszközök és digitális tartalmak megóvásának megoldásai.
• Biztonsági és védelmi eljárások ismerete és alkalmazása digitális eszközök és digitális környezetek használata során.</t>
  </si>
  <si>
    <t>5.2</t>
  </si>
  <si>
    <t>Igények és technológiai válaszmegoldások azonosítása</t>
  </si>
  <si>
    <t>Igények felmérése, illetve digitális eszközök és szóba jöhető technológiai válaszok azonosítása, értékelése és kiválasztása. Digitális környezetek módosítása és testreszabása személyes igények alapján (pl.: hozzáférhetőség).</t>
  </si>
  <si>
    <t>5.3</t>
  </si>
  <si>
    <t>Digitális technológia kreatív alkalmazása</t>
  </si>
  <si>
    <t>Digitális eszközök és technológia használata tudásanyagok készítéséhez, illetve folyamatok és termékek megújításához. Egyedül és másokkal együttműködve kognitív folyamatokban részt venni, koncepcionális problémák és problémás helyzetek digitális környezetben történő megoldása érdekében.</t>
  </si>
  <si>
    <t>5.4</t>
  </si>
  <si>
    <t>Digitáliskompetencia-hiányosságok felismerése</t>
  </si>
  <si>
    <t>Megérteni, hol lehet fejleszteni vagy felfrissíteni az egyén saját digitális kompetenciáját. Képesnek lenni mások digitáliskompetencia-fejlesztésének támogatására. Lehetőségeket keresni az önfejlesztéshez, és a digitális evolúció naprakész követéséhez.</t>
  </si>
  <si>
    <t>Jártassági fok</t>
  </si>
  <si>
    <t>Jártassági szint</t>
  </si>
  <si>
    <t>Kezdő</t>
  </si>
  <si>
    <t>Alapszint</t>
  </si>
  <si>
    <t xml:space="preserve">egyszerű feladatok </t>
  </si>
  <si>
    <t xml:space="preserve">különféle segítséggel </t>
  </si>
  <si>
    <t>emlékezés</t>
  </si>
  <si>
    <t>önállóan, szükség esetén útmutatással</t>
  </si>
  <si>
    <t>Középszint</t>
  </si>
  <si>
    <t xml:space="preserve">önállóan </t>
  </si>
  <si>
    <t xml:space="preserve">megértés </t>
  </si>
  <si>
    <t>önállóan az igényeknek megfelelően</t>
  </si>
  <si>
    <t>Haladó szint</t>
  </si>
  <si>
    <t xml:space="preserve">különböző feladatok és problémák </t>
  </si>
  <si>
    <t xml:space="preserve">másokat segítve </t>
  </si>
  <si>
    <t xml:space="preserve">alkalmazás </t>
  </si>
  <si>
    <t>legmegfelelőbb feladatok</t>
  </si>
  <si>
    <t>másokat segítve az igényeikhez alkalmazkodva összetett környezetben</t>
  </si>
  <si>
    <t xml:space="preserve">értékelés </t>
  </si>
  <si>
    <t>összetett problémák megoldása korlátozott megoldásokkal</t>
  </si>
  <si>
    <t>másokat irányítva, szakmai gyakorlatukhoz alkalmazkodva</t>
  </si>
  <si>
    <t xml:space="preserve">alkotás, létrehozás </t>
  </si>
  <si>
    <t>összetett problémák megoldása sok egymással kölcsönhatásban lévő tényezővel</t>
  </si>
  <si>
    <t xml:space="preserve">új ötletek és folyamatok létrehozása </t>
  </si>
  <si>
    <t>• Információs igények azonosítása.
• Adatok, információk és tartalmak keresése.
• Keresési stratégiák alkalmazása, a keresési stratégia szükségletekhez alakítása.
• Kulcsszavak, kifejezések és módszerek, stratégiák használata az információkeresés során.
• Hozzáférés digitális környezetben megkeresett adatokhoz, információkhoz és tartalmakhoz.
• Eligazodás digitális adatok között.
• A digitális környezetben megkereshető adatok, információk és digitális tartalmakhoz való hozzáférés lehetőségei, adatok, információk elérhetővé tétele.
• Az adatok, információk és tartalmak keresésének digitális környezetben történő rendszerbe foglalása.</t>
  </si>
  <si>
    <t>• Ismeretek a mindennapi digitális tevékenységek, az elektronikus és digitális eszközök és a digitális technológia használatának környezeti hatásairól.
• Fenntartható digitális magatartás és a környezet védelme a digitális technológia és használatának hatásaitól.</t>
  </si>
  <si>
    <t>• A digitáliskompetencia-hiány felismerése és felmérése.
• A digitális kompetencia fejlesztését támogató lehetőségek és módszerek ismerete és alkalmazása.
• Digitális technológiával támogatott folyamatos, élethosszig tartó tanulás.</t>
  </si>
  <si>
    <t>A kompetenciaelem tematikus-tartalmi alábontásának elemei (2. dimenzió)</t>
  </si>
  <si>
    <t>A kompetenciaterület meghatározása</t>
  </si>
  <si>
    <t>Szakértői vélemény</t>
  </si>
  <si>
    <t>• A digitális környezet testreszabása az egyéni igényeknek megfelelően.
• Az igényeknek megfelelő digitális eszközök és technológiai megoldások kiválasztása.</t>
  </si>
  <si>
    <t>Képzési progarm/modulazonosítók</t>
  </si>
  <si>
    <t>Képzési program</t>
  </si>
  <si>
    <t>F oszlopban képlet van ne írd át!</t>
  </si>
  <si>
    <t xml:space="preserve">• Digitális eszközök és technológiák felhasználása tudáselemek létrehozására, illetve innovatív folyamatok és termékek fejlesztésére, létrehozására. 
• Digitális környezetben koncepcionális problémák és problémás helyzetek megértése és megoldása. 
• Digitális technológiák felhasználása ötletek megvalósításához. </t>
  </si>
  <si>
    <t>Erős, összetett illeszkedés - több kompetenciaelem</t>
  </si>
  <si>
    <t>Jártassági fok és szint</t>
  </si>
  <si>
    <t>Kezdő szint (0)</t>
  </si>
  <si>
    <t>Alapszint (1)</t>
  </si>
  <si>
    <t>Alapszint (2)</t>
  </si>
  <si>
    <t>Középszint (3)</t>
  </si>
  <si>
    <t>Középszint (4)</t>
  </si>
  <si>
    <t>Haladó szint (5)</t>
  </si>
  <si>
    <t>Haladó szint (6)</t>
  </si>
  <si>
    <t>Mester szint (7)</t>
  </si>
  <si>
    <t>Mester szint (8)</t>
  </si>
  <si>
    <t>Kompetenciaszint meghatározása</t>
  </si>
  <si>
    <t>Kompetenciaszint meghatározás magyarázata</t>
  </si>
  <si>
    <t xml:space="preserve">A 0. jártassági szinten lévő személy nem rendelkezik az egyszerű digitális feladatok elvégzéséhez szükséges alapvető ismeretekkel és készségekkel. Hiányoznak azok az alapvető műveletvégzési ismeretei, amelyek segítségével a feladat célját, a használható digitális eszközt és a végrehajtás lépéseit felismerhetné. Az egyszerű digitális feladatokat és kisebb problémákat közvetlen segítséggel, bemutatással és részletes, lépésenkénti útmutatással képes csak megoldani.  </t>
  </si>
  <si>
    <t xml:space="preserve">Az 1. jártassági szinten lévő személy (többféle formában elérhető) útmutatásra támaszkodva egyszerű feladatokat, kisebb problémákat old meg, egyszerű folyamatokat kezel, a lépéseket megjegyzi. </t>
  </si>
  <si>
    <t xml:space="preserve">A 2. jártassági szinten lévő személy szükség esetén segítség igénybevételével egyszerű feladatokat old meg, kisebb problémákat kezel, a lépéseket megjegyzi.  </t>
  </si>
  <si>
    <t xml:space="preserve">A 3. jártassági szinten lévő személy önállóan old meg jól meghatározott, rutinszerű feladatokat, problémákat, képes követni a lépéseket, érti a megoldásokat.  </t>
  </si>
  <si>
    <t xml:space="preserve">A 4. jártassági szinten lévő személy önállóan, saját igényeinek megfelelően old meg feladatokat, konkrét, nem rutinszerű problémákat, értő módon alakítja a megoldáshoz vezető lépéseket. </t>
  </si>
  <si>
    <t xml:space="preserve">Az 5. jártassági szinten lévő személy az 5-ös (haladó) jártassági szinten az egyén sokféle feladatot és problémát képes megoldani úgy, hogy közben másoknak is segít és a segítségnyújtás kapcsán bővíti saját tudását is.  </t>
  </si>
  <si>
    <t xml:space="preserve">A 6. jártassági szinten lévő személy a 6-os (haladó) jártassági szinten az egyén szinte minden feladatot, a célnak leginkább megfelelő módon képes megoldani úgy, hogy közben komplex helyzetekben másokhoz is tud alkalmazkodni, az ehhez szükséges lépéseket elemzi és értékeli.  </t>
  </si>
  <si>
    <t xml:space="preserve">A 7. jártassági szinten lévő személy olyan összetett problémákat kezel, amelyek meghatározott számú megoldással rendelkeznek, és ezeket a megoldásokat a szakmai gyakorlatba illeszti, másokat is segítve ezzel. A megoldáshoz vezető lépéseket képes maga is létrehozni.  </t>
  </si>
  <si>
    <t xml:space="preserve">A 8. jártassági szinten lévő személy rendkívül összetett, soktényezős problémákat, önállóan old meg. Az így kialakított új megközelítéseket és módszereket beilleszti az adott szakmai terület eljárásai közé. A megoldáshoz szükséges eljárásokat maga hozza létre.  </t>
  </si>
  <si>
    <t>A 0. (kezdő) szintű jártassággal rendelkező személynek nincsenek meg az 1. jártassági szint eléréséhez szükséges alapvető digitális ismeretei és műveletvégzési készségei. Nem vagy csak esetlegesen ismeri fel az egyszerű digitális feladatok célját, a feladat elvégzéséhez használható eszközöket, valamint a végrehajtás alapvető lépéseit. A bemutatott műveleteket közvetlen támogatással, ismételt bemutatás és irányított gyakorlás mellett képes követni, megjegyezni és megismételni. Az alapvető digitális műveletek felismeréséhez és elsajátításához folyamatos, közvetlen támogatásra, ismételt bemutatásra és irányított gyakorlásra van szüksége.</t>
  </si>
  <si>
    <t>Az 1-es (alap) szintű jártassággal rendelkező személy képes alapvető digitális feladatokat elvégezni, ha ehhez közvetlen segítséget és útmutatást kap. Meg tudja jegyezni a végrehajtás lépéseit, és ezeket később ismét alkalmazni tudja. A szint azt mutatja, hogy már van elegendő ismerete az ismétlődő, egyszerű helyzetek kezeléséhez, de még irányításra és támogatásra van szüksége a munkavégzéshez.</t>
  </si>
  <si>
    <t>2-es (alap) szintű jártassággal rendelkező személy képes egyszerű digitális feladatokat és kisebb problémákat megoldani, szükség esetén mások iránymutatásával. Szilárd alapismeretekkel rendelkezik, és ezek alapján önállóan is el tud végezni egyszerű, rutinszerű műveleteket. Ez a szint már nagyobb fokú önállóságot jelent, de az összetettebb helyzetekhez még mindig külső támogatásra, útmutatásra lehet szükség.</t>
  </si>
  <si>
    <t>A 3-as (közép) szintű jártassággal rendelkező személy képes önállóan végrehajtani jól meghatározott, rutinszerű digitális feladatokat és megoldani a hozzájuk kapcsolódó problémákat. Érti a megoldási lépések logikáját, és felelősségteljesen tudja alkalmazni az alapvető módszereket és eszközöket. Ezen a kompetenciaszinten már önállóan tudja a viselkedését és a tevékenységeit a helyzethez igazítani, ha azok ismert alkalmazási feltételek között zajlanak.</t>
  </si>
  <si>
    <t xml:space="preserve"> A 4-es (közép) szintű jártassággal rendelkező személy képes önállóan, saját igényeinek megfelelően, nem rutinszerű digitális feladatokat és problémákat megoldani, a megoldáshoz vezető lépéseket pedig tudatosan önállóan alakítja. Mélyebb ismeretek birtokában saját felelősségére tudja alkalmazni és használni a szakmai szabványoknak és az alkalmazás körülményeinek megfelelően az iparági/szakmai eszközöket, eljárásokat és módszereket.</t>
  </si>
  <si>
    <t>Az 5-ös (haladó) szintű jártassággal rendelkező személy képes összetett digitális feladatokat és problémákat megoldani, miközben mások munkáját is segíti és irányítja. Átfogó tudással rendelkezik, ezért váratlan helyzetekben is képes kreatív megoldásokat találni absztrakt problémákra, valamint önállóan tervezni, irányítani és felügyelni projekteket. Ezenkívül képesek értékelni és fejleszteni saját teljesítményüket, valamint képesek felügyelni és támogatni mások munkáját.</t>
  </si>
  <si>
    <t>A 6-os (haladó) szintű jártassággal rendelkező személy képes szinte minden digitális feladatot a megfelelő módon megoldani, és komplex helyzetekben másokhoz alkalmazkodni. Mélyreható tudása révén képes új, innovatív megoldásokat kidolgozni komplex problémákra változó, kiszámíthatatlan körülmények között, valamint komplex technikai vagy szakmai tevékenységeket vagy projekteket irányítani. Ezenkívül képesek döntéshozatali felelősséget vállalni, valamint alkalmazottakat irányítani és fejleszteni.</t>
  </si>
  <si>
    <t>A 7-es (mester) szintű jártassággal rendelkező személy képes összetett problémákat megoldani, és a kidolgozott megoldásokat beépíteni a szakmai gyakorlatba másokat is támogatva. Magasan specializált tudással rendelkezik és képes komplex, kiszámíthatatlan munkakörülményeket vagy tanulási helyzeteket kezelni és azokra stratégiákat kidolgozni. Képes felelősséget vállalni a szakmai tudás és gyakorlat fejlesztéséért, valamint szakmai munkacsoportok munkájának stratégiai értékeléséért és irányításáért.</t>
  </si>
  <si>
    <t>A 8-as (mester) szintű jártassággal rendelkező személy képes rendkívül összetett, soktényezős problémákat önállóan megoldani, és az ehhez kidolgozott új megközelítéseket, módszereket beilleszteni a szakmai gyakorlatba. Rendelkezik a legmodernebb és legfejlettebb ismeretekkel a saját területén, valamint kiterjedt tudással más tudományágakból is. Képes központi kérdéseket megoldani fejlett, speciális módszerek kreatív és reflektív alkalmazásával, vagy akár újradefiniálni meglévő ismereteket és gyakorlatokat. Ezen a szinten komplex projekteket, szervezeti egységeket vagy vállalatokat tud vezetni, stratégiailag fejleszteni, valamint új ötleteket és folyamatokat kidolgozni, amelyekkel hozzájárul mások tanulásához és fejlődéséhez.</t>
  </si>
  <si>
    <t>Mester szint</t>
  </si>
  <si>
    <t>PL_ID</t>
  </si>
  <si>
    <t>PL_00</t>
  </si>
  <si>
    <t>PL_01</t>
  </si>
  <si>
    <t>PL_02</t>
  </si>
  <si>
    <t>PL_03</t>
  </si>
  <si>
    <t>PL_04</t>
  </si>
  <si>
    <t>PL_05</t>
  </si>
  <si>
    <t>PL_06</t>
  </si>
  <si>
    <t>PL_07</t>
  </si>
  <si>
    <t>PL_08</t>
  </si>
  <si>
    <t>Feladatok komplexitása</t>
  </si>
  <si>
    <t xml:space="preserve">Autonómia </t>
  </si>
  <si>
    <t>Kognitív aspektus</t>
  </si>
  <si>
    <t>egyszerű feladatok és kisebb problémák</t>
  </si>
  <si>
    <t>folyamatos, közvetlen segítséggel és lépésenkénti útmutatással</t>
  </si>
  <si>
    <t>felismerés és felidézés segítséggel</t>
  </si>
  <si>
    <t xml:space="preserve">jól meghatározott és rutinszerűn végezhető feladatok, egyszerű problémák </t>
  </si>
  <si>
    <t xml:space="preserve">jól meghatározott és nem rutinszerűn megoldható problémák </t>
  </si>
  <si>
    <t>Az információs igények megfogalmazása, a digitális adatok, információk és tartalmak felkutatása és visszakeresése. A forrás és tartalom relevanciájának megítélése. Digitális adatok, információk és tartalmak tárolása, kezelése és rendszerezése.</t>
  </si>
  <si>
    <t>Interakció, kommunikáció és együttműködés a digitális technológiák segítségével, miközben tudatában van a kulturális és generációs sokszínűségnek. Részvétel a társadalomban állami és magán digitális szolgáltatásokon és részvételen alapuló állampolgárságon keresztül. A digitális jelenlét, identitás és hírnév kezelése.</t>
  </si>
  <si>
    <t>Digitális tartalom létrehozása és szerkesztése. Az információk és tartalmak fejlesztése és integrálása egy meglévő tudásanyagba. Annak megértése, hogyan kell alkalmazni a szerzői jogokat és az engedélyeket, valamint, hogy miként lehet egy számítógépes rendszernek érthető utasításokat adni.</t>
  </si>
  <si>
    <t>Az eszközök, a tartalom, a személyes adatok és a magánélet védelme digitális környezetben. A fizikai és pszichológiai egészség védelme, valamint a társadalmi jóllétet és a társadalmi befogadást szolgáló digitális technológiákkal való tudatosság megteremtése. Tisztában lenni a digitális technológiák környezeti hatásával és azok használatával.</t>
  </si>
  <si>
    <t>Az igények és problémák azonosítása, valamint a fogalmi problémák megoldása digitális környezetben. Digitális eszközök használata a folyamatok és termékek innovációjához. A digitális evolúció naprakész követése.</t>
  </si>
  <si>
    <t>Framework</t>
  </si>
  <si>
    <t>DK_HUN</t>
  </si>
  <si>
    <t>Kompetencia ID</t>
  </si>
  <si>
    <t>Jártassági szint leírás</t>
  </si>
  <si>
    <t>CI01</t>
  </si>
  <si>
    <t>CI02</t>
  </si>
  <si>
    <t>CI03</t>
  </si>
  <si>
    <t>CI04</t>
  </si>
  <si>
    <t>CI05</t>
  </si>
  <si>
    <t>CI06</t>
  </si>
  <si>
    <t>CI07</t>
  </si>
  <si>
    <t>CI08</t>
  </si>
  <si>
    <t>CI09</t>
  </si>
  <si>
    <t>CI10</t>
  </si>
  <si>
    <t>CI11</t>
  </si>
  <si>
    <t>CI12</t>
  </si>
  <si>
    <t>CI13</t>
  </si>
  <si>
    <t>CI14</t>
  </si>
  <si>
    <t>CI15</t>
  </si>
  <si>
    <t>CI16</t>
  </si>
  <si>
    <t>CI17</t>
  </si>
  <si>
    <t>CI18</t>
  </si>
  <si>
    <t>CI19</t>
  </si>
  <si>
    <t>CI20</t>
  </si>
  <si>
    <t>CI21</t>
  </si>
  <si>
    <t>Kompetencia terület ID</t>
  </si>
  <si>
    <t>Kompetenciakeret</t>
  </si>
  <si>
    <t>CA01</t>
  </si>
  <si>
    <t>CA02</t>
  </si>
  <si>
    <t>CA03</t>
  </si>
  <si>
    <t>CA04</t>
  </si>
  <si>
    <t>CA05</t>
  </si>
  <si>
    <t>Kompetenciaelem azonosítója (pl.1.1)</t>
  </si>
  <si>
    <t>Kompetenciaterület sorszáma</t>
  </si>
  <si>
    <t>1. Digitális technológiával támogatott interakció; 
2. Megosztás digitális technológiák segítségével; 
3. Az állampolgárság gyakorlása digitális technológiák segítségével; 
4. Együttműködés digitális technológiák segítségével; 
5. Netikett; 
6. A digitális személyazonosság kezelése</t>
  </si>
  <si>
    <t>1. Technikai problémák megoldása; 
2. Igények és technológiai válaszmegoldások azonosítása; 
3. Digitális technológia kreatív alkalmazása; 
4. Digitáliskompetencia-hiányosságok felismerése</t>
  </si>
  <si>
    <t>DigKomp-kompetenciaterület 
(1. dimenzió)</t>
  </si>
  <si>
    <t>Kapcsolódó kompetenciaelemek 
(2. dimenzió)</t>
  </si>
  <si>
    <t>Digitális tevékenység</t>
  </si>
  <si>
    <t>Indoklás</t>
  </si>
  <si>
    <t>Tanulási eredmény</t>
  </si>
  <si>
    <t>A digitális tevékenység és a DigKomp-kompetenciaelem illeszkedésének mértéke</t>
  </si>
  <si>
    <t>1. Adatok, információk és digitális tartalmak böngészése, keresése és szűrése; 
2. Adatok, információk és digitális tartalmak kiértékelése;
3. Adatok, információk és digitális tartalmak kezelése</t>
  </si>
  <si>
    <t>Adatok, információk és digitális tartalmak böngészése, keresése és szűrése</t>
  </si>
  <si>
    <t>1. Digitális tartalom fejlesztése; 
2. Digitális tartalmak integrálása és átalakítása; 	
3. Szerzői jog és felhasználási feltételek; 
4. Programozás</t>
  </si>
  <si>
    <t>Digitális tartalom fejlesztése</t>
  </si>
  <si>
    <t>A személyes adatok és a magánszféra védelme</t>
  </si>
  <si>
    <t>1. Eszközök védelme;
2. A személyes adatok és a magánszféra védelme; 
3. Az egészség és a jóllét védelme; 
4.A környezet védelme</t>
  </si>
  <si>
    <t>Az egészség és a jóllét védelme</t>
  </si>
  <si>
    <t>Kompetencia_keret</t>
  </si>
  <si>
    <t>Tematikus alábontás ID</t>
  </si>
  <si>
    <t>Kompetenciaterület sorszáma (pl.1)</t>
  </si>
  <si>
    <t>Kompetenciaelem sorszáma (pl.1.1)</t>
  </si>
  <si>
    <t>Kompetenciaelem tematikus-tartalmi alábontás elem</t>
  </si>
  <si>
    <t>CO0001</t>
  </si>
  <si>
    <t>1.</t>
  </si>
  <si>
    <t>információs igények és szükségletek felismerése, azonosítása;</t>
  </si>
  <si>
    <t>CO0002</t>
  </si>
  <si>
    <t>adatok, információk és tartalmak keresése;</t>
  </si>
  <si>
    <t>CO0003</t>
  </si>
  <si>
    <t>keresési stratégiák alkalmazása, a keresési stratégia szükségletekhez alakítása;</t>
  </si>
  <si>
    <t>CO0004</t>
  </si>
  <si>
    <t>kulcsszavak, kifejezések és módszerek, stratégák használata az információkeresés során;</t>
  </si>
  <si>
    <t>CO0005</t>
  </si>
  <si>
    <t>hozzáférés digitális környezetben megkeresett adatokhoz, információkhoz és tartalmakhoz;</t>
  </si>
  <si>
    <t>CO0006</t>
  </si>
  <si>
    <t>eligazodás digitális adatok között;</t>
  </si>
  <si>
    <t>CO0007</t>
  </si>
  <si>
    <t>a digitális környezetben megkereshető adatok, információk és digitális tartalmakhoz való; hozzáférés lehetőségei, adatok, információk elérhetővé tétele;</t>
  </si>
  <si>
    <t>CO0008</t>
  </si>
  <si>
    <t>az adatok, információk és tartalmak keresésének digitális környezetben történő rendszerbe; foglalása.</t>
  </si>
  <si>
    <t>CO0009</t>
  </si>
  <si>
    <t>adat- és információforrások, illetve ezek digitális tartalmának hitelességének és megbízhatóságának felismerése;</t>
  </si>
  <si>
    <t>CO0010</t>
  </si>
  <si>
    <t>az adatok, információk és digitális tartalmak forrásainak elemzése, összehasonlítása és értékelése;</t>
  </si>
  <si>
    <t>CO0011</t>
  </si>
  <si>
    <t>különböző források és az ezen forrásokból származó adatok, információk és digitális tartalmak összehasonlítása;</t>
  </si>
  <si>
    <t>CO0012</t>
  </si>
  <si>
    <t>hozzáférési lehetőségek és eligazodás a digitális környezetben fellelhető adatok, információk és tartalmak között;</t>
  </si>
  <si>
    <t>CO0013</t>
  </si>
  <si>
    <t>keresések végrehajtása adatok, információk és digitális tartalmak felkutatásához;</t>
  </si>
  <si>
    <t>CO0014</t>
  </si>
  <si>
    <t>keresési stratégiák alkalmazása;</t>
  </si>
  <si>
    <t>CO0015</t>
  </si>
  <si>
    <t>a különböző adatok, információk és digitális tartalmak forrásainak kritikus értékelése hitelesség és megbízhatóság szempontjából;</t>
  </si>
  <si>
    <t>CO0016</t>
  </si>
  <si>
    <t>információs igények azonosítása;</t>
  </si>
  <si>
    <t>CO0017</t>
  </si>
  <si>
    <t>digitális források összehasonlító elemzése és értékelése;</t>
  </si>
  <si>
    <t>CO0018</t>
  </si>
  <si>
    <t>különböző forrásokból származó digitális adatok elemzése;</t>
  </si>
  <si>
    <t>CO0019</t>
  </si>
  <si>
    <t>álhírek és megbízhatatlan információk kiszűrése;</t>
  </si>
  <si>
    <t>CO0020</t>
  </si>
  <si>
    <t>információs torzítások felismerése;</t>
  </si>
  <si>
    <t>CO0021</t>
  </si>
  <si>
    <t>digitális források közötti eligazodás képessége;</t>
  </si>
  <si>
    <t>CO0022</t>
  </si>
  <si>
    <t>az információ relevanciájának és jelentésének értékelése különböző kontextusokban;</t>
  </si>
  <si>
    <t>CO0023</t>
  </si>
  <si>
    <t>adatvizualizációk, szöveges tartalmak, multimédiás anyagok elemzése;</t>
  </si>
  <si>
    <t>CO0024</t>
  </si>
  <si>
    <t>azonos témájú tartalmak összevetése különböző forrásokból;</t>
  </si>
  <si>
    <t>CO0025</t>
  </si>
  <si>
    <t>következtetések levonása komplex digitális információk alapján.</t>
  </si>
  <si>
    <t>CO0026</t>
  </si>
  <si>
    <t>annak felismerése, hol lehet adatokat, információkat és tartalmakat strukturált környezetben egyszerűen elrendezni;</t>
  </si>
  <si>
    <t>CO0027</t>
  </si>
  <si>
    <t>annak megfogalmazása, hogyan lehet adatokhoz, információkhoz és digitális tartalmakhoz hozzáférni és eligazodni ezek között;</t>
  </si>
  <si>
    <t>CO0028</t>
  </si>
  <si>
    <t>információk, adatok és tartalmak rendszerezése könnyen tárolható és visszakereshető módon;</t>
  </si>
  <si>
    <t>CO0029</t>
  </si>
  <si>
    <t>információk, adatok és tartalmak rendszerezése strukturált környezetben;</t>
  </si>
  <si>
    <t>CO0030</t>
  </si>
  <si>
    <t>információk, adatok és tartalmak hozzáértő kezelése a könnyebb elrendezés, tárolás és visszakeresés érdekében;</t>
  </si>
  <si>
    <t>CO0031</t>
  </si>
  <si>
    <t>adatok, információk és digitális tartalmak elrendezése, tárolása és visszakeresése digitális környezetben;</t>
  </si>
  <si>
    <t>CO0032</t>
  </si>
  <si>
    <t>információk, adatok és tartalmak rendszerezése digitális környezetben;</t>
  </si>
  <si>
    <t>CO0033</t>
  </si>
  <si>
    <t>a rendszerezés módjának igazítása a tárolás és visszakeresés szempontjaihoz;</t>
  </si>
  <si>
    <t>CO0034</t>
  </si>
  <si>
    <t>adatok, információk és digitális tartalmak keresése digitális környezetben;</t>
  </si>
  <si>
    <t>CO0035</t>
  </si>
  <si>
    <t>hozzáférés adatokhoz, információkhoz és digitális tartalmakhoz, valamint eligazodás ezek között.</t>
  </si>
  <si>
    <t>CO0036</t>
  </si>
  <si>
    <t>2.</t>
  </si>
  <si>
    <t>digitális technológiák kiválasztása és alkalmazása digitális technológiával támogatott interakciókhoz;</t>
  </si>
  <si>
    <t>CO0037</t>
  </si>
  <si>
    <t>a megfelelő, adott helyzethez illeszkedő egyszerű kommunikációs eszközök azonosítása;</t>
  </si>
  <si>
    <t>CO0038</t>
  </si>
  <si>
    <t>többféle digitális technológia kiválasztása és alkalmazása digitális technológiával támogatott interakciókhoz;</t>
  </si>
  <si>
    <t>CO0039</t>
  </si>
  <si>
    <t>digitális kommunikációs eszköz kiválasztása egy adott helyzetben történő alkalmazáshoz;</t>
  </si>
  <si>
    <t>CO0040</t>
  </si>
  <si>
    <t>megmutatni másoknak a legmegfelelőbb digitális kommunikációs eszközt egy adott helyzethez;</t>
  </si>
  <si>
    <t>CO0041</t>
  </si>
  <si>
    <t>többféle digitális technológia adaptálása a digitális technológiával támogatott interakció kontextusához igazítva;</t>
  </si>
  <si>
    <t>CO0042</t>
  </si>
  <si>
    <t>kommunikációs eszközök és szolgáltatások alkalmazása digitális környezetben megvalósuló interakcióhoz.</t>
  </si>
  <si>
    <t>CO0043</t>
  </si>
  <si>
    <t>megfelelő digitális technológiák felismerése adatok, információk és digitális tartalmak megosztásához;</t>
  </si>
  <si>
    <t>CO0044</t>
  </si>
  <si>
    <t>adatok, információk és digitális tartalmak megosztása különféle megfelelő digitális eszközökkel;</t>
  </si>
  <si>
    <t>CO0045</t>
  </si>
  <si>
    <t>hivatkozási és forrásmegjelölési megoldások azonosítása;</t>
  </si>
  <si>
    <t>CO0046</t>
  </si>
  <si>
    <t>hivatkozási és forrásmegjelölési megoldások használatának változtatása szituációtól függően;</t>
  </si>
  <si>
    <t>CO0047</t>
  </si>
  <si>
    <t>közvetítő szerep betöltése információk és tartalmak megosztásában;</t>
  </si>
  <si>
    <t>CO0048</t>
  </si>
  <si>
    <t>saját közvetítői szerep igazítása az adott helyzethez;</t>
  </si>
  <si>
    <t>CO0049</t>
  </si>
  <si>
    <t>információk és tartalmak megosztásához a legmegfelelőbb digitális technológiák használhatóságának kiértékelése.</t>
  </si>
  <si>
    <t>CO0050</t>
  </si>
  <si>
    <t>digitális szolgáltatások azonosítása társadalmi szerepvállaláshoz;</t>
  </si>
  <si>
    <t>CO0051</t>
  </si>
  <si>
    <t>megfelelő digitális technológiák felismerése az önszervezéshez és állampolgári társadalmi szerepvállaláshoz;</t>
  </si>
  <si>
    <t>CO0052</t>
  </si>
  <si>
    <t>digitális szolgáltatások kiválasztása a társadalmi részvételhez;</t>
  </si>
  <si>
    <t>CO0053</t>
  </si>
  <si>
    <t>a társadalmi részvételhez különféle digitális szolgáltatásokra javaslattétel;</t>
  </si>
  <si>
    <t>CO0054</t>
  </si>
  <si>
    <t>digitális szolgáltatások használatának szituációtól függő megválasztása és változtatása a társadalmi részvétel érdekében;</t>
  </si>
  <si>
    <t>CO0055</t>
  </si>
  <si>
    <t>a legmegfelelőbb digitális technológiák használatának szituációtól függő megválasztása és változtatása az önszervezéshez és az állampolgári társadalmi szerepvállaláshoz.</t>
  </si>
  <si>
    <t>CO0056</t>
  </si>
  <si>
    <t>digitális eszközök és technológiák kiválasztása az együttműködésekhez;</t>
  </si>
  <si>
    <t>CO0057</t>
  </si>
  <si>
    <t>az együttműködésekhez alkalmazható digitális eszközökre és technológiákra javaslattétel;</t>
  </si>
  <si>
    <t>CO0058</t>
  </si>
  <si>
    <t>digitális eszközök és technológiák használatának megválasztása a kontextushoz igazodva és a szituációtól függően;</t>
  </si>
  <si>
    <t>CO0059</t>
  </si>
  <si>
    <t>digitális eszközök és technológiák kiválasztása az adatok, információk és ismeretek közös létrehozásához;</t>
  </si>
  <si>
    <t>CO0060</t>
  </si>
  <si>
    <t>technológiák használata adatok, információk és ismeretek közös létrehozásához.</t>
  </si>
  <si>
    <t>CO0061</t>
  </si>
  <si>
    <t>viselkedési normák és szabályok megkülönböztetése a digitális technológiák használata és a digitális környezetben folytatott interakciók során;</t>
  </si>
  <si>
    <t>CO0062</t>
  </si>
  <si>
    <t>célközönséghez illeszkedő kommunikációs formák és stratégiák kiválasztása;</t>
  </si>
  <si>
    <t>CO0063</t>
  </si>
  <si>
    <t>a digitális környezetben figyelembe veendő kulturális és generációs sokszínűséggel kapcsolatos egyszerű szempontok megkülönböztetése;</t>
  </si>
  <si>
    <t>CO0064</t>
  </si>
  <si>
    <t>az adott célközönséghez illeszkedő kommunikációs stratégiák megvitatása;</t>
  </si>
  <si>
    <t>CO0065</t>
  </si>
  <si>
    <t>a digitális technológiák használata és a digitális környezetben folytatott interakciók során alkalmazandó megfelelő viselkedési normák és szabályok az adott helyzethez illesztése.</t>
  </si>
  <si>
    <t>CO0066</t>
  </si>
  <si>
    <t>a digitális személyazonosság felismerése;</t>
  </si>
  <si>
    <t>CO0067</t>
  </si>
  <si>
    <t>módszerek ismerete, amelyekkel megvédhető a jó hírnév az interneten;</t>
  </si>
  <si>
    <t>CO0068</t>
  </si>
  <si>
    <t>digitális eszközökkel, szolgáltatásokkal vagy digitális környezetben létrehozott adatok felismerése;</t>
  </si>
  <si>
    <t>CO0069</t>
  </si>
  <si>
    <t>különféle hétköznapi digitális személyazonosságok megkülönböztetése;</t>
  </si>
  <si>
    <t>CO0070</t>
  </si>
  <si>
    <t>a jó hírnév internetes védelmére szolgáló jól meghatározott, megszokott módszerek ismerete;</t>
  </si>
  <si>
    <t>CO0071</t>
  </si>
  <si>
    <t>különféle konkrét digitális személyazonosságok megjelenítése;</t>
  </si>
  <si>
    <t>CO0072</t>
  </si>
  <si>
    <t>digitális eszközökkel, szolgáltatásokkal vagy digitális környezetben létrehozott adatok hozzáértő kezelése;</t>
  </si>
  <si>
    <t>CO0073</t>
  </si>
  <si>
    <t>többféle digitális személyazonosság használata;</t>
  </si>
  <si>
    <t>CO0074</t>
  </si>
  <si>
    <t>digitális eszközökkel, szolgáltatásokkal vagy digitális környezetben létrehozott adatok felhasználása;</t>
  </si>
  <si>
    <t>CO0075</t>
  </si>
  <si>
    <t>digitális eszközökkel, szolgáltatásokkal vagy digitális környezetben létrehozott adatok megváltoztatása.</t>
  </si>
  <si>
    <t>CO0076</t>
  </si>
  <si>
    <t>3.</t>
  </si>
  <si>
    <t>digitális tartalmak létrehozása és szerkesztése;</t>
  </si>
  <si>
    <t>CO0077</t>
  </si>
  <si>
    <t>módszerek és eszközök ismerete és alkalmazása digitális tartalmak létrehozására és kezelésére;</t>
  </si>
  <si>
    <t>CO0078</t>
  </si>
  <si>
    <t>mondanivaló kifejezése digitális eszközökkel, digitális tartalmak előállítása révén.</t>
  </si>
  <si>
    <t>CO0079</t>
  </si>
  <si>
    <t>módszerek kiválasztása és alkalmazása új tartalmak létrehozásához, meglévő tartalmi és információelemek felhasználásával, azok módosítása, finomítása, javítása és integrálása révén;</t>
  </si>
  <si>
    <t>CO0080</t>
  </si>
  <si>
    <t>a legmegfelelőbb módszerek felmérése és alkalmazása a kreatív tartalomalkotás támogatására.</t>
  </si>
  <si>
    <t>CO0081</t>
  </si>
  <si>
    <t>digitális információkra és tartalmakra vonatkozó szerzői jog és felhasználási feltételek, szabályok ismerete és alkalmazása.</t>
  </si>
  <si>
    <t>CO0082</t>
  </si>
  <si>
    <t>problémák megoldásához vagy feladatok végrehajtásához, programozható rendszer által feldolgozható utasítások ismerete;</t>
  </si>
  <si>
    <t>CO0083</t>
  </si>
  <si>
    <t>programozható rendszer által feldolgozható utasítások használata problémák megoldásához vagy feladatok végrehajtásához.</t>
  </si>
  <si>
    <t>CO0084</t>
  </si>
  <si>
    <t>4.</t>
  </si>
  <si>
    <t>biztonsági és védelmi eljárások, módszerek digitális eszközök és digitális tartalmak megóvására;</t>
  </si>
  <si>
    <t>CO0085</t>
  </si>
  <si>
    <t>ismeretek a digitális környezetben jelentkező kockázatoktól és veszélyekről;</t>
  </si>
  <si>
    <t>CO0086</t>
  </si>
  <si>
    <t>a magánszféra és a személyes adatok védelme digitális környezetben.</t>
  </si>
  <si>
    <t>CO0087</t>
  </si>
  <si>
    <t>biztonsági eljárások és megoldások ismerete és alkalmazása a személyes adatok és a magánszféra megóvása érdekében digitális környezetben;</t>
  </si>
  <si>
    <t>CO0088</t>
  </si>
  <si>
    <t>birtokunkban lévő adatok, személyazonosításra alkalmas információk felhasználása és megosztása, önmagunk és mások védelmében;</t>
  </si>
  <si>
    <t>CO0089</t>
  </si>
  <si>
    <t>adatvédelmi tájékoztatók ismerete a személyes adatok digitális szolgáltatásokban történő felhasználásáról.</t>
  </si>
  <si>
    <t>CO0090</t>
  </si>
  <si>
    <t>a digitális technológiák használata során jelentkező egészségügyi kockázatok, valamint a fizikai és mentális jólétet fenyegető veszélyek ismerete, valamint ezen kockázatok és veszélyek elkerülésének módjai;</t>
  </si>
  <si>
    <t>CO0091</t>
  </si>
  <si>
    <t>a digitális környezetben jelentkező lehetséges veszélyektől való védelmi eljárások ismerete és alkalmazása;</t>
  </si>
  <si>
    <t>CO0092</t>
  </si>
  <si>
    <t>a társadalmi jólétet és inklúziót szolgáló digitális technológiák.</t>
  </si>
  <si>
    <t>CO0093</t>
  </si>
  <si>
    <t>ismeretek a mindennapi digitális tevékenységek, az elektronikus és digitális eszközök és a digitális technológia használatának környezeti hatásairól;</t>
  </si>
  <si>
    <t>CO0094</t>
  </si>
  <si>
    <t>fenntartható digitális magatartás és a környezetet védelme a digitális technológia és használatának hatásaitól.</t>
  </si>
  <si>
    <t>CO0095</t>
  </si>
  <si>
    <t>ismeretek a digitális környezet- és eszközhasználatkor jelentkező lehetséges technikai problémákról;</t>
  </si>
  <si>
    <t>CO0096</t>
  </si>
  <si>
    <t>5.</t>
  </si>
  <si>
    <t>megoldások ismerete és alkalmazása a digitális környezet- és eszközhasználat során jelentkező problémákra;</t>
  </si>
  <si>
    <t>CO0097</t>
  </si>
  <si>
    <t>a digitális eszközök és digitális tartalmak megóvásának megoldásai;</t>
  </si>
  <si>
    <t>CO0098</t>
  </si>
  <si>
    <t>biztonsági és védelmi eljárások ismerete és alkalmazása digitális eszközök és digitális környezetek használata során.</t>
  </si>
  <si>
    <t>CO0099</t>
  </si>
  <si>
    <t>a digitális környezet testre szabására az egyéni igényeknek megfelelően;</t>
  </si>
  <si>
    <t>CO0100</t>
  </si>
  <si>
    <t>az igényeknek megfelelő digitális eszközök és technológiai megoldások kiválasztása.</t>
  </si>
  <si>
    <t>CO0101</t>
  </si>
  <si>
    <t>digitális eszközök és technológiák felhasználása tudáselemek létrehozására, illetve innovatív folyamatok és termékek fejlesztésére, létrehozására;</t>
  </si>
  <si>
    <t>CO0102</t>
  </si>
  <si>
    <t>digitális környezetben koncepcionális problémák és problémás helyzetek megértése és megoldása;</t>
  </si>
  <si>
    <t>CO0103</t>
  </si>
  <si>
    <t>digitális technológiák felhasználása ötletek megvalósításához.</t>
  </si>
  <si>
    <t>CO0104</t>
  </si>
  <si>
    <t>a digitáliskompetencia hiány felismerése és felmérése;</t>
  </si>
  <si>
    <t>CO0105</t>
  </si>
  <si>
    <t>a digitáliskompetencia fejlesztését támogató lehetőségek és módszerek ismerete és alkalmazása;</t>
  </si>
  <si>
    <t>CO0106</t>
  </si>
  <si>
    <t>digitális technológiával támogatott folyamatos, élethosszig tartó tanulás.</t>
  </si>
  <si>
    <t>Keretrendszer</t>
  </si>
  <si>
    <t>Kompetenciaállítás</t>
  </si>
  <si>
    <t>Kompetenciaelem sorszáma</t>
  </si>
  <si>
    <t>Jártassági fok megnevezése</t>
  </si>
  <si>
    <t>Teljes állítás (Képlet)</t>
  </si>
  <si>
    <t>CST001</t>
  </si>
  <si>
    <t>alapszint</t>
  </si>
  <si>
    <t>Alapszinten, segítséggel képes vagyok saját információs igényeimet felismerni;</t>
  </si>
  <si>
    <t>CST002</t>
  </si>
  <si>
    <t>Alapszinten, segítséggel képes vagyok digitális környezetben egyszerű módon adatokat, információkat és tartalmakat keresni;</t>
  </si>
  <si>
    <t>CST003</t>
  </si>
  <si>
    <t>Alapszinten, segítséggel képes vagyok ezekhez az adatokhoz, információkhoz és tartalmakhoz hozzáférni, és közöttük eligazodni;</t>
  </si>
  <si>
    <t>CST004</t>
  </si>
  <si>
    <t>Alapszinten, segítséggel képes vagyok egyszerűbb személyes keresési stratégiákat azonosítani.</t>
  </si>
  <si>
    <t>CST005</t>
  </si>
  <si>
    <t>Alapszinten, önállóan, és ahol szükséges, megfelelő útmutatással képes vagyok saját információs igényeimet felismerni;</t>
  </si>
  <si>
    <t>CST006</t>
  </si>
  <si>
    <t>Alapszinten, önállóan, és ahol szükséges, megfelelő útmutatással képes vagyok digitális környezetben egyszerű módon adatokat, információkat és tartalmakat keresni;</t>
  </si>
  <si>
    <t>CST007</t>
  </si>
  <si>
    <t>Alapszinten, önállóan, és ahol szükséges, megfelelő útmutatással képes vagyok ezekhez az adatokhoz, információkhoz és tartalmakhoz hozzáférni, és közöttük eligazodni;</t>
  </si>
  <si>
    <t>CST008</t>
  </si>
  <si>
    <t>Alapszinten, önállóan, és ahol szükséges, megfelelő útmutatással képes vagyok egyszerűbb személyes keresési stratégiákat azonosítani.</t>
  </si>
  <si>
    <t>CST009</t>
  </si>
  <si>
    <t>középszint</t>
  </si>
  <si>
    <t>Önállóan, egyértelmű problémák megoldásakor képes vagyok információs igényeimet azonosítani;</t>
  </si>
  <si>
    <t>CST010</t>
  </si>
  <si>
    <t>Önállóan, egyértelmű problémák megoldásakor képes vagyok végrehajtani jól meghatározott, szokványos kereséseket adatok, információk és digitális tartalmak felkutatásához digitális környezetben;</t>
  </si>
  <si>
    <t>CST011</t>
  </si>
  <si>
    <t>Önállóan, egyértelmű problémák megoldásakor képes vagyok megfogalmazni, hogyan lehet hozzájuk férni és eligazodni közöttük;</t>
  </si>
  <si>
    <t>CST012</t>
  </si>
  <si>
    <t>Önállóan, egyértelmű problémák megoldásakor képes vagyok jól meghatározott, rutinszerű, saját keresési stratégiákat azonosítani.</t>
  </si>
  <si>
    <t>CST013</t>
  </si>
  <si>
    <t>Önállóan, saját igényeim szerint, jól meghatározott, nem rutinszerű feladatok megoldásakor képes vagyok információs igényeimet szemléltetni;</t>
  </si>
  <si>
    <t>CST014</t>
  </si>
  <si>
    <t>Önállóan, saját igényeim szerint, jól meghatározott, nem rutinszerű feladatok megoldásakor képes vagyok az adatok, információk és tartalmak keresését digitális környezetben rendszerbe foglalni;</t>
  </si>
  <si>
    <t>CST015</t>
  </si>
  <si>
    <t>Önállóan, saját igényeim szerint, jól meghatározott, nem rutinszerű feladatok megoldásakor képes vagyok leírni, hogyan lehet hozzáférni ezekhez az adatokhoz, információkhoz és tartalmakhoz, és hogyan lehet közöttük eligazodni;</t>
  </si>
  <si>
    <t>CST016</t>
  </si>
  <si>
    <t>Önállóan, saját igényeim szerint, jól meghatározott, nem rutinszerű feladatok megoldásakor képes vagyok saját keresési stratégiákat rendszerbe foglalni.</t>
  </si>
  <si>
    <t>CST017</t>
  </si>
  <si>
    <t>haladó szint</t>
  </si>
  <si>
    <t>Akár másokat is segítve képes vagyok információs szükségletekre választ adni;</t>
  </si>
  <si>
    <t>CST018</t>
  </si>
  <si>
    <t>Akár másokat is segítve képes vagyok digitális környezetben keresést végrehajtani adatok, információk és tartalmak megszerzéséhez;</t>
  </si>
  <si>
    <t>CST019</t>
  </si>
  <si>
    <t>Akár másokat is segítve képes vagyok bemutatni, hogyan lehet hozzáférni ezekhez az adatokhoz, információkhoz és tartalmakhoz, és hogyan lehet eligazodni közöttük;</t>
  </si>
  <si>
    <t>CST020</t>
  </si>
  <si>
    <t>Akár másokat is segítve képes vagyok egyéni keresési stratégiákat ajánlani.</t>
  </si>
  <si>
    <t>CST021</t>
  </si>
  <si>
    <t>Haladó szinten, saját igényeim és mások igényei szerint, komplex helyzetekben képes vagyok felmérni az információs igényeket;</t>
  </si>
  <si>
    <t>CST022</t>
  </si>
  <si>
    <t>Haladó szinten, saját igényeim és mások igényei szerint, komplex helyzetekben képes vagyok digitális környezetben a keresési stratégiámat a legmegfelelőbb adatok, információk és tartalmak kereséséhez igazítani;</t>
  </si>
  <si>
    <t>CST023</t>
  </si>
  <si>
    <t>Haladó szinten, saját igényeim és mások igényei szerint, komplex helyzetekben képes vagyok elmagyarázni, hogyan lehet ezekhez az adatokhoz, információkhoz és tartalmakhoz hozzáférni és közöttük eligazodni;</t>
  </si>
  <si>
    <t>CST024</t>
  </si>
  <si>
    <t>Haladó szinten, saját igényeim és mások igényei szerint, komplex helyzetekben képes vagyok alakítani az egyéni keresési stratégiákat.</t>
  </si>
  <si>
    <t>CST025</t>
  </si>
  <si>
    <t>mesterszint</t>
  </si>
  <si>
    <t>Mesterszinten képes vagyok megoldást kidolgozni összetett, részleteiben nem teljesen meghatározott problémákra,  hiteles és megbízható adat-, információ- és tartalomforrások elemzésének és értékelésének terén, digitális környezetben;</t>
  </si>
  <si>
    <t>CST026</t>
  </si>
  <si>
    <t>Mesterszinten képes vagyok tudásommal hozzájárulni a szakmai gyakorlat és ismeretek fejlesztéséhez, továbbá másokat támogatni az adatok, információk és digitális tartalmak, valamint azok forrásai hitelességének és megbízhatóságának elemzésében és értékelésében.</t>
  </si>
  <si>
    <t>CST027</t>
  </si>
  <si>
    <t>A legmagasabb mesterszinten képes vagyok összetett, sok kölcsönható tényező által befolyásolt, adatok, információk és digitális tartalmak böngészésével, keresésével és szűrésével kapcsolatos problémákra megoldást kidolgozni;</t>
  </si>
  <si>
    <t>CST028</t>
  </si>
  <si>
    <t>A legmagasabb mesterszinten képes vagyok az adott területet új ötletekkel és eljárásokkal gazdagítani.</t>
  </si>
  <si>
    <t>CST029</t>
  </si>
  <si>
    <t>Alapszinten, segítséggel képes vagyok felismerni az általánosan használt adat- és információforrások, illetve ezek digitális tartalmának hitelességét és megbízhatóságát.</t>
  </si>
  <si>
    <t>CST030</t>
  </si>
  <si>
    <t>Alapszinten, önállóan, és ahol szükséges, megfelelő útmutatással képes vagyok felismerni az általánosan használt adat- és információforrások, illetve ezek digitális tartalmának hitelességét és megbízhatóságát.</t>
  </si>
  <si>
    <t>CST031</t>
  </si>
  <si>
    <t>CST032</t>
  </si>
  <si>
    <t>CST033</t>
  </si>
  <si>
    <t>CST034</t>
  </si>
  <si>
    <t>CST035</t>
  </si>
  <si>
    <t>Önállóan, saját igényeim szerint, jól meghatározott, nem rutinszerű feladatok megoldásakor képes vagyok az adatok, információk és digitális tartalmak forrásainak elemzésére, összehasonlítására és értékelésére;</t>
  </si>
  <si>
    <t>CST036</t>
  </si>
  <si>
    <t>Önállóan, saját igényeim szerint, jól meghatározott, nem rutinszerű feladatok megoldásakor képes vagyok adatok, információk és digitális tartalmak elemzésére, értelmezésére és értékelésére.</t>
  </si>
  <si>
    <t>CST037</t>
  </si>
  <si>
    <t>Akár másokat is segítve képes vagyok adatok, információk és digitális tartalmak különböző forrásainak értékelésére a hitelesség és megbízhatóság szempontjából;</t>
  </si>
  <si>
    <t>CST038</t>
  </si>
  <si>
    <t>Akár másokat is segítve képes vagyok különböző adatok, információk és digitális tartalmak értékelésére.</t>
  </si>
  <si>
    <t>CST039</t>
  </si>
  <si>
    <t>Haladó szinten, saját igényeim és mások igényei szerint, komplex helyzetekben képes vagyok adatok, információk és digitális tartalmak forrásainak kritikus értékelésére a hitelesség és megbízhatóság szempontjából;</t>
  </si>
  <si>
    <t>CST040</t>
  </si>
  <si>
    <t>Haladó szinten, saját igényeim és mások igényei szerint, komplex helyzetekben képes vagyok adatok, információk és digitális tartalmak kritikus értékelésére.</t>
  </si>
  <si>
    <t>CST041</t>
  </si>
  <si>
    <t>Mesterszinten képes vagyok megoldást kidolgozni összetett, részleteiben nem teljesen meghatározott problémákra, hiteles és megbízható adat-, információ- és tartalomforrások elemzésének és értékelésének terén, digitális környezetben;</t>
  </si>
  <si>
    <t>CST042</t>
  </si>
  <si>
    <t>CST043</t>
  </si>
  <si>
    <t>A legmagasabb mesterszinten képes vagyok összetett, sok kölcsönható tényező által befolyásolt, adatok, információk és digitális tartalmak hiteles és megbízható forrásainak elemzésével és értékelésével kapcsolatos problémákra megoldásokat kidolgozni;</t>
  </si>
  <si>
    <t>CST044</t>
  </si>
  <si>
    <t>CST045</t>
  </si>
  <si>
    <t>Alapszinten, segítséggel képes vagyok felismerni, hogyan lehet adatokat, információkat és tartalmakat egyszerűen elrendezni, tárolni és visszakeresni digitális környezetben;</t>
  </si>
  <si>
    <t>CST046</t>
  </si>
  <si>
    <t>Alapszinten, segítséggel képes vagyok felismerni, hol lehet ezeket strukturált környezetben egyszerűen elrendezni.</t>
  </si>
  <si>
    <t>CST047</t>
  </si>
  <si>
    <t>Alapszinten, önállóan, és ahol szükséges, megfelelő útmutatással képes vagyok felismerni, hogyan lehet adatokat, információkat és tartalmakat egyszerűen elrendezni, tárolni és visszakeresni digitális környezetben;</t>
  </si>
  <si>
    <t>CST048</t>
  </si>
  <si>
    <t>Alapszinten, önállóan, és ahol szükséges, megfelelő útmutatással képes vagyok felismerni, hol lehet ezeket strukturált környezetben egyszerűen elrendezni.</t>
  </si>
  <si>
    <t>CST049</t>
  </si>
  <si>
    <t>CST050</t>
  </si>
  <si>
    <t>CST051</t>
  </si>
  <si>
    <t>Önállóan, egyértelmű problémák megoldásakor képes vagyok megfogalmazni, hogyan lehet hozzájuk férni és eligazodni közöttük</t>
  </si>
  <si>
    <t>CST052</t>
  </si>
  <si>
    <t>CST053</t>
  </si>
  <si>
    <t>Önállóan, saját igényeim szerint, jól meghatározott, nem rutinszerű feladatok megoldásakor képes vagyok információkat, adatokat és tartalmakat könnyen tárolható és visszakereshető módon rendszerezni;</t>
  </si>
  <si>
    <t>CST054</t>
  </si>
  <si>
    <t>Önállóan, saját igényeim szerint, jól meghatározott, nem rutinszerű feladatok megoldásakor képes vagyok információkat, adatokat és tartalmakat strukturált környezetben rendszerezni.</t>
  </si>
  <si>
    <t>CST055</t>
  </si>
  <si>
    <t>Akár másokat is segítve képes vagyok hozzáértően kezelni információkat, adatokat és tartalmakat a könnyebb elrendezés, tárolás és visszakeresés érdekében;</t>
  </si>
  <si>
    <t>CST056</t>
  </si>
  <si>
    <t>Akár másokat is segítve képes vagyok ezeket rendszerezni és feldolgozni strukturált környezetben.</t>
  </si>
  <si>
    <t>CST057</t>
  </si>
  <si>
    <t>Haladó szinten, saját igényeim és mások igényei szerint, komplex helyzetekben képes vagyok az információk, adatok és tartalmak kezelését a tárolás és visszakeresés legmegfelelőbb és legegyszerűbb módjához igazítani;</t>
  </si>
  <si>
    <t>CST058</t>
  </si>
  <si>
    <t>Haladó szinten, saját igényeim és mások igényei szerint, komplex helyzetekben képes vagyok ezek elrendezését és feldolgozását a legmegfelelőbb strukturált környezethez igazítani.</t>
  </si>
  <si>
    <t>CST059</t>
  </si>
  <si>
    <t>Mesterszinten képes vagyok megoldást kidolgozni összetett, részleteiben nem teljesen meghatározott, az adatok, információk és tartalmak kezeléséhez kapcsolódó problémákra, hogy azokat strukturált digitális környezetben lehessen rendszerezni, tárolni és visszakeresni;</t>
  </si>
  <si>
    <t>CST060</t>
  </si>
  <si>
    <t>Mesterszinten képes vagyok tudásommal hozzájárulni a szakmai gyakorlat és ismeretek fejlesztéséhez, továbbá másokat támogatni adatok, információk és tartalmak strukturált digitális környezetben történő kezelésében.</t>
  </si>
  <si>
    <t>CST061</t>
  </si>
  <si>
    <t>A legmagasabb mesterszinten képes vagyok megoldást kidolgozni összetett, sok kölcsönható tényező által befolyásolt, adatok, információk és tartalmak kezeléséhez kapcsolódó problémákra, hogy azokat strukturált digitális környezetben lehessen rendszerezni, tárolni és visszakeresni;</t>
  </si>
  <si>
    <t>CST062</t>
  </si>
  <si>
    <t>CST063</t>
  </si>
  <si>
    <t>Alapszinten, segítséggel képes vagyok egyszerű digitális technológiákat interakciókhoz kiválasztani, és</t>
  </si>
  <si>
    <t>CST064</t>
  </si>
  <si>
    <t>Alapszinten, segítséggel képes vagyok azonosítani a megfelelő, adott helyzethez illeszkedő egyszerű kommunikációs eszközöket.</t>
  </si>
  <si>
    <t>CST065</t>
  </si>
  <si>
    <t>Alapszinten, önállóan, és ahol szükséges, megfelelő útmutatással képes vagyok egyszerű digitális technológiákat interakciókhoz kiválasztani, és</t>
  </si>
  <si>
    <t>CST066</t>
  </si>
  <si>
    <t>Alapszinten, önállóan, és ahol szükséges, megfelelő útmutatással képes vagyok azonosítani a megfelelő, adott helyzethez illeszkedő egyszerű kommunikációs eszközöket.</t>
  </si>
  <si>
    <t>CST067</t>
  </si>
  <si>
    <t>Önállóan, egyértelmű problémák megoldásakor képes vagyok jól meghatározott, megszokott interakciókat folytatni digitális technológia használatával, és</t>
  </si>
  <si>
    <t>CST068</t>
  </si>
  <si>
    <t>Önállóan, egyértelmű problémák megoldásakor képes vagyok kiválasztani jól meghatározott, megszokott helyzetekhez megfelelő digitális kommunikációs eszközöket.</t>
  </si>
  <si>
    <t>CST069</t>
  </si>
  <si>
    <t>Önállóan, saját igényeim szerint, jól meghatározott, nem rutinszerű feladatok megoldásakor képes vagyok többféle digitális technológiát is kiválasztani interakciókhoz, és</t>
  </si>
  <si>
    <t>CST070</t>
  </si>
  <si>
    <t>Önállóan, saját igényeim szerint, jól meghatározott, nem rutinszerű feladatok megoldásakor képes vagyok többféle, megfelelő digitális kommunikációs eszközt is kiválasztani egy adott helyzethez.</t>
  </si>
  <si>
    <t>CST071</t>
  </si>
  <si>
    <t>Akár másokat is segítve képes vagyok többféle digitális technológia használatával interakciót megvalósítani, és</t>
  </si>
  <si>
    <t>CST072</t>
  </si>
  <si>
    <t>Akár másokat is segítve képes vagyok másoknak megmutatni a legmegfelelőbb digitális kommunikációs eszközt egy adott helyzethez.</t>
  </si>
  <si>
    <t>CST073</t>
  </si>
  <si>
    <t>Haladó szinten, saját igényeim és mások igényei szerint, komplex helyzetekben képes vagyok többféle digitális technológiát adaptálni a legmegfelelőbb interakciók érdekében, és</t>
  </si>
  <si>
    <t>CST074</t>
  </si>
  <si>
    <t>Haladó szinten, saját igényeim és mások igényei szerint, komplex helyzetekben képes vagyok a legmegfelelőbb kommunikációs eszközt adaptálni egy adott helyzetre.</t>
  </si>
  <si>
    <t>CST075</t>
  </si>
  <si>
    <t>Mesterszinten képes vagyok összetett, részleteiben nem teljesen meghatározott problémákra megoldást kidolgozni a digitális technológiákon és digitális kommunikációs eszközökön keresztüli interakciókhoz;</t>
  </si>
  <si>
    <t>CST076</t>
  </si>
  <si>
    <t>Mesterszinten képes vagyok tudásommal hozzájárulni a szakmai gyakorlat és ismeretek fejlesztéséhez, továbbá másokat támogatni a digitális technológiákon keresztüli interakciók terén.</t>
  </si>
  <si>
    <t>CST077</t>
  </si>
  <si>
    <t>A legmagasabb mesterszinten képes vagyok összetett, sok kölcsönható tényező által befolyásolt, a digitális technológiákon és digitális kommunikációs eszközökön keresztüli interakciókkal kapcsolatos problémákra megoldást kidolgozni;</t>
  </si>
  <si>
    <t>CST078</t>
  </si>
  <si>
    <t>CST079</t>
  </si>
  <si>
    <t>Alapszinten, segítséggel képes vagyok felismerni egyszerű, megfelelő digitális technológiákat adatok, információk és digitális tartalmak megosztásához;</t>
  </si>
  <si>
    <t>CST080</t>
  </si>
  <si>
    <t>Alapszinten, segítséggel képes vagyok azonosítani egyszerű hivatkozási és forrásmegjelölési megoldásokat.</t>
  </si>
  <si>
    <t>CST081</t>
  </si>
  <si>
    <t>Alapszinten, önállóan, és ahol szükséges, megfelelő útmutatással képes vagyok felismerni egyszerű, megfelelő digitális technológiákat adatok, információk és digitális tartalmak megosztásához;</t>
  </si>
  <si>
    <t>CST082</t>
  </si>
  <si>
    <t>Alapszinten, önállóan, és ahol szükséges, megfelelő útmutatással képes vagyok azonosítani egyszerű hivatkozási és forrásmegjelölési megoldásokat.</t>
  </si>
  <si>
    <t>CST083</t>
  </si>
  <si>
    <t>Önállóan, egyértelmű problémák megoldásakor képes vagyok kiválasztani jól meghatározott, megszokott, megfelelő digitális technológiákat adatok, információk és digitális tartalmak megosztásához;</t>
  </si>
  <si>
    <t>CST084</t>
  </si>
  <si>
    <t>Önállóan, egyértelmű problémák megoldásakor képes vagyok elmagyarázni, hogyan lehet közvetítő szerepet betölteni információk és tartalmak megosztásában jól meghatározott, megszokott digitális technológiák alkalmazásával;</t>
  </si>
  <si>
    <t>CST085</t>
  </si>
  <si>
    <t>Önállóan, egyértelmű problémák megoldásakor képes vagyok bemutatni jól meghatározott, megszokott hivatkozási és forrásmegjelölési megoldásokat.</t>
  </si>
  <si>
    <t>CST086</t>
  </si>
  <si>
    <t>Önállóan, saját igényeim szerint, jól meghatározott, nem rutinszerű feladatok megoldásakor képes vagyok hozzáértően kezelni a megfelelő digitális technológiákat adatok, információk és digitális tartalmak megosztásához;</t>
  </si>
  <si>
    <t>CST087</t>
  </si>
  <si>
    <t>Önállóan, saját igényeim szerint, jól meghatározott, nem rutinszerű feladatok megoldásakor képes vagyok elmagyarázni, hogyan lehet közvetítő szerepet betölteni információk és tartalmak megosztásában digitális technológiák alkalmazásával;</t>
  </si>
  <si>
    <t>CST088</t>
  </si>
  <si>
    <t>Önállóan, saját igényeim szerint, jól meghatározott, nem rutinszerű feladatok megoldásakor képes vagyok bemutatni hivatkozási és forrásmegjelölési megoldásokat.</t>
  </si>
  <si>
    <t>CST089</t>
  </si>
  <si>
    <t>Akár másokat is segítve képes vagyok megosztani adatokat, információkat és digitális tartalmakat különféle megfelelő digitális eszközökkel;</t>
  </si>
  <si>
    <t>CST090</t>
  </si>
  <si>
    <t>Akár másokat is segítve képes vagyok bemutatni másoknak, hogyan lehet közvetítő szerepet betölteni információk és tartalmak megosztásában digitális technológiák alkalmazásával;</t>
  </si>
  <si>
    <t>CST091</t>
  </si>
  <si>
    <t>Akár másokat is segítve képes vagyok alkalmazni különféle hivatkozási és forrásmegjelölési megoldásokat.</t>
  </si>
  <si>
    <t>CST092</t>
  </si>
  <si>
    <t>Haladó szinten, saját igényeim és mások igényei szerint, komplex helyzetekben képes vagyok kiértékelni a legmegfelelőbb digitális technológiák használhatóságát információk és tartalmak megosztásához;</t>
  </si>
  <si>
    <t>CST093</t>
  </si>
  <si>
    <t>Haladó szinten, saját igényeim és mások igényei szerint, komplex helyzetekben képes vagyok közvetítői szerepemet az adott helyzethez igazítani;</t>
  </si>
  <si>
    <t>CST094</t>
  </si>
  <si>
    <t>Haladó szinten, saját igényeim és mások igényei szerint, komplex helyzetekben képes vagyok szituációtól függően változtatni a megfelelőbb hivatkozási és forrásmegjelölési megoldások használatán.</t>
  </si>
  <si>
    <t>CST095</t>
  </si>
  <si>
    <t>Mesterszinten képes vagyok összetett, részleteiben nem teljesen meghatározott problémákra megoldást kidolgozni a digitális technológiákon keresztüli megosztás terén;</t>
  </si>
  <si>
    <t>CST096</t>
  </si>
  <si>
    <t>Mesterszinten képes vagyok tudásommal hozzájárulni a szakmai gyakorlat és ismeretek fejlesztése és mások segítése érdekében a digitális technológiákon keresztüli megosztással kapcsolatban.</t>
  </si>
  <si>
    <t>CST097</t>
  </si>
  <si>
    <t>A legmagasabb mesterszinten képes vagyok összetett, sok kölcsönható tényező által befolyásolt problémákra megoldást kidolgozni a digitális technológiákon keresztüli megosztás terén;</t>
  </si>
  <si>
    <t>CST098</t>
  </si>
  <si>
    <t>CST099</t>
  </si>
  <si>
    <t>Alapszinten, segítséggel képes vagyok azonosítani egyszerű digitális szolgáltatásokat a társadalmi szerepvállaláshoz;</t>
  </si>
  <si>
    <t>CST100</t>
  </si>
  <si>
    <t>Alapszinten, segítséggel képes vagyok felismerni egyszerű, megfelelő digitális technológiákat az önszervezéshez és ahhoz, hogy állampolgárként társadalmi szerepet vállaljak.</t>
  </si>
  <si>
    <t>CST101</t>
  </si>
  <si>
    <t>Alapszinten, önállóan, és ahol szükséges, megfelelő útmutatással képes vagyok azonosítani egyszerű digitális szolgáltatásokat a társadalmi szerepvállaláshoz;</t>
  </si>
  <si>
    <t>CST102</t>
  </si>
  <si>
    <t>Alapszinten, önállóan, és ahol szükséges, megfelelő útmutatással képes vagyok felismerni egyszerű, megfelelő digitális technológiákat az önszervezéshez és ahhoz, hogy állampolgárként társadalmi szerepet vállaljak.</t>
  </si>
  <si>
    <t>CST103</t>
  </si>
  <si>
    <t>Önállóan, egyértelmű problémák megoldásakor képes vagyok jól meghatározott, megszokott digitális szolgáltatásokat kiválasztani a társadalmi részvételhez;</t>
  </si>
  <si>
    <t>CST104</t>
  </si>
  <si>
    <t>Önállóan, egyértelmű problémák megoldásakor képes vagyok rámutatni megfelelő, jól meghatározott, megszokott digitális technológiákra az önszervezéshez és ahhoz, hogy állampolgárként társadalmi szerepet vállaljak.</t>
  </si>
  <si>
    <t>CST105</t>
  </si>
  <si>
    <t>Önállóan, saját igényeim szerint, jól meghatározott, nem rutinszerű feladatok megoldásakor képes vagyok kiválasztani digitális szolgáltatásokat a társadalmi részvételhez;</t>
  </si>
  <si>
    <t>CST106</t>
  </si>
  <si>
    <t>Önállóan, saját igényeim szerint, jól meghatározott, nem rutinszerű feladatok megoldásakor képes vagyok mérlegelni a megfelelő digitális technológiákat az önszervezéshez és ahhoz, hogy állampolgárként társadalmi szerepet vállaljak.</t>
  </si>
  <si>
    <t>CST107</t>
  </si>
  <si>
    <t>Akár másokat is segítve képes vagyok különféle digitális szolgáltatásokat javasolni a társadalmi részvételhez;</t>
  </si>
  <si>
    <t>CST108</t>
  </si>
  <si>
    <t>Akár másokat is segítve képes vagyok a megfelelő digitális technológiákat használni az önszervezéshez és ahhoz, hogy állampolgárként társadalmi szerepet vállaljak.</t>
  </si>
  <si>
    <t>CST109</t>
  </si>
  <si>
    <t>Haladó szinten, saját igényeim és mások igényei szerint, komplex helyzetekben képes vagyok szituációtól függően változtatni a legmegfelelőbb digitális szolgáltatások használatán a társadalmi részvétel érdekében;</t>
  </si>
  <si>
    <t>CST110</t>
  </si>
  <si>
    <t>Haladó szinten, saját igényeim és mások igényei szerint, komplex helyzetekben képes vagyok szituációtól függően változtatni a legmegfelelőbb digitális technológiák használatán az önszervezéshez és ahhoz, hogy állampolgárként társadalmi szerepet vállaljak.</t>
  </si>
  <si>
    <t>CST111</t>
  </si>
  <si>
    <t>Mesterszinten képes vagyok összetett, részleteiben nem teljesen meghatározott problémákra megoldást kidolgozni az állampolgárság digitális technológiákon keresztüli gyakorlása során;</t>
  </si>
  <si>
    <t>CST112</t>
  </si>
  <si>
    <t>Mesterszinten képes vagyok tudásommal hozzájárulni a szakmai gyakorlat és ismeretek fejlesztése és mások segítése érdekében az állampolgárság digitális technológiákon keresztüli gyakorlása terén.</t>
  </si>
  <si>
    <t>CST113</t>
  </si>
  <si>
    <t>A legmagasabb mesterszinten képes vagyok összetett, sok kölcsönható tényező által befolyásolt problémákra megoldást kidolgozni az állampolgárság digitális technológiákon keresztüli gyakorlásához kapcsolódóan;</t>
  </si>
  <si>
    <t>CST114</t>
  </si>
  <si>
    <t>CST115</t>
  </si>
  <si>
    <t>Alapszinten, segítséggel képes vagyok egyszerű digitális eszközöket és technológiákat választani az együttműködésekhez.</t>
  </si>
  <si>
    <t>CST116</t>
  </si>
  <si>
    <t>Alapszinten, önállóan, és ahol szükséges, megfelelő útmutatással képes vagyok egyszerű digitális eszközöket és technológiákat választani az együttműködésekhez.</t>
  </si>
  <si>
    <t>CST117</t>
  </si>
  <si>
    <t>Önállóan, egyértelmű problémák megoldásakor képes vagyok kiválasztani az együttműködésekhez jól meghatározott, megszokott digitális eszközöket és technológiákat.</t>
  </si>
  <si>
    <t>CST118</t>
  </si>
  <si>
    <t>Önállóan, saját igényeim szerint, jól meghatározott, nem rutinszerű feladatok megoldásakor képes vagyok kiválasztani az együttműködésekhez digitális eszközöket és technológiákat.</t>
  </si>
  <si>
    <t>CST119</t>
  </si>
  <si>
    <t>Akár másokat is segítve képes vagyok különböző digitális eszközöket és technológiákat javasolni az együttműködésekhez.</t>
  </si>
  <si>
    <t>CST120</t>
  </si>
  <si>
    <t>Haladó szinten, saját igényeim és mások igényei szerint, komplex helyzetekben képes vagyok szituációtól függően változtatni a legmegfelelőbb digitális eszközök és technológiák használatán az együttműködésekhez;</t>
  </si>
  <si>
    <t>CST121</t>
  </si>
  <si>
    <t>Haladó szinten, saját igényeim és mások igényei szerint, komplex helyzetekben képes vagyok kiválasztani a legmegfelelőbb digitális eszközöket és technológiákat az adatok, információk és ismeretek közös létrehozásához.</t>
  </si>
  <si>
    <t>CST122</t>
  </si>
  <si>
    <t>Mesterszinten képes vagyok összetett, részleteiben nem teljesen meghatározott problémákra megoldást kidolgozni digitális eszközök és technológiák segítségével végzett együttműködésekhez, valamint adatok, források és ismeretek közös létrehozásához;</t>
  </si>
  <si>
    <t>CST123</t>
  </si>
  <si>
    <t>Mesterszinten képes vagyok tudásommal hozzájárulni a szakmai gyakorlat és ismeretek fejlesztése és mások segítése érdekében a digitális technológiákon keresztüli együttműködés terén.</t>
  </si>
  <si>
    <t>CST124</t>
  </si>
  <si>
    <t>A legmagasabb mesterszinten képes vagyok megoldást kidolgozni összetett, sok kölcsönható tényező által befolyásolt problémákra digitális eszközök és technológiák segítségével végzett együttműködésekhez, valamint adatok, források és ismeretek előállításához;</t>
  </si>
  <si>
    <t>CST125</t>
  </si>
  <si>
    <t>CST126</t>
  </si>
  <si>
    <t>Alapszinten, segítséggel képes vagyok megkülönböztetni egyszerű viselkedési normákat és szabályokat a digitális technológiák használata és a digitális környezetben folytatott interakciók során;</t>
  </si>
  <si>
    <t>CST127</t>
  </si>
  <si>
    <t>Alapszinten, segítséggel képes vagyok kiválasztani egyszerű, a célközönséghez illeszkedő kommunikációs formákat és stratégiákat;</t>
  </si>
  <si>
    <t>CST128</t>
  </si>
  <si>
    <t>Alapszinten, segítséggel képes vagyok megkülönböztetni olyan, a kulturális és generációs sokszínűséggel kapcsolatos egyszerű szempontokat, amelyeket digitális környezetben figyelembe kell venni.</t>
  </si>
  <si>
    <t>CST129</t>
  </si>
  <si>
    <t>Alapszinten, önállóan, és ahol szükséges, megfelelő útmutatással képes vagyok megkülönböztetni egyszerű viselkedési normákat és szabályokat a digitális technológiák használata és a digitális környezetben folytatott interakciók során;</t>
  </si>
  <si>
    <t>CST130</t>
  </si>
  <si>
    <t>Alapszinten, önállóan, és ahol szükséges, megfelelő útmutatással képes vagyok kiválasztani egyszerű, a célközönséghez illeszkedő kommunikációs formákat és stratégiákat;</t>
  </si>
  <si>
    <t>CST131</t>
  </si>
  <si>
    <t>Alapszinten, önállóan, és ahol szükséges, megfelelő útmutatással képes vagyok megkülönböztetni olyan, a kulturális és generációs sokszínűséggel kapcsolatos egyszerű szempontokat, amelyeket digitális környezetben figyelembe kell venni.</t>
  </si>
  <si>
    <t>CST132</t>
  </si>
  <si>
    <t>Önállóan, egyértelmű problémák megoldásakor képes vagyok tisztázni jól meghatározott, megszokott viselkedési normákat és szabályokat a digitális technológiák használata és a digitális környezetben folytatott interakciók során;</t>
  </si>
  <si>
    <t>CST133</t>
  </si>
  <si>
    <t>Önállóan, egyértelmű problémák megoldásakor képes vagyok kifejteni jól meghatározott, megszokott, a célközönséghez illeszkedő kommunikációs stratégiákat;</t>
  </si>
  <si>
    <t>CST134</t>
  </si>
  <si>
    <t>Önállóan, egyértelmű problémák megoldásakor képes vagyok ismertetni jól meghatározott, megszokott kulturális és generációs sokszínűségi szempontokat, amelyeket digitális környezetben figyelembe kell venni.</t>
  </si>
  <si>
    <t>CST135</t>
  </si>
  <si>
    <t>Önállóan, saját igényeim szerint, jól meghatározott, nem rutinszerű feladatok megoldásakor képes vagyok megvitatni viselkedési normákat és szabályokat a digitális technológiák használata és a digitális környezetben folytatott interakciók során;</t>
  </si>
  <si>
    <t>CST136</t>
  </si>
  <si>
    <t>Önállóan, saját igényeim szerint, jól meghatározott, nem rutinszerű feladatok megoldásakor képes vagyok megvitatni az adott célközönséghez illeszkedő kommunikációs stratégiákat;</t>
  </si>
  <si>
    <t>CST137</t>
  </si>
  <si>
    <t>Önállóan, saját igényeim szerint, jól meghatározott, nem rutinszerű feladatok megoldásakor képes vagyok mérlegelni azokat a kulturális és generációs sokszínűséggel kapcsolatos szempontokat, amelyeket digitális környezetben figyelembe kell venni.</t>
  </si>
  <si>
    <t>CST138</t>
  </si>
  <si>
    <t>Akár másokat is segítve képes vagyok különböző viselkedési normákat és szabályokat alkalmazni a digitális technológiák használata és a digitális környezetben folytatott interakciók során;</t>
  </si>
  <si>
    <t>CST139</t>
  </si>
  <si>
    <t>Akár másokat is segítve képes vagyok többféle, az adott célközönséghez illeszkedő kommunikációs stratégiát alkalmazni digitális környezetben;</t>
  </si>
  <si>
    <t>CST140</t>
  </si>
  <si>
    <t>Akár másokat is segítve képes vagyok alkalmazni különböző, a kulturális és generációs sokszínűséggel kapcsolatos szempontokat, amelyeket digitális környezetben figyelembe kell venni.</t>
  </si>
  <si>
    <t>CST141</t>
  </si>
  <si>
    <t>Haladó szinten, saját igényeim és mások igényei szerint, komplex helyzetekben képes vagyok a legmegfelelőbb viselkedési normákat és szabályokat az adott helyzethez illeszteni a digitális technológiák használata és a digitális környezetben folytatott interakciók során;</t>
  </si>
  <si>
    <t>CST142</t>
  </si>
  <si>
    <t>Haladó szinten, saját igényeim és mások igényei szerint, komplex helyzetekben képes vagyok a digitális környezetben alkalmazott legmegfelelőbb kommunikációs stratégiákat az adott célközönséghez igazítani;</t>
  </si>
  <si>
    <t>CST143</t>
  </si>
  <si>
    <t>Haladó szinten, saját igényeim és mások igényei szerint, komplex helyzetekben képes vagyok digitális környezetben alkalmazni különböző, a kulturális és generációs sokszínűséggel kapcsolatos szempontokat.</t>
  </si>
  <si>
    <t>CST144</t>
  </si>
  <si>
    <t>Mesterszinten képes vagyok összetett, részleteiben nem teljesen meghatározott problémákra megoldást kidolgozni a digitális etikettel kapcsolatban, tiszteletben tartva a különböző célközönségeket, valamint a kulturális és generációs sokszínűséget;</t>
  </si>
  <si>
    <t>CST145</t>
  </si>
  <si>
    <t>Mesterszinten képes vagyok tudásommal hozzájárulni a szakmai gyakorlat és ismeretek fejlesztése és mások segítése érdekében a digitális etikett terén.</t>
  </si>
  <si>
    <t>CST146</t>
  </si>
  <si>
    <t>A legmagasabb mesterszinten képes vagyok megoldást kidolgozni összetett, sok kölcsönható tényező által befolyásolt problémákra a digitális etikettel kapcsolatban, tiszteletben tartva a különböző célközönségeket, valamint a kulturális és generációs sokszínűséget;</t>
  </si>
  <si>
    <t>CST147</t>
  </si>
  <si>
    <t>CST148</t>
  </si>
  <si>
    <t>Alapszinten, segítséggel képes vagyok felismerni a digitális személyazonosságot;</t>
  </si>
  <si>
    <t>CST149</t>
  </si>
  <si>
    <t>Alapszinten, segítséggel képes vagyok egyszerű módszereket ismertetni, amelyekkel meg tudom védeni a jó híremet az interneten;</t>
  </si>
  <si>
    <t>CST150</t>
  </si>
  <si>
    <t>Alapszinten, segítséggel képes vagyok felismerni olyan egyszerű adatokat, amelyeket digitális eszközökkel, szolgáltatásokkal vagy digitális környezetben hozok létre.</t>
  </si>
  <si>
    <t>CST151</t>
  </si>
  <si>
    <t>Alapszinten, önállóan, és ahol szükséges, megfelelő útmutatással képes vagyok felismerni a digitális személyazonosságot;</t>
  </si>
  <si>
    <t>CST152</t>
  </si>
  <si>
    <t>Alapszinten, önállóan, és ahol szükséges, megfelelő útmutatással képes vagyok egyszerű módszereket ismertetni, amelyekkel meg tudom védeni a jó híremet az interneten;</t>
  </si>
  <si>
    <t>CST153</t>
  </si>
  <si>
    <t>Alapszinten, önállóan, és ahol szükséges, megfelelő útmutatással képes vagyok felismerni olyan egyszerű adatokat, amelyeket digitális eszközökkel, szolgáltatásokkal vagy digitális környezetben hozok létre.</t>
  </si>
  <si>
    <t>CST154</t>
  </si>
  <si>
    <t>Önállóan, egyértelmű problémák megoldásakor képes vagyok megkülönböztetni különféle jól meghatározott, hétköznapi digitális személyazonosságot;</t>
  </si>
  <si>
    <t>CST155</t>
  </si>
  <si>
    <t>Önállóan, egyértelmű problémák megoldásakor képes vagyok elmagyarázni, milyen jól meghatározott, megszokott módszerekkel tudom megvédeni a jó híremet az interneten;</t>
  </si>
  <si>
    <t>CST156</t>
  </si>
  <si>
    <t>Önállóan, egyértelmű problémák megoldásakor képes vagyok ismertetni azokat a jól meghatározott adatokat, amelyeket digitális eszközökkel, szolgáltatásokkal vagy környezetben rutinszerű tevékenységeim során hozok létre.</t>
  </si>
  <si>
    <t>CST157</t>
  </si>
  <si>
    <t>Önállóan, saját igényeim szerint, jól meghatározott, nem rutinszerű feladatok megoldásakor képes vagyok megjeleníteni különféle konkrét digitális személyazonosságot;</t>
  </si>
  <si>
    <t>CST158</t>
  </si>
  <si>
    <t>Önállóan, saját igényeim szerint, jól meghatározott, nem rutinszerű feladatok megoldásakor képes vagyok megvitatni, milyen konkrét módszerekkel tudom megvédeni a jó híremet az interneten;</t>
  </si>
  <si>
    <t>CST159</t>
  </si>
  <si>
    <t>Önállóan, saját igényeim szerint, jól meghatározott, nem rutinszerű feladatok megoldásakor képes vagyok hozzáértően kezelni azokat az adatokat, amelyeket digitális eszközökkel, szolgáltatásokkal vagy környezetben hozok létre.</t>
  </si>
  <si>
    <t>CST160</t>
  </si>
  <si>
    <t>Akár másokat is segítve képes vagyok használni többféle digitális személyazonosságot;</t>
  </si>
  <si>
    <t>CST161</t>
  </si>
  <si>
    <t>Akár másokat is segítve képes vagyok különböző módszereket alkalmazni a jó hírem megvédésére az interneten;</t>
  </si>
  <si>
    <t>CST162</t>
  </si>
  <si>
    <t>Akár másokat is segítve képes vagyok felhasználni azokat az adatokat, amelyeket digitális eszközökkel, szolgáltatásokkal vagy környezetben hozok létre.</t>
  </si>
  <si>
    <t>CST163</t>
  </si>
  <si>
    <t>Haladó szinten, saját igényeim és mások igényei szerint, komplex helyzetekben képes vagyok összetett digitális személyazonosságokat elkülöníteni;</t>
  </si>
  <si>
    <t>CST164</t>
  </si>
  <si>
    <t>Haladó szinten, saját igényeim és mások igényei szerint, komplex helyzetekben képes vagyok elmagyarázni másoknak, melyek a megfelelőbb módszerek a jó hír megvédésére;</t>
  </si>
  <si>
    <t>CST165</t>
  </si>
  <si>
    <t>Haladó szinten, saját igényeim és mások igényei szerint, komplex helyzetekben képes vagyok megváltoztatni azokat az adatokat, amelyeket digitális eszközökkel, szolgáltatásokkal vagy környezetben hozok létre.</t>
  </si>
  <si>
    <t>CST166</t>
  </si>
  <si>
    <t>Mesterszinten képes vagyok összetett, részleteiben nem teljesen meghatározott problémákra megoldást kidolgozni a digitális személyazonosságok kezelésével és az emberek internetes jó hírének megvédésével kapcsolatban;</t>
  </si>
  <si>
    <t>CST167</t>
  </si>
  <si>
    <t>Mesterszinten képes vagyok tudásommal hozzájárulni a szakmai gyakorlat és ismeretek fejlesztése és mások segítése érdekében a digitális személyazonosság kezelése terén.</t>
  </si>
  <si>
    <t>CST168</t>
  </si>
  <si>
    <t>A legmagasabb mesterszinten képes vagyok megoldást kidolgozni összetett, sok kölcsönható tényező által befolyásolt problémákra a digitális személyazonosságok kezelésével és az emberek internetes jó hírének megvédésével kapcsolatban;</t>
  </si>
  <si>
    <t>CST169</t>
  </si>
  <si>
    <t>CST170</t>
  </si>
  <si>
    <t>Alapszinten, segítséggel képes vagyok olyan módszereket azonosítani, amelyekkel egyszerű formátumú, egyszerű tartalmakat lehet előállítani és szerkeszteni;</t>
  </si>
  <si>
    <t>CST171</t>
  </si>
  <si>
    <t>Alapszinten, segítséggel képes vagyok azokat a módszereket megválasztani, amelyek segítségével egyszerű digitális tartalmak létrehozásával tudom kifejezni magam.</t>
  </si>
  <si>
    <t>CST172</t>
  </si>
  <si>
    <t>Alapszinten, önállóan, és ahol szükséges, megfelelő útmutatással képes vagyok olyan módszereket azonosítani, amelyekkel egyszerű formátumú, egyszerű tartalmakat lehet előállítani és szerkeszteni;</t>
  </si>
  <si>
    <t>CST173</t>
  </si>
  <si>
    <t>Alapszinten, önállóan, és ahol szükséges, megfelelő útmutatással képes vagyok azokat a módszereket megválasztani, amelyek segítségével egyszerű digitális tartalmak létrehozásával tudom kifejezni magam.</t>
  </si>
  <si>
    <t>CST174</t>
  </si>
  <si>
    <t>Önállóan, egyértelmű problémák megoldásakor képes vagyok olyan módszereket kiválasztani, amelyekkel jól meghatározott, megszokott formátumú tartalmakat lehet előállítani és szerkeszteni;</t>
  </si>
  <si>
    <t>CST175</t>
  </si>
  <si>
    <t>Önállóan, egyértelmű problémák megoldásakor képes vagyok jól meghatározott, megszokott digitális tartalmak létrehozásával kifejezni magam.</t>
  </si>
  <si>
    <t>CST176</t>
  </si>
  <si>
    <t>Önállóan, saját igényeim szerint, jól meghatározott, nem rutinszerű feladatok megoldásakor képes vagyok olyan módszereket kiválasztani, amelyeket különböző formátumú tartalmak előállítására és szerkesztésére lehet használni;</t>
  </si>
  <si>
    <t>CST177</t>
  </si>
  <si>
    <t>Önállóan, saját igényeim szerint, jól meghatározott, nem rutinszerű feladatok megoldásakor képes vagyok digitális tartalmak létrehozásával kifejezni magamat.</t>
  </si>
  <si>
    <t>CST178</t>
  </si>
  <si>
    <t>Akár másokat is segítve képes vagyok különböző formátumú tartalmak előállítására és szerkesztésére;</t>
  </si>
  <si>
    <t>CST179</t>
  </si>
  <si>
    <t>Akár másokat is segítve képes vagyok megmutatni, hogyan tudom digitális tartalmak létrehozásával kifejezni magam.</t>
  </si>
  <si>
    <t>CST180</t>
  </si>
  <si>
    <t>Haladó szinten, saját igényeim és mások igényei szerint, komplex helyzetekben képes vagyok a legmegfelelőbb formátumok használatával tartalmakat átalakítani;</t>
  </si>
  <si>
    <t>CST181</t>
  </si>
  <si>
    <t>Haladó szinten, saját igényeim és mások igényei szerint, komplex helyzetekben képes vagyok önkifejezési formáimat a legmegfelelőbb digitális tartalmak előállításával az adott helyzethez igazítani.</t>
  </si>
  <si>
    <t>CST182</t>
  </si>
  <si>
    <t>Mesterszinten képes vagyok megoldást kidolgozni összetett, részleteiben nem teljesen meghatározott, különböző formátumú tartalmak digitális eszközökkel történő létrehozásával és szerkesztésével, valamint önkifejezéssel kapcsolatos problémákra;</t>
  </si>
  <si>
    <t>CST183</t>
  </si>
  <si>
    <t>Mesterszinten képes vagyok tudásommal hozzájárulni a szakmai gyakorlat és ismeretek fejlesztéséhez, továbbá másokat támogatni a tartalomfejlesztés terén.</t>
  </si>
  <si>
    <t>CST184</t>
  </si>
  <si>
    <t>A legmagasabb mesterszinten képes vagyok megoldást kidolgozni összetett, sok kölcsönható tényező által befolyásolt, különböző formátumú tartalmak digitális eszközökkel történő létrehozásával és szerkesztésével, valamint önkifejezéssel képes vagyok kapcsolatos problémákra;</t>
  </si>
  <si>
    <t>CST185</t>
  </si>
  <si>
    <t>CST186</t>
  </si>
  <si>
    <t>Alapszinten, segítséggel képes vagyok olyan módszereket kiválasztani, amelyekkel új tartalmak és információk egyszerű elemeit tudom módosítani, finomítani, javítani és integrálni új, eredeti tartalmak létrehozásakor.</t>
  </si>
  <si>
    <t>CST187</t>
  </si>
  <si>
    <t>Alapszinten, önállóan, és ahol szükséges, megfelelő útmutatással képes vagyok olyan módszereket kiválasztani, amelyekkel új tartalmak és információk egyszerű elemeit tudom módosítani, finomítani, javítani és integrálni új, eredeti tartalmak létrehozásakor.</t>
  </si>
  <si>
    <t>CST188</t>
  </si>
  <si>
    <t>Önállóan, egyértelmű problémák megoldásakor képes vagyok olyan módszereket elmagyarázni, amelyekkel új tartalmak és információk jól meghatározott elemeit lehet módosítani, finomítani, javítani és integrálni új, eredeti tartalmak létrehozásának céljából.</t>
  </si>
  <si>
    <t>CST189</t>
  </si>
  <si>
    <t>Önállóan, saját igényeim szerint, jól meghatározott, nem rutinszerű feladatok megoldásakor képes vagyok olyan módszereket megvitatni, amelyekkel új tartalmakat és információkat lehet módosítani, finomítani, javítani és integrálni új, eredeti tartalmak létrehozásának céljából.</t>
  </si>
  <si>
    <t>CST190</t>
  </si>
  <si>
    <t>Akár másokat is segítve képes vagyok különböző tartalmi és információelemeket felhasználni úgy, hogy azokat módosítva, finomítva, vagyok javítva és integrálva új, eredeti tartalmakat hozzak létre.</t>
  </si>
  <si>
    <t>CST191</t>
  </si>
  <si>
    <t>Haladó szinten, saját igényeim és mások igényei szerint, komplex helyzetekben képes vagyok felmérni, melyek a legmegfelelőbb módszerek ahhoz, hogy tartalmak és információk konkrét új elemeit módosítsam, finomítsam, javítsam és integráljam új, eredeti tartalmak létrehozásakor.</t>
  </si>
  <si>
    <t>CST192</t>
  </si>
  <si>
    <t>Mesterszinten képes vagyok megoldást kidolgozni összetett, részleteiben nem teljesen meghatározott, új, eredeti tartalmak és információk módosításával, finomításával, javításával, továbbá meglévő ismeretekbe történő integrálásával kapcsolatos problémákra, új, eredeti tartalmak és információ létrehozásának érdekében;</t>
  </si>
  <si>
    <t>CST193</t>
  </si>
  <si>
    <t>Mesterszinten képes vagyok tudásommal hozzájárulni a szakmai gyakorlat és ismeretek fejlesztéséhez, továbbá másokat támogatni a tartalmak integrálásában és átalakításában.</t>
  </si>
  <si>
    <t>CST194</t>
  </si>
  <si>
    <t>A legmagasabb mesterszinten képes vagyok megoldást kidolgozni összetett, sok kölcsönható tényező által befolyásolt, új, eredeti tartalmak és információk módosításával, finomításával, javításával, továbbá meglévő ismeretekbe történő integrálásával kapcsolatos problémákra új, eredeti tartalmak és információ létrehozásának érdekében,</t>
  </si>
  <si>
    <t>CST195</t>
  </si>
  <si>
    <t>CST196</t>
  </si>
  <si>
    <t>Alapszinten, segítséggel képes vagyok azonosítani az adatokra, digitális információkra és tartalmakra vonatkozó szerzői jog és felhasználási feltételek egyszerű szabályait.</t>
  </si>
  <si>
    <t>CST197</t>
  </si>
  <si>
    <t>Alapszinten, önállóan, és ahol szükséges, megfelelő útmutatással képes vagyok azonosítani az adatokra, digitális információkra és tartalmakra vonatkozó szerzői jog és felhasználási feltételek egyszerű szabályait.</t>
  </si>
  <si>
    <t>CST198</t>
  </si>
  <si>
    <t>Önállóan, egyértelmű problémák megoldásakor képes vagyok eligazodni az adatokra, digitális információkra és tartalmakra vonatkozó szerzői jog és felhasználási feltételek jól meghatározott, gyakran alkalmazott szabályai között.</t>
  </si>
  <si>
    <t>CST199</t>
  </si>
  <si>
    <t>Önállóan, saját igényeim szerint, jól meghatározott, nem rutinszerű feladatok megoldásakor képes vagyok megvitatni az adatokra, digitális információkra és tartalmakra vonatkozó szerzői jog és felhasználási feltételek szabályait.</t>
  </si>
  <si>
    <t>CST200</t>
  </si>
  <si>
    <t>Akár másokat is segítve képes vagyok alkalmazni az adatokra, digitális információkra és tartalmakra vonatkozó szerzői jog és felhasználási feltételek különböző szabályait.</t>
  </si>
  <si>
    <t>CST201</t>
  </si>
  <si>
    <t>Haladó szinten, saját igényeim és mások igényei szerint, komplex helyzetekben képes vagyok kiválasztani az adatokra, digitális információkra és tartalmakra vonatkozó szerzői jog és felhasználási feltételek legmegfelelőbb szabályait.</t>
  </si>
  <si>
    <t>CST202</t>
  </si>
  <si>
    <t>Mesterszinten képes vagyok megoldást kidolgozni összetett, részleteiben nem teljesen meghatározott, az adatokra, digitális információkra és tartalmakra vonatkozó szerzői jog és felhasználási feltételek szabályainak felhasználásával kapcsolatos problémákra;</t>
  </si>
  <si>
    <t>CST203</t>
  </si>
  <si>
    <t>Mesterszinten képes vagyok tudásommal hozzájárulni a szakmai gyakorlat és ismeretek fejlesztéséhez, továbbá másokat támogatni a szerzői jog és felhasználási feltételek szabályainak alkalmazásában.</t>
  </si>
  <si>
    <t>CST204</t>
  </si>
  <si>
    <t>A legmagasabb mesterszinten képes vagyok megoldást kidolgozni összetett, sok kölcsönható tényező által befolyásolt, az adatokra, digitális információkra és tartalmakra vonatkozó szerzői jog és felhasználási feltételek szabályainak felhasználásával kapcsolatos problémákra;             </t>
  </si>
  <si>
    <t>CST205</t>
  </si>
  <si>
    <t>CST206</t>
  </si>
  <si>
    <t>Alapszinten, segítséggel képes vagyok egyszerű problémák megoldásához vagy egyszerű feladatok végrehajtásához szükséges, programozható rendszer által feldolgozható egyszerű utasításokat felsorolni.</t>
  </si>
  <si>
    <t>CST207</t>
  </si>
  <si>
    <t>Alapszinten, önállóan, és ahol szükséges, megfelelő útmutatással képes vagyok egyszerű problémák megoldásához vagy egyszerű feladatok végrehajtásához szükséges, programozható rendszer által feldolgozható egyszerű utasításokat felsorolni.</t>
  </si>
  <si>
    <t>CST208</t>
  </si>
  <si>
    <t>Önállóan, egyértelmű problémák megoldásakor képes vagyok programozható rendszerek által feldolgozható, jól meghatározott, gyakran használt utasításokat megszokott lépések végrehajtásához felsorolni.</t>
  </si>
  <si>
    <t>CST209</t>
  </si>
  <si>
    <t>Önállóan, saját igényeim szerint, jól meghatározott, nem rutinszerű feladatok megoldásakor képes vagyok programozható rendszerek által feldolgozható utasításokat a szükséges lépések végrehajtásához felsorolni.</t>
  </si>
  <si>
    <t>CST210</t>
  </si>
  <si>
    <t>Akár másokat is segítve képes vagyok programozható rendszer által feldolgozható utasítások használatával különböző problémák megoldására vagy különböző feladatok végrehajtására.</t>
  </si>
  <si>
    <t>CST211</t>
  </si>
  <si>
    <t>Haladó szinten, saját igényeim és mások igényei szerint, komplex helyzetekben képes vagyok meghatározni a legmegfelelőbb, programozható rendszer által feldolgozható utasításokat egy adott probléma megoldásakor vagy adott feladatok végrehajtásakor.</t>
  </si>
  <si>
    <t>CST212</t>
  </si>
  <si>
    <t>Mesterszinten képes vagyok megoldást kidolgozni összetett, részleteiben nem teljesen meghatározott, programozható rendszerek által feldolgozható utasítások tervezésével és fejlesztésével, továbbá programozható rendszerek használatával történő feladatok végrehajtásával kapcsolatos problémákra;</t>
  </si>
  <si>
    <t>CST213</t>
  </si>
  <si>
    <t>Mesterszinten képes vagyok tudásommal hozzájárulni a szakmai gyakorlat és ismeretek fejlesztéséhez, továbbá másokat támogatni a programozásban</t>
  </si>
  <si>
    <t>CST214</t>
  </si>
  <si>
    <t>A legmagasabb mesterszinten képes vagyok megoldást kidolgozni összetett, sok kölcsönható tényező által befolyásolt, programozható rendszerek által feldolgozható utasítások tervezésével és fejlesztésével, továbbá programozható rendszerek használatával történő feladatok végrehajtásával kapcsolatos problémákra;</t>
  </si>
  <si>
    <t>CST215</t>
  </si>
  <si>
    <t>CST216</t>
  </si>
  <si>
    <t>Alapszinten, segítséggel képes vagyok felismerni egyszerű módszereket eszközeim és digitális tartalmaim megóvására;</t>
  </si>
  <si>
    <t>CST217</t>
  </si>
  <si>
    <t>Alapszinten, segítséggel képes vagyok megkülönböztetni egyszerű kockázatokat és veszélyeket digitális környezetben;</t>
  </si>
  <si>
    <t>CST218</t>
  </si>
  <si>
    <t>Alapszinten, segítséggel képes vagyok kiválasztani egyszerű biztonsági és védelmi eljárásokat;</t>
  </si>
  <si>
    <t>CST219</t>
  </si>
  <si>
    <t>Alapszinten, segítséggel képes vagyok felismerni egyszerű megoldásokat a megbízhatóság és a magánszféra védelmének megfelelő figyelembevételére.</t>
  </si>
  <si>
    <t>CST220</t>
  </si>
  <si>
    <t>Alapszinten, önállóan, és ahol szükséges, megfelelő útmutatással képes vagyok felismerni egyszerű módszereket eszközeim és digitális tartalmaim megóvására;</t>
  </si>
  <si>
    <t>CST221</t>
  </si>
  <si>
    <t>Alapszinten, önállóan, és ahol szükséges, megfelelő útmutatással képes vagyok megkülönböztetni egyszerű kockázatokat és veszélyeket digitális környezetben;</t>
  </si>
  <si>
    <t>CST222</t>
  </si>
  <si>
    <t>Alapszinten, önállóan, és ahol szükséges, megfelelő útmutatással képes vagyok kiválasztani egyszerű biztonsági és védelmi eljárásokat;</t>
  </si>
  <si>
    <t>CST223</t>
  </si>
  <si>
    <t>Alapszinten, önállóan, és ahol szükséges, megfelelő útmutatással képes vagyok felismerni egyszerű megoldásokat a megbízhatóság és a magánszféra védelmének megfelelő figyelembevételére.</t>
  </si>
  <si>
    <t>CST224</t>
  </si>
  <si>
    <t>Önállóan, egyértelmű problémák megoldásakor képes vagyok azonosítani jól meghatározott és megszokott módszereket eszközeim és digitális tartalmaim megóvására;</t>
  </si>
  <si>
    <t>CST225</t>
  </si>
  <si>
    <t>Önállóan, egyértelmű problémák megoldásakor képes vagyok megkülönböztetni jól meghatározott és gyakran előforduló kockázatokat és veszélyeket digitális környezetben;</t>
  </si>
  <si>
    <t>CST226</t>
  </si>
  <si>
    <t>Önállóan, egyértelmű problémák megoldásakor képes vagyok kiválasztani jól meghatározott és bevált biztonsági és védelmi eljárásokat;</t>
  </si>
  <si>
    <t>CST227</t>
  </si>
  <si>
    <t>Önállóan, egyértelmű problémák megoldásakor képes vagyok rámutatni jól meghatározott és bevált megoldásokra a megbízhatóság és a magánszféra védelme érdekében.</t>
  </si>
  <si>
    <t>CST228</t>
  </si>
  <si>
    <t>Önállóan, saját igényeim szerint, jól meghatározott, nem rutinszerű feladatok megoldásakor képes vagyok megtervezni, hogyan lehet eszközeimet és digitális tartalmaimat megóvni;</t>
  </si>
  <si>
    <t>CST229</t>
  </si>
  <si>
    <t>Önállóan, saját igényeim szerint, jól meghatározott, nem rutinszerű feladatok megoldásakor képes vagyok megkülönböztetni kockázatokat és veszélyeket digitális környezetben;</t>
  </si>
  <si>
    <t>CST230</t>
  </si>
  <si>
    <t>Önállóan, saját igényeim szerint, jól meghatározott, nem rutinszerű feladatok megoldásakor képes vagyok kiválasztani a megfelelő biztonsági és védelmi eljárásokat;</t>
  </si>
  <si>
    <t>CST231</t>
  </si>
  <si>
    <t>Önállóan, saját igényeim szerint, jól meghatározott, nem rutinszerű feladatok megoldásakor képes vagyok megfogalmazni a megbízhatóságra és magánszféra védelmére vonatkozó szempontokat.</t>
  </si>
  <si>
    <t>CST232</t>
  </si>
  <si>
    <t>Akár másokat is segítve képes vagyok különböző módszereket alkalmazni eszközeim és digitális tartalmaim megóvására;</t>
  </si>
  <si>
    <t>CST233</t>
  </si>
  <si>
    <t>Akár másokat is segítve képes vagyok megkülönböztetni a különféle kockázatokat és veszélyeket a digitális környezetben;</t>
  </si>
  <si>
    <t>CST234</t>
  </si>
  <si>
    <t>Akár másokat is segítve képes vagyok alkalmazni biztonsági és védelmi eljárásokat;</t>
  </si>
  <si>
    <t>CST235</t>
  </si>
  <si>
    <t>CST236</t>
  </si>
  <si>
    <t>Haladó szinten, saját igényeim és mások igényei szerint, komplex helyzetekben képes vagyok kiválasztani a legmegfelelőbb módot eszközök és digitális tartalmak megóvására;</t>
  </si>
  <si>
    <t>CST237</t>
  </si>
  <si>
    <t>Haladó szinten, saját igényeim és mások igényei szerint, komplex helyzetekben képes vagyok megkülönböztetni a kockázatokat és veszélyeket digitális környezetben;</t>
  </si>
  <si>
    <t>CST238</t>
  </si>
  <si>
    <t>Haladó szinten, saját igényeim és mások igényei szerint, komplex helyzetekben képes vagyok kiválasztani a legmegfelelőbb biztonsági és védelmi eljárásokat;</t>
  </si>
  <si>
    <t>CST239</t>
  </si>
  <si>
    <t>Haladó szinten, saját igényeim és mások igényei szerint, komplex helyzetekben képes vagyok felmérni a legmegfelelőbb módszereket a megbízhatóság és a magánszféra védelmére.</t>
  </si>
  <si>
    <t>CST240</t>
  </si>
  <si>
    <t>Mesterszinten képes vagyok megoldást kidolgozni összetett, részleteiben nem teljesen meghatározott problémákra, amelyek az eszközök és a digitális tartalom megóvásával, a kockázatok és veszélyek kezelésével, a biztonsági eljárások alkalmazásával, valamint a megbízhatósággal és a magánszféra védelmével kapcsolatosak digitális környezetben;</t>
  </si>
  <si>
    <t>CST241</t>
  </si>
  <si>
    <t>Mesterszinten képes vagyok tudásommal hozzájárulni a szakmai gyakorlat és ismeretek fejlesztéséhez, továbbá másokat támogatni az eszközök védelmében.</t>
  </si>
  <si>
    <t>CST242</t>
  </si>
  <si>
    <t>A legmagasabb mesterszinten képes vagyok megoldást kidolgozni összetett, sok kölcsönható tényező által befolyásolt problémákra, amelyek az eszközök és a digitális tartalom megóvásával, a kockázatok és veszélyek kezelésével, a biztonsági eljárások alkalmazásával, valamint a megbízhatósággal és a magánszféra védelmével kapcsolatosak digitális környezetben;</t>
  </si>
  <si>
    <t>CST243</t>
  </si>
  <si>
    <t>CST244</t>
  </si>
  <si>
    <t>Személyes adatok és a magánszféra védelme</t>
  </si>
  <si>
    <t>Alapszinten, segítséggel képes vagyok kiválasztani egyszerű módszereket a személyes adataim és a magánszférám megóvására digitális környezetben;</t>
  </si>
  <si>
    <t>CST245</t>
  </si>
  <si>
    <t>Alapszinten, segítséggel képes vagyok azonosítani a személyazonosításra alkalmas információk felhasználásának és megosztásának egyszerű módjait, magamat és másokat védve;</t>
  </si>
  <si>
    <t>CST246</t>
  </si>
  <si>
    <t>Alapszinten, segítséggel képes vagyok felismerni egyszerű adatvédelmi tájékoztatókat a személyes adatok digitális szolgáltatásokban történő felhasználásáról.</t>
  </si>
  <si>
    <t>CST247</t>
  </si>
  <si>
    <t>Alapszinten, önállóan, és ahol szükséges, megfelelő útmutatással képes vagyok kiválasztani egyszerű módszereket a személyes adataim és a magánszférám megóvására digitális környezetben;</t>
  </si>
  <si>
    <t>CST248</t>
  </si>
  <si>
    <t>Alapszinten, önállóan, és ahol szükséges, megfelelő útmutatással képes vagyok azonosítani a személyazonosításra alkalmas információk felhasználásának és megosztásának egyszerű módjait, magamat és másokat védve;</t>
  </si>
  <si>
    <t>CST249</t>
  </si>
  <si>
    <t>Alapszinten, önállóan, és ahol szükséges, megfelelő útmutatással képes vagyok felismerni egyszerű adatvédelmi tájékoztatókat a személyes adatok digitális szolgáltatásokban történő felhasználásáról.</t>
  </si>
  <si>
    <t>CST250</t>
  </si>
  <si>
    <t>Önállóan, egyértelmű problémák megoldásakor képes vagyok megfogalmazni jól meghatározott és gyakran használt módszereket a személyes adataim és a magánszférám megóvására digitális környezetben;</t>
  </si>
  <si>
    <t>CST251</t>
  </si>
  <si>
    <t>Önállóan, egyértelmű problémák megoldásakor képes vagyok megfogalmazni a személyazonosításra alkalmas információk felhasználásának és megosztásának jól meghatározott és gyakran használt módszereit, magamat és másokat védve;</t>
  </si>
  <si>
    <t>CST252</t>
  </si>
  <si>
    <t>Önállóan, egyértelmű problémák megoldásakor képes vagyok utánanézni jól meghatározott és gyakori adatvédelmi tájékoztatóknak a személyes adatok digitális szolgáltatásokban történő felhasználásáról.</t>
  </si>
  <si>
    <t>CST253</t>
  </si>
  <si>
    <t>Önállóan, saját igényeim szerint, jól meghatározott, nem rutinszerű feladatok megoldásakor képes vagyok megvitatni, hogyan védhetem meg a személyes adataimat és a magánszférámat digitális környezetben;</t>
  </si>
  <si>
    <t>CST254</t>
  </si>
  <si>
    <t>Önállóan, saját igényeim szerint, jól meghatározott, nem rutinszerű feladatok megoldásakor képes vagyok megvitatni, hogyan használjam és osszam meg a személyazonosításra alkalmas információkat magamat és másokat védve;</t>
  </si>
  <si>
    <t>CST255</t>
  </si>
  <si>
    <t>Önállóan, saját igényeim szerint, jól meghatározott, nem rutinszerű feladatok megoldásakor képes vagyok utánanézni adatvédelmi tájékoztatóknak a személyes adatok digitális szolgáltatásokban történő felhasználásáról.</t>
  </si>
  <si>
    <t>CST256</t>
  </si>
  <si>
    <t>Akár másokat is segítve képes vagyok különböző megoldásokat alkalmazni arra, hogyan védhetem meg a személyes adataimat és a magánszférámat digitális környezetben;</t>
  </si>
  <si>
    <t>CST257</t>
  </si>
  <si>
    <t>Akár másokat is segítve képes vagyok különböző célirányos megoldásokat alkalmazni arra, hogyan osszak meg birtokomban lévő adatokat magamat és másokat védve;</t>
  </si>
  <si>
    <t>CST258</t>
  </si>
  <si>
    <t>Akár másokat is segítve képes vagyok elmagyarázni adatvédelmi tájékoztatókat a személyes adatok digitális szolgáltatásokban történő felhasználásáról.</t>
  </si>
  <si>
    <t>CST259</t>
  </si>
  <si>
    <t>Haladó szinten, saját igényeim és mások igényei szerint, komplex helyzetekben képes vagyok kiválasztani a legmegfelelőbb módszereket arra, hogyan védhetem meg a személyes adataimat és a magánszférámat digitális környezetben;</t>
  </si>
  <si>
    <t>CST260</t>
  </si>
  <si>
    <t>Haladó szinten, saját igényeim és mások igényei szerint, komplex helyzetekben képes vagyok értékelni a személyazonosításra alkalmas információk felhasználásának és megosztásának legmegfelelőbb módszereit magamat és másokat védve;</t>
  </si>
  <si>
    <t>CST261</t>
  </si>
  <si>
    <t>Haladó szinten, saját igényeim és mások igényei szerint, komplex helyzetekben képes vagyok értékelni az adatvédelmi tájékoztatók megfelelőségét a személyes adatok felhasználásával kapcsolatban. MESTER-SZINT</t>
  </si>
  <si>
    <t>CST262</t>
  </si>
  <si>
    <t>Mesterszinten képes vagyok megoldásokat kidolgozni komplex, részleteiben nem teljesen meghatározott problémákra, amelyek a személyes adatok és a magánszféra digitális környezetben való védelmével, a személyazonosításra alkalmas információk használatával és megosztásával – önmagamat és mások védve –, valamint a személyes adataim felhasználására vonatkozó adatvédelmi irányelvekkel kapcsolatosak;</t>
  </si>
  <si>
    <t>CST263</t>
  </si>
  <si>
    <t>Mesterszinten képes vagyok személyes adataim felhasználására vonatkozó adatvédelmi irányelvekkel kapcsolatosak;</t>
  </si>
  <si>
    <t>CST264</t>
  </si>
  <si>
    <t>A legmagasabb mesterszinten képes vagyok megoldást kidolgozni összetett, sok kölcsönható tényező által befolyásolt problémákra, amelyek a személyes adatok és a magánszféra digitális környezetben való védelmével, a személyazonosításra alkalmas információk használatával és megosztásával – önmagamat és mások védve –, valamint a személyes adataim felhasználására vonatkozó adatvédelmi irányelvekkel kapcsolatosak;</t>
  </si>
  <si>
    <t>CST265</t>
  </si>
  <si>
    <t>CST266</t>
  </si>
  <si>
    <t>Az egészség és jólét védelme</t>
  </si>
  <si>
    <t>Alapszinten, segítséggel képes vagyok megkülönböztetni az egészségügyi kockázatok, valamint a fizikai és mentális jóllétet fenyegető veszélyek elkerülésének egyszerű módjait a digitális technológiák használata során;</t>
  </si>
  <si>
    <t>CST267</t>
  </si>
  <si>
    <t>Alapszinten, segítséggel képes vagyok kiválasztani egyszerű módszereket, amelyekkel megvédhetem magam a digitális környezetben jelentkező lehetséges veszélyektől;</t>
  </si>
  <si>
    <t>CST268</t>
  </si>
  <si>
    <t>Alapszinten, segítséggel képes vagyok azonosítani egyszerű digitális technológiákat, amelyek a társadalmi jóllétet és inklúziót szolgálják.</t>
  </si>
  <si>
    <t>CST269</t>
  </si>
  <si>
    <t>Alapszinten, önállóan, és ahol szükséges, megfelelő útmutatással képes vagyok megkülönböztetni az egészségügyi kockázatok, valamint a fizikai és mentális jóllétet fenyegető veszélyek elkerülésének egyszerű módjait a digitális technológiák használata során;</t>
  </si>
  <si>
    <t>CST270</t>
  </si>
  <si>
    <t>Alapszinten, önállóan, és ahol szükséges, megfelelő útmutatással képes vagyok kiválasztani egyszerű módszereket, amelyekkel megvédhetem magam a digitális környezetben jelentkező lehetséges veszélyektől;</t>
  </si>
  <si>
    <t>CST271</t>
  </si>
  <si>
    <t>Alapszinten, önállóan, és ahol szükséges, megfelelő útmutatással képes vagyok azonosítani egyszerű digitális technológiákat, amelyek a társadalmi jóllétet és inklúziót szolgálják.</t>
  </si>
  <si>
    <t>CST272</t>
  </si>
  <si>
    <t>Önállóan, egyértelmű problémák megoldásakor képes vagyok leírni jól meghatározott és gyakran használt módszereket arra vonatkozóan, hogyan kerülhetők el az egészségügyi kockázatok és a fizikai és mentális jóllétet fenyegető veszélyek a digitális technológiák használata során;</t>
  </si>
  <si>
    <t>CST273</t>
  </si>
  <si>
    <t>Önállóan, egyértelmű problémák megoldásakor képes vagyok kiválasztani jól meghatározott és rutinszerű módszereket arra, hogyan védjem meg magam a digitális környezetben jelentkező veszélyektől;</t>
  </si>
  <si>
    <t>CST274</t>
  </si>
  <si>
    <t>Önállóan, egyértelmű problémák megoldásakor képes vagyok jól meghatározott és gyakran használt digitális technológiák megnevezésére a társadalmi jóllét és az inklúzió érdekében.</t>
  </si>
  <si>
    <t>CST275</t>
  </si>
  <si>
    <t>Önállóan, saját igényeim szerint, jól meghatározott, nem rutinszerű feladatok megoldásakor képes vagyok megtervezni, hogyan lehet az eszközeimet és a digitális tartalmaimat megóvni;</t>
  </si>
  <si>
    <t>CST276</t>
  </si>
  <si>
    <t>CST277</t>
  </si>
  <si>
    <t>CST278</t>
  </si>
  <si>
    <t>Önállóan, saját igényeim szerint, jól meghatározott, nem rutinszerű feladatok megoldásakor képes vagyok megfogalmazni a megbízhatóságra és a magánszféra védelmére vonatkozó szempontokat.</t>
  </si>
  <si>
    <t>CST279</t>
  </si>
  <si>
    <t>Akár másokat is segítve képes vagyok megmutatni a digitális technológiák használata során az egészségügyi kockázatok és a fizikai és mentális jólétet fenyegető veszélyek elkerülésének különböző módjait;</t>
  </si>
  <si>
    <t>CST280</t>
  </si>
  <si>
    <t>Akár másokat is segítve képes vagyok különböző módszereket alkalmazni arra, hogyan védjem meg magamat és másokat a digitális környezetben jelentkező veszélyektől;</t>
  </si>
  <si>
    <t>CST281</t>
  </si>
  <si>
    <t>Akár másokat is segítve képes vagyok különböző digitális technológiákat bemutatni a társadalmi jóllét és inklúzió elősegítése érdekében.</t>
  </si>
  <si>
    <t>CST282</t>
  </si>
  <si>
    <t>Haladó szinten, saját igényeim és mások igényei szerint, komplex helyzetekben képes vagyok megkülönböztetni a digitális technológiák használata során az egészségügyi kockázatok és a fizikai és mentális jólétet fenyegető veszélyek elkerülésének legmegfelelőbb módjait;</t>
  </si>
  <si>
    <t>CST283</t>
  </si>
  <si>
    <t>Haladó szinten, saját igényeim és mások igényei szerint, komplex helyzetekben képes vagyok alkalmazni a legmegfelelőbb módszereket ahhoz, hogy megvédjem magam és másokat a digitális környezetben jelentkező veszélyektől;</t>
  </si>
  <si>
    <t>CST284</t>
  </si>
  <si>
    <t>Haladó szinten, saját igényeim és mások igényei szerint, komplex helyzetekben képes vagyok változatosan használni a digitális technológiákat a társadalmi jóllét és inklúzió érdekében.</t>
  </si>
  <si>
    <t>CST285</t>
  </si>
  <si>
    <t>Mesterszinten képes vagyok megoldásokat kidolgozni komplex, részleteiben nem teljesen meghatározott problémákra az egészséget és jóllétet fenyegető veszélyek elkerüléséért a digitális technológiák használata során, a magam és mások digitális környezetben való megvédéséért, valamint a társadalmi jóllét és inklúzió digitális technológiák általi elősegítése érdekében;</t>
  </si>
  <si>
    <t>CST286</t>
  </si>
  <si>
    <t>Mesterszinten képes vagyok integrálni a tudásomat, hogy hozzájáruljak a szakmai gyakorlathoz és ismeretekhez, és útmutatást adni másoknak az egészség védelme érdekében.</t>
  </si>
  <si>
    <t>CST287</t>
  </si>
  <si>
    <t>A legmagasabb mesterszinten képes vagyok megoldást kidolgozni összetett, sok kölcsönható tényező által befolyásolt problémákra az egészséget és jóllétet fenyegető veszélyek elkerüléséért a digitális technológiák használata során, a magam és mások digitális környezetben való megvédéséért, valamint a társadalmi jóllét és inklúzió digitális technológiák általi elősegítése érdekében;</t>
  </si>
  <si>
    <t>CST288</t>
  </si>
  <si>
    <t>CST289</t>
  </si>
  <si>
    <t>Alapszinten, segítséggel képes vagyok felismerni a digitális technológia és használatának egyszerű környezeti hatásait.</t>
  </si>
  <si>
    <t>CST290</t>
  </si>
  <si>
    <t>Alapszinten, önállóan, és ahol szükséges, megfelelő útmutatással képes vagyok felismerni a digitális technológia és használatának egyszerű környezeti hatásait.</t>
  </si>
  <si>
    <t>CST291</t>
  </si>
  <si>
    <t>Önállóan, egyértelmű problémák megoldásakor képes vagyok megnevezni a digitális technológia jól meghatározott és gyakran tapasztalható környezeti hatásait.</t>
  </si>
  <si>
    <t>CST292</t>
  </si>
  <si>
    <t>Önállóan, saját igényeim szerint, jól meghatározott, nem rutinszerű feladatok megoldásakor képes vagyok megvitatni, hogyan lehet megóvni a környezetet a digitális technológiák és használatuk hatásaitól.</t>
  </si>
  <si>
    <t>CST293</t>
  </si>
  <si>
    <t>Akár másokat is segítve képes vagyok bemutatni különböző módszereket, amelyek megvédik a környezetet a digitális technológia és használatának hatásaitól.</t>
  </si>
  <si>
    <t>CST294</t>
  </si>
  <si>
    <t>Haladó szinten, saját igényeim és mások igényei szerint, komplex helyzetekben képes vagyok kiválasztani a legmegfelelőbb megoldásokat, amelyek megvédik a környezetet a digitális technológia és használatának hatásaitól.</t>
  </si>
  <si>
    <t>CST295</t>
  </si>
  <si>
    <t>Mesterszinten képes vagyok megoldásokat kidolgozni komplex, részleteiben nem teljesen meghatározott problémákra, amelyek kapcsolódnak a környezet megvédéséhez a digitális technológia és használatának hatásaitól;</t>
  </si>
  <si>
    <t>CST296</t>
  </si>
  <si>
    <t>Mesterszinten képes vagyok megosztani a tudásomat, hogy hozzájáruljak a szakmai gyakorlathoz és ismeretekhez, és útmutatást adni másoknak a környezet védelme érdekében.</t>
  </si>
  <si>
    <t>CST297</t>
  </si>
  <si>
    <t>A legmagasabb mesterszinten képes vagyok megoldást kidolgozni összetett, sok kölcsönható tényező által befolyásolt problémákra, amelyek kapcsolódnak a környezet megvédéséhez a digitális technológia és használatának hatásaitól;</t>
  </si>
  <si>
    <t>CST298</t>
  </si>
  <si>
    <t>CST299</t>
  </si>
  <si>
    <t>Alapszinten, segítséggel képes vagyok felismerni egyszerű technikai problémákat digitális környezet- és eszközhasználatkor;</t>
  </si>
  <si>
    <t>CST300</t>
  </si>
  <si>
    <t>Alapszinten, segítséggel képes vagyok felismerni ezek egyszerű megoldási lehetőségeit.</t>
  </si>
  <si>
    <t>CST301</t>
  </si>
  <si>
    <t>Alapszinten, önállóan, és ahol szükséges, megfelelő útmutatással képes vagyok felismerni egyszerű technikai problémákat digitális környezet- és eszközhasználatkor;</t>
  </si>
  <si>
    <t>CST302</t>
  </si>
  <si>
    <t>Alapszinten, önállóan, és ahol szükséges, megfelelő útmutatással képes vagyok felismerni ezek egyszerű megoldási lehetőségeit.</t>
  </si>
  <si>
    <t>CST303</t>
  </si>
  <si>
    <t>Önállóan, egyértelmű problémák megoldásakor képes vagyok jól meghatározott, gyakran előforduló technikai problémákra rámutatni, digitális környezet- és eszközhasználat során;</t>
  </si>
  <si>
    <t>CST304</t>
  </si>
  <si>
    <t>Önállóan, egyértelmű problémák megoldásakor képes vagyok ezekre jól meghatározott és rutinjellegű megoldásokat kiválasztani.</t>
  </si>
  <si>
    <t>CST305</t>
  </si>
  <si>
    <t>Önállóan, saját igényeim szerint, jól meghatározott, nem rutinszerű feladatok megoldásakor képes vagyok megtervezni, hogyan lehet az eszközeimet és digitális tartalmaimat megóvni;</t>
  </si>
  <si>
    <t>CST306</t>
  </si>
  <si>
    <t>CST307</t>
  </si>
  <si>
    <t>CST308</t>
  </si>
  <si>
    <t>CST309</t>
  </si>
  <si>
    <t>Akár másokat is segítve képes vagyok ezekre megoldásokat kiválasztani;</t>
  </si>
  <si>
    <t>CST310</t>
  </si>
  <si>
    <t>Akár másokat is segítve képes vagyok ezeket különféle módon megoldani.</t>
  </si>
  <si>
    <t>CST311</t>
  </si>
  <si>
    <t>Haladó szinten, saját igényeim és mások igényei szerint, komplex helyzetekben képes vagyok kiértékelni a digitális környezet- és eszközhasználat során jelentkező technikai problémákat;</t>
  </si>
  <si>
    <t>CST312</t>
  </si>
  <si>
    <t>Haladó szinten, saját igényeim és mások igényei szerint, komplex helyzetekben képes vagyok ezeket a legmegfelelőbb módon megoldani.</t>
  </si>
  <si>
    <t>CST313</t>
  </si>
  <si>
    <t>Mesterszinten képes vagyok megoldást kidolgozni, összetett, részleteiben nem teljesen meghatározott, a digitális környezet- és eszközhasználat során jelentkező technikai problémákra;</t>
  </si>
  <si>
    <t>CST314</t>
  </si>
  <si>
    <t>Mesterszinten képes vagyok tudásommal hozzájárulni a szakmai gyakorlat és ismeretek fejlesztéséhez, továbbá másokat támogatni technikai problémák megoldása során.</t>
  </si>
  <si>
    <t>CST315</t>
  </si>
  <si>
    <t>A legmagasabb mesterszinten képes vagyok megoldást kidolgozni összetett, sok kölcsönható tényező által befolyásolt, a digitális környezet- és eszközhasználat során jelentkező technikai problémákra;</t>
  </si>
  <si>
    <t>CST316</t>
  </si>
  <si>
    <t>CST317</t>
  </si>
  <si>
    <t>Alapszinten, segítséggel képes vagyok igényeket beazonosítani és</t>
  </si>
  <si>
    <t>CST318</t>
  </si>
  <si>
    <t>Alapszinten, segítséggel képes vagyok felismerni egyszerű digitális eszközöket és lehetséges technológiai válaszokat ezen igények kielégítésére;</t>
  </si>
  <si>
    <t>CST319</t>
  </si>
  <si>
    <t>Alapszinten, segítséggel képes vagyok egyszerű beállítási módokat választani az adott digitális környezet testreszabására az egyéni igényeknek megfelelően.</t>
  </si>
  <si>
    <t>CST320</t>
  </si>
  <si>
    <t>Alapszinten, önállóan, és ahol szükséges, megfelelő útmutatással képes vagyok igényeket beazonosítani;</t>
  </si>
  <si>
    <t>CST321</t>
  </si>
  <si>
    <t>Alapszinten, önállóan, és ahol szükséges, megfelelő útmutatással képes vagyok felismerni egyszerű digitális eszközöket és lehetséges technológiai válaszokat ezen igények kielégítésére;</t>
  </si>
  <si>
    <t>CST322</t>
  </si>
  <si>
    <t>Alapszinten, önállóan, és ahol szükséges, megfelelő útmutatással képes vagyok egyszerű beállítási módokat választani az adott digitális környezet testreszabására az egyéni igényeknek megfelelően.</t>
  </si>
  <si>
    <t>CST323</t>
  </si>
  <si>
    <t>Önállóan, egyértelmű problémák megoldásakor képes vagyok jól meghatározott, gyakran jelentkező igényeket felismerni, illetve</t>
  </si>
  <si>
    <t>CST324</t>
  </si>
  <si>
    <t>Önállóan, egyértelmű problémák megoldásakor képes vagyok jól meghatározott és gyakran használt eszközöket és lehetséges technológiai válaszokat kiválasztani ezek megoldására;</t>
  </si>
  <si>
    <t>CST325</t>
  </si>
  <si>
    <t>Önállóan, egyértelmű problémák megoldásakor képes vagyok az egyéni igényeknek megfelelően jól meghatározott és gyakran használt beállítási módokat kiválasztani az adott digitális környezet testreszabására.</t>
  </si>
  <si>
    <t>CST326</t>
  </si>
  <si>
    <t>CST327</t>
  </si>
  <si>
    <t>Önállóan, saját igényeim szerint, jól meghatározott, nem rutinszerű feladatok megoldásakor képes vagyok megkülönböztetni kockázatokat és veszélyeket a digitális környezetben;</t>
  </si>
  <si>
    <t>CST328</t>
  </si>
  <si>
    <t>CST329</t>
  </si>
  <si>
    <t>Önállóan, saját igényeim szerint, jól meghatározott, nem rutinszerű feladatok megoldásakor képes vagyok megfogalmazni a megbízhatóságra és a magánszféra védelmére vonatkozó szempontokat;</t>
  </si>
  <si>
    <t>CST330</t>
  </si>
  <si>
    <t>Akár másokat is segítve képes vagyok igények felmérésére;</t>
  </si>
  <si>
    <t>CST331</t>
  </si>
  <si>
    <t>Akár másokat is segítve képes vagyok ezen igények kielégítése érdekében különféle digitális eszközök és lehetséges technológiai válaszok alkalmazására;</t>
  </si>
  <si>
    <t>CST332</t>
  </si>
  <si>
    <t>Akár másokat is segítve képes vagyok egyéni igényeknek megfelelően különféle módon beállítani és testreszabni az adott digitális környezetet;</t>
  </si>
  <si>
    <t>CST333</t>
  </si>
  <si>
    <t>Haladó szinten, saját igényeim és mások igényei szerint, komplex helyzetekben képes vagyok igények felmérésére;</t>
  </si>
  <si>
    <t>CST334</t>
  </si>
  <si>
    <t>Haladó szinten, saját igényeim és mások igényei szerint, komplex helyzetekben képes vagyok ezen igények kielégítése érdekében a legmegfelelőbb digitális eszközök és lehetséges technológiai válaszok kiválasztására;</t>
  </si>
  <si>
    <t>CST335</t>
  </si>
  <si>
    <t>Haladó szinten, saját igényeim és mások igényei szerint, komplex helyzetekben képes vagyok az egyéni igényeknek leginkább megfelelő beállítási módokat kiválasztani az adott digitális környezet testreszabására.</t>
  </si>
  <si>
    <t>CST336</t>
  </si>
  <si>
    <t>Mesterszinten képes vagyok megoldást kidolgozni összetett, részleteiben nem teljesen meghatározott problémákra digitális eszközök és lehetséges technológiai válaszok segítségével, továbbá az adott digitális környezetet az egyéni igényekhez igazítani és testreszabni;</t>
  </si>
  <si>
    <t>CST337</t>
  </si>
  <si>
    <t>Mesterszinten képes vagyok tudásommal hozzájárulni a szakmai gyakorlat és ismeretek fejlesztéséhez, továbbá másokat támogatni az igények és technológiai válaszok azonosítása terén.</t>
  </si>
  <si>
    <t>CST338</t>
  </si>
  <si>
    <t>A legmagasabb mesterszinten képes vagyok megoldást kidolgozni összetett, sok kölcsönható tényező által befolyásolt problémákra digitális eszközök és lehetséges technológiai válaszok segítségével, továbbá az adott digitális környezetet az egyéni igényekhez igazítani és testreszabni;</t>
  </si>
  <si>
    <t>CST339</t>
  </si>
  <si>
    <t>CST340</t>
  </si>
  <si>
    <t>Alapszinten, segítséggel képes vagyok azonosítani tudásanyagok létrehozására, illetve folyamatok és termékek megújítására alkalmas egyszerű digitális eszközöket és technológiákat;</t>
  </si>
  <si>
    <t>CST341</t>
  </si>
  <si>
    <t>Alapszinten, segítséggel képes vagyok egyénileg és másokkal együttműködve érdeklődést kifejezni olyan egyszerű kognitív folyamatok iránt, amelyek digitális környezetben egyszerű, koncepcionális problémák és problémás helyzetek megértését és megoldását szolgálják.</t>
  </si>
  <si>
    <t>CST342</t>
  </si>
  <si>
    <t>Alapszinten, önállóan, és ahol szükséges, megfelelő útmutatással képes vagyok tudásanyagok létrehozására, illetve folyamatok és termékek megújítására képes, egyszerű digitális eszközöket és technológiákat azonosítani;</t>
  </si>
  <si>
    <t>CST343</t>
  </si>
  <si>
    <t>Alapszinten, önállóan, és ahol szükséges, megfelelő útmutatással képes vagyok egyénileg és másokkal együttműködve követni egyszerű kognitív folyamatokat, amelyek digitális környezetben egyszerű koncepcionális problémák és problémás helyzetek megértését és megoldását szolgálják.</t>
  </si>
  <si>
    <t>CST344</t>
  </si>
  <si>
    <t>Önállóan, egyértelmű problémák megoldásakor képes vagyok jól meghatározott tudáselemek, illetve jól meghatározott, innovatív folyamatok és termékek megalkotására alkalmas digitális eszközöket és technológiákat kiválasztani;</t>
  </si>
  <si>
    <t>CST345</t>
  </si>
  <si>
    <t>Önállóan, egyértelmű problémák megoldásakor képes vagyok egyénileg és másokkal együttműködve bekapcsolódni bizonyos kognitív folyamatokba, a digitális környezetben jelentkező, jól meghatározott és gyakran előforduló koncepcionális problémák és problémás helyzetek megértése és megoldása érdekében.</t>
  </si>
  <si>
    <t>CST346</t>
  </si>
  <si>
    <t>Önállóan, saját igényeim szerint, jól meghatározott, nem rutinszerű feladatok megoldásakor képes vagyok megkülönböztetni digitális eszközöket és technológiákat, amelyek tudáselemek létrehozására, illetve folyamatok és termékek megújítására alkalmasak;</t>
  </si>
  <si>
    <t>CST347</t>
  </si>
  <si>
    <t>Önállóan, saját igényeim szerint, jól meghatározott, nem rutinszerű feladatok megoldásakor képes vagyok egyénileg és másokkal együttműködve bekapcsolódni kognitív folyamatokba, digitális környezetben jelentkező koncepcionális problémák és problémás helyzetek megértése és megoldása érdekében.</t>
  </si>
  <si>
    <t>CST348</t>
  </si>
  <si>
    <t>Akár másokat is segítve képes vagyok különféle digitális eszközöket és technológiákat felhasználni tudáselemek, illetve innovatív  folyamatok és termékek létrehozásához;</t>
  </si>
  <si>
    <t>CST349</t>
  </si>
  <si>
    <t>Akár másokat is segítve képes vagyok egyedül és másokkal együttműködve kognitív folyamatokat alkalmazni a digitális környezetben jelentkező koncepcionális problémák és problémás helyzetek megértésére és megoldására.</t>
  </si>
  <si>
    <t>CST350</t>
  </si>
  <si>
    <t>Haladó szinten, saját igényeim és mások igényei szerint, komplex helyzetekben képes vagyok a legmegfelelőbb digitális eszközöket és technológiákat felhasználni tudáselemek, illetve innovatív folyamatok és termékek létrehozásához;</t>
  </si>
  <si>
    <t>CST351</t>
  </si>
  <si>
    <t>Haladó szinten, saját igényeim és mások igényei szerint, komplex helyzetekben képes vagyok egyedül és másokkal együttműködve megérteni és megoldani különféle koncepcionális problémákat és problémás helyzeteket digitális környezetben.</t>
  </si>
  <si>
    <t>CST352</t>
  </si>
  <si>
    <t>Mesterszinten képes vagyok megoldást kidolgozni összetett, részleteiben nem teljesen meghatározott problémákra digitális eszközök és technológiák használatával;</t>
  </si>
  <si>
    <t>CST353</t>
  </si>
  <si>
    <t>Mesterszinten képes vagyok tudásommal hozzájárulni a szakmai gyakorlat és ismeretek fejlesztéséhez, továbbá másokat támogatni a digitalis technológia kreatív használatában.</t>
  </si>
  <si>
    <t>CST354</t>
  </si>
  <si>
    <t>A legmagasabb mesterszinten képes vagyok megoldást kidolgozni összetett, sok kölcsönható tényező által befolyásolt problémákra digitális eszközök és technológiák használatával;</t>
  </si>
  <si>
    <t>CST355</t>
  </si>
  <si>
    <t>A legmagasabb mesterszinten képes vagyok egy adott területet új ötletekkel és eljárásokkal gazdagítani.</t>
  </si>
  <si>
    <t>CST356</t>
  </si>
  <si>
    <t>Alapszinten, segítséggel képes vagyok felismerni, hogy a saját digitális kompetenciám hol szorul fejlesztésre vagy felfrissítésre;</t>
  </si>
  <si>
    <t>CST357</t>
  </si>
  <si>
    <t>Alapszinten, segítséggel képes vagyok azonosítani, hogy hol kereshetek lehetőségeket az önfejlesztéshez vagy a digitális evolúció naprakész követéséhez.</t>
  </si>
  <si>
    <t>CST358</t>
  </si>
  <si>
    <t>Alapszinten, önállóan, és ahol szükséges, megfelelő útmutatással képes vagyok felismerni, hogy a saját digitális kompetenciám hol szorul fejlesztésre és felfrissítésre;</t>
  </si>
  <si>
    <t>CST359</t>
  </si>
  <si>
    <t>Alapszinten, önállóan, és ahol szükséges, megfelelő útmutatással képes vagyok azonosítani, hogy hol kereshetek lehetőségeket az önfejlesztéshez és a digitális evolúció naprakész követéséhez.</t>
  </si>
  <si>
    <t>CST360</t>
  </si>
  <si>
    <t>Önállóan, egyértelmű problémák megoldásakor képes vagyok körülírni, hogy a saját digitális kompetenciám hol szorul fejlesztésre vagy felfrissítésre;</t>
  </si>
  <si>
    <t>CST361</t>
  </si>
  <si>
    <t>Önállóan, egyértelmű problémák megoldásakor képes vagyok rámutatni arra, hogy hol lehet az önfejlesztéshez és a digitális evolúció naprakész követéséhez jól meghatározott lehetőségeket keresni.</t>
  </si>
  <si>
    <t>CST362</t>
  </si>
  <si>
    <t>Önállóan, saját igényeim szerint, jól meghatározott, nem rutinszerű feladatok megoldásakor képes vagyok megvitatni, hogy a saját digitális kompetenciám hol szorul fejlesztésre vagy felfrissítésre;</t>
  </si>
  <si>
    <t>CST363</t>
  </si>
  <si>
    <t>Önállóan, saját igényeim szerint, jól meghatározott, nem rutinszerű feladatok megoldásakor képes vagyok rámutatni, hogyan támogathatok másokat a digitális kompetenciájuk fejlesztésében;</t>
  </si>
  <si>
    <t>CST364</t>
  </si>
  <si>
    <t>Önállóan, saját igényeim szerint, jól meghatározott, nem rutinszerű feladatok megoldásakor képes vagyok rámutatni arra, hogy hol lehet az önfejlesztéshez és a digitális evolúció naprakész követéséhez lehetőségeket keresni.</t>
  </si>
  <si>
    <t>CST365</t>
  </si>
  <si>
    <t>Akár másokat is segítve képes vagyok bemutatni, hogy a saját digitális kompetenciám hol szorul fejlesztésre vagy felfrissítésre;</t>
  </si>
  <si>
    <t>CST366</t>
  </si>
  <si>
    <t>Akár másokat is segítve képes vagyok különféle módszereket megmutatni mások digitáliskompetencia-fejlesztésének támogatásához;</t>
  </si>
  <si>
    <t>CST367</t>
  </si>
  <si>
    <t>Akár másokat is segítve képes vagyok különféle ismert lehetőségeket javasolni az önfejlesztéshez és a digitális evolúció naprakész követéséhez.</t>
  </si>
  <si>
    <t>CST368</t>
  </si>
  <si>
    <t>Haladó szinten, saját igényeim és mások igényei szerint, komplex helyzetekben képes vagyok eldönteni, melyek a legalkalmasabb módszerek az egyéni digitáliskompetencia-igények fejlesztéséhez vagy felfrissítéséhez;</t>
  </si>
  <si>
    <t>CST369</t>
  </si>
  <si>
    <t>Haladó szinten, saját igényeim és mások igényei szerint, komplex helyzetekben képes vagyok felmérni mások digitális kompetenciájának fejlődését;</t>
  </si>
  <si>
    <t>CST370</t>
  </si>
  <si>
    <t>Haladó szinten, saját igényeim és mások igényei szerint, komplex helyzetekben képes vagyok kiválasztani a legmegfelelőbb lehetőségeket az önfejlesztéshez és az új fejlemények naprakész követéséhez.</t>
  </si>
  <si>
    <t>CST371</t>
  </si>
  <si>
    <t>Mesterszinten képes vagyok megoldást kidolgozni összetett, részleteiben nem teljesen meghatározott, digitáliskompetencia-fejlesztéssel kapcsolatos problémákra, és lehetőségeket kitalálni az önfejlesztéshez és az új fejlemények naprakész követéséhez;</t>
  </si>
  <si>
    <t>CST372</t>
  </si>
  <si>
    <t>Mesterszinten képes vagyok tudásommal hozzájárulni a szakmai gyakorlat és ismeretek fejlesztéséhez, továbbá másokat támogatni a digitális kompetencia terén jelentkező hiányosságok azonosításában.</t>
  </si>
  <si>
    <t>CST373</t>
  </si>
  <si>
    <t>A legmagasabb mesterszinten képes vagyok megoldásokat alkotni a digitáliskompetencia-fejlesztéssel kapcsolatos, sok különleges paraméterrel rendelkező, összetett problémákra.</t>
  </si>
  <si>
    <t>CST374</t>
  </si>
  <si>
    <t>Belépés és azonosítás</t>
  </si>
  <si>
    <t>Navigáció</t>
  </si>
  <si>
    <t>Dokumentumkeresés</t>
  </si>
  <si>
    <t>Dokumentumazonosítás</t>
  </si>
  <si>
    <t>Lelet megtekintése</t>
  </si>
  <si>
    <t>Digitális információ értelmezése és ellenőrzése</t>
  </si>
  <si>
    <t>További digitális ügyintézés / kapcsolatfelvétel</t>
  </si>
  <si>
    <t>A résztvevő önállóan belép az EESZT lakossági felületére a DÁP mobilalkalmazással, és megfelelően végrehajtja az elektronikus azonosítás lépéseit.</t>
  </si>
  <si>
    <t>A résztvevő az azonosítás és belépés során alkalmazza a személyes és egészségügyi adatok védelmét biztosító alapvető biztonsági szabályokat.</t>
  </si>
  <si>
    <t>A résztvevő önállóan megtalálja az EESZT felületén azt a menüpontot vagy funkciót, amelyen keresztül a laborleletek elérhetők.</t>
  </si>
  <si>
    <t>A résztvevő önállóan megkeresi és szükség szerint dátum, dokumentumtípus vagy más rendelkezésre álló szempont alapján leszűkíti a laborleletek körét.</t>
  </si>
  <si>
    <t>A résztvevő a dokumentum dátuma, típusa és egyéb elérhető adatai alapján azonosítja az adott vérvételhez tartozó legfrissebb laborleletet.</t>
  </si>
  <si>
    <t>A résztvevő értelmezi a laborlelet digitálisan megjelenített értékeit, jelöléseit és referencia-tartományait, és ezek alapján azonosítja a figyelmet igénylő információkat.</t>
  </si>
  <si>
    <t>A résztvevő szükség esetén megfelelő digitális csatornán kapcsolatot kezdeményez a háziorvossal vagy az egészségügyi szolgáltatóval.</t>
  </si>
  <si>
    <t>A résztvevő a leleten és a digitális felületen elérhető információk alapján felismeri, hogy szükséges-e további ügyintézés vagy egyeztetés, és kiválasztja az ehhez megfelelő digitális megoldást.</t>
  </si>
  <si>
    <t>A felhasználónak elektronikus azonosítással kell belépnie az EESZT felületére, ehhez a DÁP mobilalkalmazást kell használnia, az azonosítás lépéseit követnie és a hozzáférést jóváhagynia.</t>
  </si>
  <si>
    <t>Az elektronikus azonosítás személyes és egészségügyi adatokhoz biztosít hozzáférést, ezért fontos a biztonságos bejelentkezés és a hozzáférés tudatos kezelése.</t>
  </si>
  <si>
    <t>A felhasználónak meg kell találnia az EESZT-n belül azt a menüpontot vagy felületrészt, ahol a laboreredmények és egészségügyi dokumentumok elérhetők.</t>
  </si>
  <si>
    <t>A felhasználónak a dokumentumok között kell keresnie, és szükség esetén dátum, dokumentumtípus vagy más szempont alapján kell szűkítenie a találatokat.</t>
  </si>
  <si>
    <t>A felhasználónak a dokumentumok dátuma, típusa és egyéb metaadatai alapján kell eldöntenie, melyik dokumentum tartozik az adott vérvételhez és melyik a legfrissebb.</t>
  </si>
  <si>
    <t>A felhasználónak meg kell nyitnia a kiválasztott leletet, át kell tekintenie annak tartalmát, és szükség esetén letöltenie vagy későbbi elérésre kezelnie kell a dokumentumot.</t>
  </si>
  <si>
    <t>A felhasználónak értelmeznie kell a leleten szereplő értékeket, jelöléseket és referencia-tartományokat, valamint meg kell ítélnie, mely információk lényegesek.</t>
  </si>
  <si>
    <t>Ha további egyeztetés szükséges, a felhasználónak digitális csatornán kell kapcsolatba lépnie a háziorvossal vagy más egészségügyi szolgáltatóval.</t>
  </si>
  <si>
    <t>Fel kell ismernie, hogy a helyzet milyen további lépést igényel, és ehhez mely digitális kommunikációs vagy ügyintézési megoldás megfelelő.</t>
  </si>
  <si>
    <t>Az azonosítás során elakadás vagy bizonytalanság merülhet fel, ezért szükség lehet a probléma felismerésére, a folyamat újrapróbálására vagy megfelelő segítség keresésére.</t>
  </si>
  <si>
    <t>A felhasználónak fel kell ismernie, hogy a célja eléréséhez mely funkciót vagy digitális szolgáltatást kell használnia az EESZT-n belül.</t>
  </si>
  <si>
    <t>A keresés során a felhasználónak egy strukturált dokumentumlistában kell eligazodnia, az elemeket rendszerező információkat értelmeznie és kezelnie.</t>
  </si>
  <si>
    <t>A dokumentumok közötti megkülönböztetéshez a felhasználónak a rendelkezésre álló digitális tartalmakat és azok metaadatait kell rendszerezetten kezelnie.</t>
  </si>
  <si>
    <t>A dokumentumon belüli eligazodás, a releváns részek megtalálása részben információkeresési tevékenységet is jelent.</t>
  </si>
  <si>
    <t>Ha a leleten szereplő információ nem egyértelmű, további digitális információforrásokat kell keresnie a fogalmak vagy jelölések megértéséhez.</t>
  </si>
  <si>
    <t>A felhasználónak fel kell ismernie, mikor elegendő a rendelkezésre álló digitális információ, és mikor van szükség más digitális eszközre, információforrásra vagy szakember bevonására.</t>
  </si>
  <si>
    <t>Egészségügyi információk kezelése során fontos annak tudatosítása, hogy érzékeny személyes adatokkal dolgozik, különösen külső online forrás használata esetén.</t>
  </si>
  <si>
    <t>Szükség lehet a háziorvos elérhetőségének, kapcsolatfelvételi csatornájának vagy időpontfoglalási lehetőségének megkeresésére.</t>
  </si>
  <si>
    <t>Egészségügyi adat vagy lelet továbbítása esetén tudatosan kell megválasztani a megfelelő és biztonságos kommunikációs csatornát.</t>
  </si>
  <si>
    <t>Erős, de részleges illeszkedés</t>
  </si>
  <si>
    <t>Gyenge illeszkedés</t>
  </si>
  <si>
    <t>Nem igazolható illeszkedés</t>
  </si>
  <si>
    <t>Meghatározás</t>
  </si>
  <si>
    <t>A tanulási eredmény közvetlenül és megfelelő mélységben igazolja a kompetenciaelem meghatározó követelményeit, összhangban a megadott jártassági szinttel.</t>
  </si>
  <si>
    <t>A tanulási eredmény több kompetenciaelem meghatározó követelményeit is közvetlenül és megfelelő mélységben lefedi, a hozzájuk rendelt jártassági szintekkel összhangban.</t>
  </si>
  <si>
    <t>A tanulási eredmény közvetlenül és egyértelműen igazolja a kompetenciaelem valamely meghatározó részét, de nem terjed ki annak további lényeges követelményeire.</t>
  </si>
  <si>
    <t>A tanulási eredmény egyértelműen kapcsolódik a kompetenciaelemhez, és annak több releváns követelményét lefedi, de az igazolás mélysége vagy teljessége korlátozott.</t>
  </si>
  <si>
    <t>A tanulási eredmény a kompetenciaelem egy jól azonosítható részéhez kapcsolódik, de nem fedi le annak valamennyi meghatározó követelményét, vagy a jártassági szint igazolása további feltételekhez kötött.</t>
  </si>
  <si>
    <t>A tanulási eredmény valamely ténylegesen megfigyelhető tevékenysége alapján közvetetten következtetni lehet a kompetenciaelem részleges teljesülésére, de az összefüggés nem elég közvetlen az erősebb minősítéshez.</t>
  </si>
  <si>
    <t>A tanulási eredmény csak korlátozottan kapcsolódik a kompetenciaelemhez. Tartalmazhat releváns részkészséget, de nem szolgáltat elegendő bizonyítékot a hozzárendelt kompetenciaelem és jártassági szint igazolására.</t>
  </si>
  <si>
    <t>A tanulási eredmény nem tartalmaz olyan konkrét, megfigyelhető tevékenységet, amely alapján a hozzárendelt kompetenciaelem teljesülése érdemben értékelhető lenne.</t>
  </si>
  <si>
    <t>Tanulási eredmény illeszkedése</t>
  </si>
  <si>
    <t>1.1 Adatok, információk és digitális tartalmak böngészése, keresése és szűrése</t>
  </si>
  <si>
    <t>1.2 Adatok, információk és digitális tartalmak kiértékelése</t>
  </si>
  <si>
    <t>1.3 Adatok, információk és digitális tartalmak kezelése</t>
  </si>
  <si>
    <t>2.1 Digitális technológiával támogatott interakció</t>
  </si>
  <si>
    <t>2.2 Megosztás digitális technológiák segítségével</t>
  </si>
  <si>
    <t>2.3 Az állampolgárság gyakorlása digitális technológiák segítségével</t>
  </si>
  <si>
    <t>2.4 Együttműködés digitális technológiák segítségével</t>
  </si>
  <si>
    <t>2.5 Netikett</t>
  </si>
  <si>
    <t>2.6 A digitális személyazonosság kezelése</t>
  </si>
  <si>
    <t>3.1 Digitális tartalom fejlesztése</t>
  </si>
  <si>
    <t>3.2 Digitális tartalmak integrálása és átalakítása</t>
  </si>
  <si>
    <t>3.3 Szerzői jog és felhasználási feltételek</t>
  </si>
  <si>
    <t>3.4 Programozás</t>
  </si>
  <si>
    <t>4.1 Eszközök védelme</t>
  </si>
  <si>
    <t>4.2 A személyes adatok és a magánszféra védelme</t>
  </si>
  <si>
    <t>4.3 Az egészség és a jóllét védelme</t>
  </si>
  <si>
    <t>4.4 A környezet védelme</t>
  </si>
  <si>
    <t>5.1 Technikai problémák megoldása</t>
  </si>
  <si>
    <t>5.2 Igények és technológiai válaszmegoldások azonosítása</t>
  </si>
  <si>
    <t>5.3 Digitális technológia kreatív alkalmazása</t>
  </si>
  <si>
    <t>5.4 Digitáliskompetencia-hiányosságok felismerése</t>
  </si>
  <si>
    <t>A résztvevő megnyitja és áttekinti a kiválasztott laborleletet, és szükség esetén használja az alapvető megjelenítési vagy letöltési funkciókat.</t>
  </si>
  <si>
    <t>A tanulási eredmény közvetlenül kapcsolódik a digitális személyazonosság használatához és kezeléséhez, ugyanakkor a 2.6 kompetenciaelem teljes tartományát nem fedi le, például nem jelenik meg több digitális személyazonosság kezelése, a digitális hírnév vagy az identitáshoz kapcsolódó adatok tágabb kezelése.</t>
  </si>
  <si>
    <t>A személyes és egészségügyi adatok védelmére vonatkozó szabályok alkalmazása közvetlenül kapcsolódik a 4.2 kompetenciához, de csak egy konkrét helyzetben vizsgálja azt. Nem jelenik meg például az adatmegosztás vagy az adatvédelmi tájékoztatók értelmezése.</t>
  </si>
  <si>
    <t>A megfelelő funkció önálló megtalálása közvetlenül megfelel a digitális környezetben történő eligazodásnak és az információhoz való hozzáférésnek.</t>
  </si>
  <si>
    <t>A keresés és a rendelkezésre álló szempontok szerinti szűrés közvetlenül lefedi az 1.1 kompetenciaelem keresési és szűrési elemeit.</t>
  </si>
  <si>
    <t>A tanulási eredményben megjelenik az információk összevetése és az ezek alapján történő kiválasztás, ugyanakkor nem jelenik meg a források hitelességének, megbízhatóságának vagy tartalmának kritikus értékelése.</t>
  </si>
  <si>
    <t>A dokumentum megnyitása és letöltése kapcsolódik a digitális tartalmak kezeléséhez, de az 1.3 kompetenciaelemben szereplő rendszerezés, tárolás és strukturált kezelés kevésbé jelenik meg.</t>
  </si>
  <si>
    <t>Az értékek, jelölések és referencia-tartományok értelmezése, összevetése és a releváns információ azonosítása közvetlenül megfelel az adatok és digitális információk elemzésének és értékelésének.</t>
  </si>
  <si>
    <t>A megfelelő digitális csatornán történő kapcsolatkezdeményezés közvetlenül megfelel a digitális technológiával támogatott interakció kompetenciájának.</t>
  </si>
  <si>
    <t>JAVASOLT DigKomp-kompetenciaterület
(1. dimenzió)</t>
  </si>
  <si>
    <t>DigKomp-kompetenciaterület meghatározása
(1. dimenzió)</t>
  </si>
  <si>
    <t>Kompetenciaterülethez tartozó DigKomp-kompeteniaelemek</t>
  </si>
  <si>
    <t xml:space="preserve">Belépés és azonosítás </t>
  </si>
  <si>
    <t>Tanulási eredmény illeszkedése a kompetenciaelemhez</t>
  </si>
  <si>
    <t xml:space="preserve">1.Egy hivatalos e-mail megírása és melléklet csatolása. </t>
  </si>
  <si>
    <t xml:space="preserve">2.Egy online ügyintézési űrlap kitöltése személyes adatok megadásával. </t>
  </si>
  <si>
    <t xml:space="preserve">3.Egy letöltött dokumentum átnevezése és olyan mappába mentése, ahol később is könnyen megtalálható. </t>
  </si>
  <si>
    <t xml:space="preserve">4.Egy interneten talált információ ellenőrzése több forrás összevetésével. </t>
  </si>
  <si>
    <t xml:space="preserve">5.Biztonságos jelszó létrehozása egy új online szolgáltatáshoz. </t>
  </si>
  <si>
    <t xml:space="preserve">6.Egy videóhívásban való részvétel, amelyhez link alapján kell csatlakozni. </t>
  </si>
  <si>
    <t xml:space="preserve">7.Egy digitális tartalom – például rövid szöveg, kép vagy táblázat – létrehozása előre megadott sablon alapján. </t>
  </si>
  <si>
    <t xml:space="preserve">8.Egy gyanús üzenet felismerése, amely személyes adatokat vagy belépési adatokat kér.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</si>
</sst>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ont>
    <font>
      <sz val="11"/>
      <color theme="1"/>
      <name val="Calibri"/>
      <family val="2"/>
      <charset val="238"/>
      <scheme val="minor"/>
    </font>
    <font>
      <sz val="11"/>
      <color theme="1"/>
      <name val="Calibri"/>
      <family val="2"/>
      <charset val="238"/>
      <scheme val="minor"/>
    </font>
    <font>
      <b/>
      <sz val="11"/>
      <color theme="1"/>
      <name val="Calibri"/>
      <family val="2"/>
      <charset val="238"/>
    </font>
    <font>
      <sz val="11"/>
      <name val="Carlito"/>
    </font>
    <font>
      <b/>
      <sz val="11"/>
      <color theme="0"/>
      <name val="Calibri"/>
      <family val="2"/>
      <charset val="238"/>
    </font>
    <font>
      <sz val="11"/>
      <color theme="1"/>
      <name val="Calibri"/>
      <family val="2"/>
      <charset val="238"/>
    </font>
    <font>
      <b/>
      <sz val="11"/>
      <color theme="1"/>
      <name val="Calibri"/>
      <family val="2"/>
      <charset val="238"/>
    </font>
    <font>
      <b/>
      <sz val="11"/>
      <color rgb="FFFFFFFF"/>
      <name val="Calibri"/>
      <family val="2"/>
      <charset val="238"/>
    </font>
    <font>
      <sz val="11"/>
      <color theme="1"/>
      <name val="Times New Roman"/>
      <family val="1"/>
      <charset val="238"/>
    </font>
    <font>
      <b/>
      <sz val="11"/>
      <color theme="1"/>
      <name val="Times New Roman"/>
      <family val="1"/>
      <charset val="238"/>
    </font>
    <font>
      <b/>
      <sz val="11"/>
      <color rgb="FFFFFFFF"/>
      <name val="Times New Roman"/>
      <family val="1"/>
      <charset val="238"/>
    </font>
    <font>
      <sz val="11"/>
      <color rgb="FF000000"/>
      <name val="Times New Roman"/>
      <family val="1"/>
      <charset val="238"/>
    </font>
    <font>
      <b/>
      <sz val="11"/>
      <color rgb="FF000000"/>
      <name val="Times New Roman"/>
      <family val="1"/>
      <charset val="238"/>
    </font>
    <font>
      <sz val="8"/>
      <name val="Calibri"/>
      <family val="2"/>
      <charset val="238"/>
    </font>
    <font>
      <b/>
      <sz val="11"/>
      <color rgb="FFFFFFFF"/>
      <name val="Arial"/>
      <family val="2"/>
      <charset val="238"/>
    </font>
    <font>
      <sz val="11"/>
      <color rgb="FF000000"/>
      <name val="Arial"/>
      <family val="2"/>
      <charset val="238"/>
    </font>
    <font>
      <b/>
      <sz val="11"/>
      <color theme="0"/>
      <name val="Arial"/>
      <family val="2"/>
      <charset val="238"/>
    </font>
    <font>
      <b/>
      <sz val="11"/>
      <color theme="1"/>
      <name val="Arial"/>
      <family val="2"/>
      <charset val="238"/>
    </font>
    <font>
      <sz val="11"/>
      <color theme="1"/>
      <name val="Arial"/>
      <family val="2"/>
      <charset val="238"/>
    </font>
    <font>
      <sz val="12"/>
      <color theme="1"/>
      <name val="Arial"/>
      <family val="2"/>
      <charset val="238"/>
    </font>
  </fonts>
  <fills count="13">
    <fill>
      <patternFill patternType="none"/>
    </fill>
    <fill>
      <patternFill patternType="gray125"/>
    </fill>
    <fill>
      <patternFill patternType="solid">
        <fgColor rgb="FF197099"/>
      </patternFill>
    </fill>
    <fill>
      <patternFill patternType="solid">
        <fgColor rgb="FFFFFFFF"/>
      </patternFill>
    </fill>
    <fill>
      <patternFill patternType="solid">
        <fgColor theme="0" tint="-0.14999847407452621"/>
        <bgColor indexed="65"/>
      </patternFill>
    </fill>
    <fill>
      <patternFill patternType="solid">
        <fgColor rgb="FF0070C0"/>
      </patternFill>
    </fill>
    <fill>
      <patternFill patternType="solid">
        <fgColor rgb="FF0070C0"/>
        <bgColor rgb="FF000000"/>
      </patternFill>
    </fill>
    <fill>
      <patternFill patternType="solid">
        <fgColor theme="0" tint="-0.14999847407452621"/>
        <bgColor indexed="64"/>
      </patternFill>
    </fill>
    <fill>
      <patternFill patternType="solid">
        <fgColor theme="0"/>
        <bgColor indexed="64"/>
      </patternFill>
    </fill>
    <fill>
      <patternFill patternType="solid">
        <fgColor theme="5" tint="0.59999389629810485"/>
        <bgColor indexed="64"/>
      </patternFill>
    </fill>
    <fill>
      <patternFill patternType="solid">
        <fgColor rgb="FF197099"/>
        <bgColor indexed="64"/>
      </patternFill>
    </fill>
    <fill>
      <patternFill patternType="solid">
        <fgColor rgb="FFFFFFFF"/>
        <bgColor indexed="64"/>
      </patternFill>
    </fill>
    <fill>
      <patternFill patternType="solid">
        <fgColor rgb="FFF0F0DE"/>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4" fillId="0" borderId="0"/>
    <xf numFmtId="0" fontId="1" fillId="0" borderId="0"/>
  </cellStyleXfs>
  <cellXfs count="79">
    <xf numFmtId="0" fontId="0" fillId="0" borderId="0" xfId="0"/>
    <xf numFmtId="0" fontId="3"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wrapText="1"/>
    </xf>
    <xf numFmtId="0" fontId="0" fillId="0" borderId="1" xfId="0" applyBorder="1" applyAlignment="1">
      <alignment wrapText="1"/>
    </xf>
    <xf numFmtId="0" fontId="7" fillId="0" borderId="0" xfId="0" applyFont="1" applyAlignment="1">
      <alignment horizontal="center" vertical="center" wrapText="1"/>
    </xf>
    <xf numFmtId="0" fontId="5" fillId="5" borderId="1" xfId="0" applyFont="1" applyFill="1" applyBorder="1" applyAlignment="1" applyProtection="1">
      <alignment horizontal="center" vertical="center" wrapText="1"/>
      <protection locked="0"/>
    </xf>
    <xf numFmtId="49" fontId="5" fillId="5" borderId="1" xfId="0" applyNumberFormat="1" applyFont="1" applyFill="1" applyBorder="1" applyAlignment="1" applyProtection="1">
      <alignment horizontal="center" vertical="center" textRotation="90" wrapText="1"/>
      <protection locked="0"/>
    </xf>
    <xf numFmtId="0" fontId="3" fillId="0" borderId="0" xfId="0" applyFont="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4" borderId="1" xfId="0" applyFill="1" applyBorder="1" applyAlignment="1">
      <alignment vertical="center" wrapText="1"/>
    </xf>
    <xf numFmtId="0" fontId="8" fillId="6" borderId="1" xfId="0" applyFont="1" applyFill="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0" fontId="0" fillId="0" borderId="1" xfId="0" applyBorder="1"/>
    <xf numFmtId="0" fontId="6" fillId="0" borderId="0" xfId="0" applyFont="1"/>
    <xf numFmtId="0" fontId="0" fillId="9" borderId="1" xfId="0" applyFill="1" applyBorder="1"/>
    <xf numFmtId="0" fontId="0" fillId="0" borderId="0" xfId="0" applyAlignment="1" applyProtection="1">
      <alignment vertical="center" wrapText="1"/>
      <protection locked="0"/>
    </xf>
    <xf numFmtId="49" fontId="0" fillId="0" borderId="0" xfId="0" applyNumberFormat="1" applyAlignment="1" applyProtection="1">
      <alignment vertical="center" wrapText="1"/>
      <protection locked="0"/>
    </xf>
    <xf numFmtId="0" fontId="6" fillId="0" borderId="1" xfId="0" applyFont="1" applyBorder="1" applyAlignment="1">
      <alignment vertical="center" wrapText="1"/>
    </xf>
    <xf numFmtId="0" fontId="9" fillId="0" borderId="0" xfId="0" applyFont="1"/>
    <xf numFmtId="0" fontId="11" fillId="10" borderId="1" xfId="0" applyFont="1" applyFill="1" applyBorder="1" applyAlignment="1">
      <alignment horizontal="justify" vertical="center" wrapText="1"/>
    </xf>
    <xf numFmtId="0" fontId="11" fillId="10" borderId="1" xfId="0" applyFont="1" applyFill="1" applyBorder="1" applyAlignment="1">
      <alignment horizontal="justify" vertical="center"/>
    </xf>
    <xf numFmtId="0" fontId="12" fillId="11" borderId="1" xfId="0" applyFont="1" applyFill="1" applyBorder="1" applyAlignment="1">
      <alignment horizontal="justify" vertical="top"/>
    </xf>
    <xf numFmtId="0" fontId="11" fillId="10" borderId="1" xfId="0" applyFont="1" applyFill="1" applyBorder="1" applyAlignment="1">
      <alignment horizontal="center" vertical="center" wrapText="1"/>
    </xf>
    <xf numFmtId="0" fontId="9" fillId="0" borderId="0" xfId="0" applyFont="1" applyAlignment="1">
      <alignment horizontal="center"/>
    </xf>
    <xf numFmtId="0" fontId="11" fillId="10" borderId="1" xfId="0" applyFont="1" applyFill="1" applyBorder="1" applyAlignment="1">
      <alignment horizontal="center" vertical="center" textRotation="90" wrapText="1"/>
    </xf>
    <xf numFmtId="0" fontId="10" fillId="12" borderId="1" xfId="0" applyFont="1" applyFill="1" applyBorder="1" applyAlignment="1">
      <alignment vertical="center"/>
    </xf>
    <xf numFmtId="0" fontId="10" fillId="12" borderId="1" xfId="0" applyFont="1" applyFill="1" applyBorder="1" applyAlignment="1">
      <alignment horizontal="center" vertical="center"/>
    </xf>
    <xf numFmtId="0" fontId="13" fillId="12" borderId="1" xfId="0" applyFont="1" applyFill="1" applyBorder="1" applyAlignment="1">
      <alignment horizontal="justify" vertical="center" wrapText="1"/>
    </xf>
    <xf numFmtId="0" fontId="11" fillId="10" borderId="1" xfId="0" applyFont="1" applyFill="1" applyBorder="1" applyAlignment="1">
      <alignment horizontal="left" vertical="center" wrapText="1"/>
    </xf>
    <xf numFmtId="0" fontId="12" fillId="11" borderId="1" xfId="0" applyFont="1" applyFill="1" applyBorder="1" applyAlignment="1">
      <alignment horizontal="left" vertical="top" wrapText="1"/>
    </xf>
    <xf numFmtId="0" fontId="9" fillId="0" borderId="0" xfId="0" applyFont="1" applyAlignment="1">
      <alignment horizontal="left" wrapText="1"/>
    </xf>
    <xf numFmtId="0" fontId="12" fillId="11" borderId="1" xfId="0" applyFont="1" applyFill="1" applyBorder="1" applyAlignment="1">
      <alignment horizontal="center" vertical="center" wrapText="1"/>
    </xf>
    <xf numFmtId="0" fontId="9" fillId="0" borderId="0" xfId="0" applyFont="1" applyAlignment="1">
      <alignment horizontal="center" vertical="center" wrapText="1"/>
    </xf>
    <xf numFmtId="0" fontId="11" fillId="10" borderId="1" xfId="0" applyFont="1" applyFill="1" applyBorder="1" applyAlignment="1">
      <alignment horizontal="justify" vertical="center" textRotation="90"/>
    </xf>
    <xf numFmtId="0" fontId="0" fillId="0" borderId="0" xfId="0" applyAlignment="1">
      <alignment horizontal="center"/>
    </xf>
    <xf numFmtId="0" fontId="12" fillId="11"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11" fillId="10" borderId="1" xfId="0" applyFont="1" applyFill="1" applyBorder="1" applyAlignment="1">
      <alignment horizontal="left" textRotation="90" wrapText="1"/>
    </xf>
    <xf numFmtId="0" fontId="6" fillId="0" borderId="1" xfId="0" applyFont="1" applyBorder="1" applyAlignment="1">
      <alignment vertical="center"/>
    </xf>
    <xf numFmtId="0" fontId="0" fillId="0" borderId="1" xfId="0" applyBorder="1" applyAlignment="1">
      <alignment horizontal="center" vertical="center"/>
    </xf>
    <xf numFmtId="0" fontId="0" fillId="7" borderId="1" xfId="0" applyFill="1" applyBorder="1" applyAlignment="1">
      <alignment vertical="center" wrapText="1"/>
    </xf>
    <xf numFmtId="0" fontId="0" fillId="8" borderId="1" xfId="0" applyFill="1" applyBorder="1" applyAlignment="1" applyProtection="1">
      <alignment vertical="center" wrapText="1"/>
      <protection locked="0"/>
    </xf>
    <xf numFmtId="0" fontId="15" fillId="2" borderId="2" xfId="0" applyFont="1" applyFill="1" applyBorder="1" applyAlignment="1">
      <alignment vertical="center" wrapText="1"/>
    </xf>
    <xf numFmtId="0" fontId="15" fillId="2" borderId="3" xfId="0" applyFont="1" applyFill="1" applyBorder="1" applyAlignment="1">
      <alignment vertical="center" wrapText="1"/>
    </xf>
    <xf numFmtId="0" fontId="16" fillId="3" borderId="4" xfId="0" applyFont="1" applyFill="1" applyBorder="1" applyAlignment="1">
      <alignment vertical="center" wrapText="1"/>
    </xf>
    <xf numFmtId="0" fontId="16" fillId="3" borderId="5" xfId="0" applyFont="1" applyFill="1" applyBorder="1" applyAlignment="1">
      <alignment vertical="center" wrapText="1"/>
    </xf>
    <xf numFmtId="0" fontId="11" fillId="10" borderId="1" xfId="0" applyFont="1" applyFill="1" applyBorder="1" applyAlignment="1">
      <alignment horizontal="center" vertical="center" textRotation="90"/>
    </xf>
    <xf numFmtId="0" fontId="1" fillId="0" borderId="0" xfId="4" applyAlignment="1">
      <alignment vertical="center"/>
    </xf>
    <xf numFmtId="0" fontId="9" fillId="0" borderId="1" xfId="4" applyFont="1" applyBorder="1" applyAlignment="1">
      <alignment wrapText="1"/>
    </xf>
    <xf numFmtId="0" fontId="9" fillId="0" borderId="1" xfId="4" applyFont="1" applyBorder="1" applyAlignment="1">
      <alignment horizontal="center" wrapText="1"/>
    </xf>
    <xf numFmtId="0" fontId="1" fillId="0" borderId="0" xfId="4"/>
    <xf numFmtId="0" fontId="1" fillId="0" borderId="0" xfId="4" applyAlignment="1">
      <alignment horizontal="center"/>
    </xf>
    <xf numFmtId="0" fontId="1" fillId="0" borderId="0" xfId="4" applyAlignment="1">
      <alignment wrapText="1"/>
    </xf>
    <xf numFmtId="0" fontId="9" fillId="0" borderId="0" xfId="4" applyFont="1"/>
    <xf numFmtId="0" fontId="9" fillId="0" borderId="1" xfId="4" applyFont="1" applyBorder="1"/>
    <xf numFmtId="0" fontId="9" fillId="0" borderId="1" xfId="4" applyFont="1" applyBorder="1" applyAlignment="1">
      <alignment horizontal="center"/>
    </xf>
    <xf numFmtId="0" fontId="9" fillId="0" borderId="0" xfId="4" applyFont="1" applyAlignment="1">
      <alignment horizontal="center"/>
    </xf>
    <xf numFmtId="0" fontId="18" fillId="0" borderId="0" xfId="0" applyFont="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19" fillId="7" borderId="1" xfId="0" applyFont="1" applyFill="1" applyBorder="1" applyAlignment="1">
      <alignment vertical="center" wrapText="1"/>
    </xf>
    <xf numFmtId="0" fontId="19" fillId="4" borderId="1" xfId="0" applyFont="1" applyFill="1" applyBorder="1" applyAlignment="1">
      <alignment vertical="center" wrapText="1"/>
    </xf>
    <xf numFmtId="0" fontId="19" fillId="0" borderId="0" xfId="0" applyFont="1" applyAlignment="1" applyProtection="1">
      <alignment vertical="center" wrapText="1"/>
      <protection locked="0"/>
    </xf>
    <xf numFmtId="0" fontId="20" fillId="0" borderId="1" xfId="0" applyFont="1" applyBorder="1" applyAlignment="1" applyProtection="1">
      <alignment vertical="center" wrapText="1"/>
      <protection locked="0"/>
    </xf>
    <xf numFmtId="0" fontId="20" fillId="0" borderId="0" xfId="0" applyFont="1" applyAlignment="1" applyProtection="1">
      <alignment vertical="center" wrapText="1"/>
      <protection locked="0"/>
    </xf>
    <xf numFmtId="0" fontId="20" fillId="8" borderId="1" xfId="0" applyFont="1" applyFill="1" applyBorder="1" applyAlignment="1" applyProtection="1">
      <alignment vertical="center" wrapText="1"/>
      <protection locked="0"/>
    </xf>
    <xf numFmtId="49" fontId="20" fillId="8" borderId="1" xfId="0" applyNumberFormat="1" applyFont="1" applyFill="1" applyBorder="1" applyAlignment="1" applyProtection="1">
      <alignment vertical="center" wrapText="1"/>
      <protection locked="0"/>
    </xf>
    <xf numFmtId="49" fontId="20" fillId="0" borderId="0" xfId="0" applyNumberFormat="1" applyFont="1" applyAlignment="1" applyProtection="1">
      <alignment vertical="center" wrapText="1"/>
      <protection locked="0"/>
    </xf>
    <xf numFmtId="0" fontId="15" fillId="6"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49" fontId="17" fillId="5" borderId="1" xfId="0" applyNumberFormat="1" applyFont="1" applyFill="1" applyBorder="1" applyAlignment="1">
      <alignment horizontal="center" vertical="center" textRotation="90" wrapText="1"/>
    </xf>
    <xf numFmtId="0" fontId="8" fillId="6" borderId="1" xfId="0" applyFont="1" applyFill="1" applyBorder="1" applyAlignment="1">
      <alignment horizontal="center" vertical="center" wrapText="1"/>
    </xf>
    <xf numFmtId="49" fontId="5" fillId="5" borderId="1" xfId="0" applyNumberFormat="1" applyFont="1" applyFill="1" applyBorder="1" applyAlignment="1">
      <alignment horizontal="center" vertical="center" textRotation="90" wrapText="1"/>
    </xf>
    <xf numFmtId="0" fontId="5" fillId="5" borderId="1" xfId="0" applyFont="1" applyFill="1" applyBorder="1" applyAlignment="1">
      <alignment horizontal="center" vertical="center" wrapText="1"/>
    </xf>
    <xf numFmtId="0" fontId="7" fillId="0" borderId="6" xfId="0" applyFont="1" applyBorder="1" applyAlignment="1">
      <alignment horizontal="center" wrapText="1"/>
    </xf>
    <xf numFmtId="0" fontId="7" fillId="0" borderId="7" xfId="0" applyFont="1" applyBorder="1" applyAlignment="1">
      <alignment horizontal="center" wrapText="1"/>
    </xf>
  </cellXfs>
  <cellStyles count="5">
    <cellStyle name="Normal" xfId="1" xr:uid="{00000000-0005-0000-0000-000000000000}"/>
    <cellStyle name="Normál" xfId="0" builtinId="0"/>
    <cellStyle name="Normál 2" xfId="2" xr:uid="{87AA5758-0B93-4BF4-85C4-E1E198FB5554}"/>
    <cellStyle name="Normál 2 2" xfId="4" xr:uid="{79EE68F9-B7FA-4AB2-B8F3-D31B383D887E}"/>
    <cellStyle name="Normál 3" xfId="3" xr:uid="{DACA7816-8D3C-4227-A00F-4EACC7803A04}"/>
  </cellStyles>
  <dxfs count="0"/>
  <tableStyles count="0" defaultTableStyle="TableStyleMedium2" defaultPivotStyle="PivotStyleLight16"/>
  <colors>
    <mruColors>
      <color rgb="FFF0F0DE"/>
      <color rgb="FFDCC4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F36E0-C6EB-4A0B-9095-5C7ABC7600BA}">
  <sheetPr>
    <tabColor theme="8" tint="-0.249977111117893"/>
  </sheetPr>
  <dimension ref="A1:I51"/>
  <sheetViews>
    <sheetView zoomScale="167" zoomScaleNormal="80" workbookViewId="0">
      <pane xSplit="1" ySplit="1" topLeftCell="I2" activePane="bottomRight" state="frozen"/>
      <selection activeCell="A2" sqref="A2"/>
      <selection pane="topRight" activeCell="A2" sqref="A2"/>
      <selection pane="bottomLeft" activeCell="A2" sqref="A2"/>
      <selection pane="bottomRight" activeCell="A2" sqref="A2"/>
    </sheetView>
  </sheetViews>
  <sheetFormatPr defaultColWidth="8.7265625" defaultRowHeight="15.5"/>
  <cols>
    <col min="1" max="1" width="63.54296875" style="67" customWidth="1"/>
    <col min="2" max="2" width="31.1796875" style="67" customWidth="1"/>
    <col min="3" max="4" width="67.54296875" style="65" customWidth="1"/>
    <col min="5" max="5" width="8.453125" style="70" customWidth="1"/>
    <col min="6" max="6" width="50" style="65" customWidth="1"/>
    <col min="7" max="7" width="65.26953125" style="65" customWidth="1"/>
    <col min="8" max="8" width="27.453125" style="65" customWidth="1"/>
    <col min="9" max="9" width="48.81640625" style="65" customWidth="1"/>
    <col min="10" max="16384" width="8.7265625" style="65"/>
  </cols>
  <sheetData>
    <row r="1" spans="1:9" s="61" customFormat="1" ht="82">
      <c r="A1" s="71" t="s">
        <v>237</v>
      </c>
      <c r="B1" s="72" t="s">
        <v>1271</v>
      </c>
      <c r="C1" s="72" t="s">
        <v>1272</v>
      </c>
      <c r="D1" s="72" t="s">
        <v>1273</v>
      </c>
      <c r="E1" s="73" t="s">
        <v>11</v>
      </c>
      <c r="F1" s="72" t="s">
        <v>12</v>
      </c>
      <c r="G1" s="72" t="s">
        <v>14</v>
      </c>
      <c r="H1" s="72" t="s">
        <v>240</v>
      </c>
      <c r="I1" s="72" t="s">
        <v>238</v>
      </c>
    </row>
    <row r="2" spans="1:9" ht="87.5" customHeight="1">
      <c r="A2" s="66"/>
      <c r="B2" s="68" t="s">
        <v>26</v>
      </c>
      <c r="C2" s="63" t="str">
        <f>IFERROR(_xlfn.XLOOKUP(B2,DigKompTerületek,'1. dim. Komp_terület definíció'!$D$2:$D$6),"")</f>
        <v>Az eszközök, a tartalom, a személyes adatok és a magánélet védelme digitális környezetben. A fizikai és pszichológiai egészség védelme, valamint a társadalmi jóllétet és a társadalmi befogadást szolgáló digitális technológiákkal való tudatosság megteremtése. Tisztában lenni a digitális technológiák környezeti hatásával és azok használatával.</v>
      </c>
      <c r="D2" s="63" t="str">
        <f>IFERROR(_xlfn.XLOOKUP(B2,DigKompTerületek,'1. dim. Komp_terület definíció'!$E$2:$E$6),"")</f>
        <v>1. Eszközök védelme;
2. A személyes adatok és a magánszféra védelme; 
3. Az egészség és a jóllét védelme; 
4.A környezet védelme</v>
      </c>
      <c r="E2" s="69" t="s">
        <v>86</v>
      </c>
      <c r="F2" s="63" t="str">
        <f>IFERROR(_xlfn.XLOOKUP(E2,'2. dim Komp_elemek_kiegtem_aláb'!$E$2:$E$22,'2. dim Komp_elemek_kiegtem_aláb'!$F$2:$F$22),"")</f>
        <v>4.2 A személyes adatok és a magánszféra védelme</v>
      </c>
      <c r="G2" s="64" t="str">
        <f>IFERROR(_xlfn.XLOOKUP(E2,'2.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H2" s="62" t="s">
        <v>144</v>
      </c>
      <c r="I2" s="62"/>
    </row>
    <row r="3" spans="1:9" ht="87.5" customHeight="1">
      <c r="A3" s="66"/>
      <c r="B3" s="68"/>
      <c r="C3" s="63" t="str">
        <f>IFERROR(_xlfn.XLOOKUP(B3,DigKompTerületek,'1. dim. Komp_terület definíció'!$D$2:$D$6),"")</f>
        <v/>
      </c>
      <c r="D3" s="63" t="str">
        <f>IFERROR(_xlfn.XLOOKUP(B3,DigKompTerületek,'1. dim. Komp_terület definíció'!$E$2:$E$6),"")</f>
        <v/>
      </c>
      <c r="E3" s="69"/>
      <c r="F3" s="63" t="str">
        <f>IFERROR(_xlfn.XLOOKUP(E3,'2. dim Komp_elemek_kiegtem_aláb'!$E$2:$E$22,'2. dim Komp_elemek_kiegtem_aláb'!$F$2:$F$22),"")</f>
        <v/>
      </c>
      <c r="G3" s="64" t="str">
        <f>IFERROR(_xlfn.XLOOKUP(E3,'2. dim Komp_elemek_kiegtem_aláb'!$E$2:$E$22,'2. dim Komp_elemek_kiegtem_aláb'!$G$2:$G$22),"")</f>
        <v/>
      </c>
      <c r="H3" s="62"/>
      <c r="I3" s="62"/>
    </row>
    <row r="4" spans="1:9" ht="87.5" customHeight="1">
      <c r="A4" s="66"/>
      <c r="B4" s="68"/>
      <c r="C4" s="63" t="str">
        <f>IFERROR(_xlfn.XLOOKUP(B4,DigKompTerületek,'1. dim. Komp_terület definíció'!$D$2:$D$6),"")</f>
        <v/>
      </c>
      <c r="D4" s="63" t="str">
        <f>IFERROR(_xlfn.XLOOKUP(B4,DigKompTerületek,'1. dim. Komp_terület definíció'!$E$2:$E$6),"")</f>
        <v/>
      </c>
      <c r="E4" s="69"/>
      <c r="F4" s="63" t="str">
        <f>IFERROR(_xlfn.XLOOKUP(E4,'2. dim Komp_elemek_kiegtem_aláb'!$E$2:$E$22,'2. dim Komp_elemek_kiegtem_aláb'!$F$2:$F$22),"")</f>
        <v/>
      </c>
      <c r="G4" s="64" t="str">
        <f>IFERROR(_xlfn.XLOOKUP(E4,'2. dim Komp_elemek_kiegtem_aláb'!$E$2:$E$22,'2. dim Komp_elemek_kiegtem_aláb'!$G$2:$G$22),"")</f>
        <v/>
      </c>
      <c r="H4" s="62"/>
      <c r="I4" s="62"/>
    </row>
    <row r="5" spans="1:9" ht="87.5" customHeight="1">
      <c r="A5" s="66"/>
      <c r="B5" s="68"/>
      <c r="C5" s="63" t="str">
        <f>IFERROR(_xlfn.XLOOKUP(B5,DigKompTerületek,'1. dim. Komp_terület definíció'!$D$2:$D$6),"")</f>
        <v/>
      </c>
      <c r="D5" s="63" t="str">
        <f>IFERROR(_xlfn.XLOOKUP(B5,DigKompTerületek,'1. dim. Komp_terület definíció'!$E$2:$E$6),"")</f>
        <v/>
      </c>
      <c r="E5" s="69"/>
      <c r="F5" s="63" t="str">
        <f>IFERROR(_xlfn.XLOOKUP(E5,'2. dim Komp_elemek_kiegtem_aláb'!$E$2:$E$22,'2. dim Komp_elemek_kiegtem_aláb'!$F$2:$F$22),"")</f>
        <v/>
      </c>
      <c r="G5" s="64" t="str">
        <f>IFERROR(_xlfn.XLOOKUP(E5,'2. dim Komp_elemek_kiegtem_aláb'!$E$2:$E$22,'2. dim Komp_elemek_kiegtem_aláb'!$G$2:$G$22),"")</f>
        <v/>
      </c>
      <c r="H5" s="62"/>
      <c r="I5" s="62"/>
    </row>
    <row r="6" spans="1:9" ht="87.5" customHeight="1">
      <c r="A6" s="66"/>
      <c r="B6" s="68"/>
      <c r="C6" s="63" t="str">
        <f>IFERROR(_xlfn.XLOOKUP(B6,DigKompTerületek,'1. dim. Komp_terület definíció'!$D$2:$D$6),"")</f>
        <v/>
      </c>
      <c r="D6" s="63" t="str">
        <f>IFERROR(_xlfn.XLOOKUP(B6,DigKompTerületek,'1. dim. Komp_terület definíció'!$E$2:$E$6),"")</f>
        <v/>
      </c>
      <c r="E6" s="69"/>
      <c r="F6" s="63" t="str">
        <f>IFERROR(_xlfn.XLOOKUP(E6,'2. dim Komp_elemek_kiegtem_aláb'!$E$2:$E$22,'2. dim Komp_elemek_kiegtem_aláb'!$F$2:$F$22),"")</f>
        <v/>
      </c>
      <c r="G6" s="64" t="str">
        <f>IFERROR(_xlfn.XLOOKUP(E6,'2. dim Komp_elemek_kiegtem_aláb'!$E$2:$E$22,'2. dim Komp_elemek_kiegtem_aláb'!$G$2:$G$22),"")</f>
        <v/>
      </c>
      <c r="H6" s="62"/>
      <c r="I6" s="62"/>
    </row>
    <row r="7" spans="1:9" ht="87.5" customHeight="1">
      <c r="A7" s="66"/>
      <c r="B7" s="68"/>
      <c r="C7" s="63" t="str">
        <f>IFERROR(_xlfn.XLOOKUP(B7,DigKompTerületek,'1. dim. Komp_terület definíció'!$D$2:$D$6),"")</f>
        <v/>
      </c>
      <c r="D7" s="63" t="str">
        <f>IFERROR(_xlfn.XLOOKUP(B7,DigKompTerületek,'1. dim. Komp_terület definíció'!$E$2:$E$6),"")</f>
        <v/>
      </c>
      <c r="E7" s="69"/>
      <c r="F7" s="63" t="str">
        <f>IFERROR(_xlfn.XLOOKUP(E7,'2. dim Komp_elemek_kiegtem_aláb'!$E$2:$E$22,'2. dim Komp_elemek_kiegtem_aláb'!$F$2:$F$22),"")</f>
        <v/>
      </c>
      <c r="G7" s="64" t="str">
        <f>IFERROR(_xlfn.XLOOKUP(E7,'2. dim Komp_elemek_kiegtem_aláb'!$E$2:$E$22,'2. dim Komp_elemek_kiegtem_aláb'!$G$2:$G$22),"")</f>
        <v/>
      </c>
      <c r="H7" s="62"/>
      <c r="I7" s="62"/>
    </row>
    <row r="8" spans="1:9" ht="87.5" customHeight="1">
      <c r="A8" s="66"/>
      <c r="B8" s="68"/>
      <c r="C8" s="63" t="str">
        <f>IFERROR(_xlfn.XLOOKUP(B8,DigKompTerületek,'1. dim. Komp_terület definíció'!$D$2:$D$6),"")</f>
        <v/>
      </c>
      <c r="D8" s="63" t="str">
        <f>IFERROR(_xlfn.XLOOKUP(B8,DigKompTerületek,'1. dim. Komp_terület definíció'!$E$2:$E$6),"")</f>
        <v/>
      </c>
      <c r="E8" s="69" t="s">
        <v>86</v>
      </c>
      <c r="F8" s="63" t="str">
        <f>IFERROR(_xlfn.XLOOKUP(E8,'2. dim Komp_elemek_kiegtem_aláb'!$E$2:$E$22,'2. dim Komp_elemek_kiegtem_aláb'!$F$2:$F$22),"")</f>
        <v>4.2 A személyes adatok és a magánszféra védelme</v>
      </c>
      <c r="G8" s="64" t="str">
        <f>IFERROR(_xlfn.XLOOKUP(E8,'2.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H8" s="62" t="s">
        <v>17</v>
      </c>
      <c r="I8" s="62"/>
    </row>
    <row r="9" spans="1:9" ht="87.5" customHeight="1">
      <c r="A9" s="66"/>
      <c r="B9" s="68"/>
      <c r="C9" s="63" t="str">
        <f>IFERROR(_xlfn.XLOOKUP(B9,DigKompTerületek,'1. dim. Komp_terület definíció'!$D$2:$D$6),"")</f>
        <v/>
      </c>
      <c r="D9" s="63" t="str">
        <f>IFERROR(_xlfn.XLOOKUP(B9,DigKompTerületek,'1. dim. Komp_terület definíció'!$E$2:$E$6),"")</f>
        <v/>
      </c>
      <c r="E9" s="69"/>
      <c r="F9" s="63" t="str">
        <f>IFERROR(_xlfn.XLOOKUP(E9,'2. dim Komp_elemek_kiegtem_aláb'!$E$2:$E$22,'2. dim Komp_elemek_kiegtem_aláb'!$F$2:$F$22),"")</f>
        <v/>
      </c>
      <c r="G9" s="64" t="str">
        <f>IFERROR(_xlfn.XLOOKUP(E9,'2. dim Komp_elemek_kiegtem_aláb'!$E$2:$E$22,'2. dim Komp_elemek_kiegtem_aláb'!$G$2:$G$22),"")</f>
        <v/>
      </c>
      <c r="H9" s="62"/>
      <c r="I9" s="62"/>
    </row>
    <row r="10" spans="1:9" ht="87.5" customHeight="1">
      <c r="A10" s="66"/>
      <c r="B10" s="68"/>
      <c r="C10" s="63" t="str">
        <f>IFERROR(_xlfn.XLOOKUP(B10,DigKompTerületek,'1. dim. Komp_terület definíció'!$D$2:$D$6),"")</f>
        <v/>
      </c>
      <c r="D10" s="63" t="str">
        <f>IFERROR(_xlfn.XLOOKUP(B10,DigKompTerületek,'1. dim. Komp_terület definíció'!$E$2:$E$6),"")</f>
        <v/>
      </c>
      <c r="E10" s="69"/>
      <c r="F10" s="63" t="str">
        <f>IFERROR(_xlfn.XLOOKUP(E10,'2. dim Komp_elemek_kiegtem_aláb'!$E$2:$E$22,'2. dim Komp_elemek_kiegtem_aláb'!$F$2:$F$22),"")</f>
        <v/>
      </c>
      <c r="G10" s="64" t="str">
        <f>IFERROR(_xlfn.XLOOKUP(E10,'2. dim Komp_elemek_kiegtem_aláb'!$E$2:$E$22,'2. dim Komp_elemek_kiegtem_aláb'!$G$2:$G$22),"")</f>
        <v/>
      </c>
      <c r="H10" s="62"/>
      <c r="I10" s="62"/>
    </row>
    <row r="11" spans="1:9" ht="87.5" customHeight="1">
      <c r="A11" s="66"/>
      <c r="B11" s="68"/>
      <c r="C11" s="63" t="str">
        <f>IFERROR(_xlfn.XLOOKUP(B11,DigKompTerületek,'1. dim. Komp_terület definíció'!$D$2:$D$6),"")</f>
        <v/>
      </c>
      <c r="D11" s="63" t="str">
        <f>IFERROR(_xlfn.XLOOKUP(B11,DigKompTerületek,'1. dim. Komp_terület definíció'!$E$2:$E$6),"")</f>
        <v/>
      </c>
      <c r="E11" s="69"/>
      <c r="F11" s="63" t="str">
        <f>IFERROR(_xlfn.XLOOKUP(E11,'2. dim Komp_elemek_kiegtem_aláb'!$E$2:$E$22,'2. dim Komp_elemek_kiegtem_aláb'!$F$2:$F$22),"")</f>
        <v/>
      </c>
      <c r="G11" s="64" t="str">
        <f>IFERROR(_xlfn.XLOOKUP(E11,'2. dim Komp_elemek_kiegtem_aláb'!$E$2:$E$22,'2. dim Komp_elemek_kiegtem_aláb'!$G$2:$G$22),"")</f>
        <v/>
      </c>
      <c r="H11" s="62"/>
      <c r="I11" s="62"/>
    </row>
    <row r="12" spans="1:9" ht="87.5" customHeight="1">
      <c r="A12" s="66"/>
      <c r="B12" s="68"/>
      <c r="C12" s="63" t="str">
        <f>IFERROR(_xlfn.XLOOKUP(B12,DigKompTerületek,'1. dim. Komp_terület definíció'!$D$2:$D$6),"")</f>
        <v/>
      </c>
      <c r="D12" s="63" t="str">
        <f>IFERROR(_xlfn.XLOOKUP(B12,DigKompTerületek,'1. dim. Komp_terület definíció'!$E$2:$E$6),"")</f>
        <v/>
      </c>
      <c r="E12" s="69"/>
      <c r="F12" s="63" t="str">
        <f>IFERROR(_xlfn.XLOOKUP(E12,'2. dim Komp_elemek_kiegtem_aláb'!$E$2:$E$22,'2. dim Komp_elemek_kiegtem_aláb'!$F$2:$F$22),"")</f>
        <v/>
      </c>
      <c r="G12" s="64" t="str">
        <f>IFERROR(_xlfn.XLOOKUP(E12,'2. dim Komp_elemek_kiegtem_aláb'!$E$2:$E$22,'2. dim Komp_elemek_kiegtem_aláb'!$G$2:$G$22),"")</f>
        <v/>
      </c>
      <c r="H12" s="62"/>
      <c r="I12" s="62"/>
    </row>
    <row r="13" spans="1:9" ht="87.5" customHeight="1">
      <c r="A13" s="66"/>
      <c r="B13" s="68"/>
      <c r="C13" s="63" t="str">
        <f>IFERROR(_xlfn.XLOOKUP(B13,DigKompTerületek,'1. dim. Komp_terület definíció'!$D$2:$D$6),"")</f>
        <v/>
      </c>
      <c r="D13" s="63" t="str">
        <f>IFERROR(_xlfn.XLOOKUP(B13,DigKompTerületek,'1. dim. Komp_terület definíció'!$E$2:$E$6),"")</f>
        <v/>
      </c>
      <c r="E13" s="69"/>
      <c r="F13" s="63" t="str">
        <f>IFERROR(_xlfn.XLOOKUP(E13,'2. dim Komp_elemek_kiegtem_aláb'!$E$2:$E$22,'2. dim Komp_elemek_kiegtem_aláb'!$F$2:$F$22),"")</f>
        <v/>
      </c>
      <c r="G13" s="64" t="str">
        <f>IFERROR(_xlfn.XLOOKUP(E13,'2. dim Komp_elemek_kiegtem_aláb'!$E$2:$E$22,'2. dim Komp_elemek_kiegtem_aláb'!$G$2:$G$22),"")</f>
        <v/>
      </c>
      <c r="H13" s="62"/>
      <c r="I13" s="62"/>
    </row>
    <row r="14" spans="1:9" ht="87.5" customHeight="1">
      <c r="A14" s="66"/>
      <c r="B14" s="68"/>
      <c r="C14" s="63" t="str">
        <f>IFERROR(_xlfn.XLOOKUP(B14,DigKompTerületek,'1. dim. Komp_terület definíció'!$D$2:$D$6),"")</f>
        <v/>
      </c>
      <c r="D14" s="63" t="str">
        <f>IFERROR(_xlfn.XLOOKUP(B14,DigKompTerületek,'1. dim. Komp_terület definíció'!$E$2:$E$6),"")</f>
        <v/>
      </c>
      <c r="E14" s="69"/>
      <c r="F14" s="63" t="str">
        <f>IFERROR(_xlfn.XLOOKUP(E14,'2. dim Komp_elemek_kiegtem_aláb'!$E$2:$E$22,'2. dim Komp_elemek_kiegtem_aláb'!$F$2:$F$22),"")</f>
        <v/>
      </c>
      <c r="G14" s="64" t="str">
        <f>IFERROR(_xlfn.XLOOKUP(E14,'2. dim Komp_elemek_kiegtem_aláb'!$E$2:$E$22,'2. dim Komp_elemek_kiegtem_aláb'!$G$2:$G$22),"")</f>
        <v/>
      </c>
      <c r="H14" s="62"/>
      <c r="I14" s="62"/>
    </row>
    <row r="15" spans="1:9" ht="87.5" customHeight="1">
      <c r="A15" s="66"/>
      <c r="B15" s="68"/>
      <c r="C15" s="63" t="str">
        <f>IFERROR(_xlfn.XLOOKUP(B15,DigKompTerületek,'1. dim. Komp_terület definíció'!$D$2:$D$6),"")</f>
        <v/>
      </c>
      <c r="D15" s="63" t="str">
        <f>IFERROR(_xlfn.XLOOKUP(B15,DigKompTerületek,'1. dim. Komp_terület definíció'!$E$2:$E$6),"")</f>
        <v/>
      </c>
      <c r="E15" s="69"/>
      <c r="F15" s="63" t="str">
        <f>IFERROR(_xlfn.XLOOKUP(E15,'2. dim Komp_elemek_kiegtem_aláb'!$E$2:$E$22,'2. dim Komp_elemek_kiegtem_aláb'!$F$2:$F$22),"")</f>
        <v/>
      </c>
      <c r="G15" s="64" t="str">
        <f>IFERROR(_xlfn.XLOOKUP(E15,'2. dim Komp_elemek_kiegtem_aláb'!$E$2:$E$22,'2. dim Komp_elemek_kiegtem_aláb'!$G$2:$G$22),"")</f>
        <v/>
      </c>
      <c r="H15" s="62"/>
      <c r="I15" s="62"/>
    </row>
    <row r="16" spans="1:9" ht="87.5" customHeight="1">
      <c r="A16" s="66"/>
      <c r="B16" s="68"/>
      <c r="C16" s="63" t="str">
        <f>IFERROR(_xlfn.XLOOKUP(B16,DigKompTerületek,'1. dim. Komp_terület definíció'!$D$2:$D$6),"")</f>
        <v/>
      </c>
      <c r="D16" s="63" t="str">
        <f>IFERROR(_xlfn.XLOOKUP(B16,DigKompTerületek,'1. dim. Komp_terület definíció'!$E$2:$E$6),"")</f>
        <v/>
      </c>
      <c r="E16" s="69"/>
      <c r="F16" s="63" t="str">
        <f>IFERROR(_xlfn.XLOOKUP(E16,'2. dim Komp_elemek_kiegtem_aláb'!$E$2:$E$22,'2. dim Komp_elemek_kiegtem_aláb'!$F$2:$F$22),"")</f>
        <v/>
      </c>
      <c r="G16" s="64" t="str">
        <f>IFERROR(_xlfn.XLOOKUP(E16,'2. dim Komp_elemek_kiegtem_aláb'!$E$2:$E$22,'2. dim Komp_elemek_kiegtem_aláb'!$G$2:$G$22),"")</f>
        <v/>
      </c>
      <c r="H16" s="62"/>
      <c r="I16" s="62"/>
    </row>
    <row r="17" spans="1:9" ht="87.5" customHeight="1">
      <c r="A17" s="66"/>
      <c r="B17" s="68"/>
      <c r="C17" s="63" t="str">
        <f>IFERROR(_xlfn.XLOOKUP(B17,DigKompTerületek,'1. dim. Komp_terület definíció'!$D$2:$D$6),"")</f>
        <v/>
      </c>
      <c r="D17" s="63" t="str">
        <f>IFERROR(_xlfn.XLOOKUP(B17,DigKompTerületek,'1. dim. Komp_terület definíció'!$E$2:$E$6),"")</f>
        <v/>
      </c>
      <c r="E17" s="69"/>
      <c r="F17" s="63" t="str">
        <f>IFERROR(_xlfn.XLOOKUP(E17,'2. dim Komp_elemek_kiegtem_aláb'!$E$2:$E$22,'2. dim Komp_elemek_kiegtem_aláb'!$F$2:$F$22),"")</f>
        <v/>
      </c>
      <c r="G17" s="64" t="str">
        <f>IFERROR(_xlfn.XLOOKUP(E17,'2. dim Komp_elemek_kiegtem_aláb'!$E$2:$E$22,'2. dim Komp_elemek_kiegtem_aláb'!$G$2:$G$22),"")</f>
        <v/>
      </c>
      <c r="H17" s="62"/>
      <c r="I17" s="62"/>
    </row>
    <row r="18" spans="1:9" ht="87.5" customHeight="1">
      <c r="A18" s="66"/>
      <c r="B18" s="68"/>
      <c r="C18" s="63" t="str">
        <f>IFERROR(_xlfn.XLOOKUP(B18,DigKompTerületek,'1. dim. Komp_terület definíció'!$D$2:$D$6),"")</f>
        <v/>
      </c>
      <c r="D18" s="63" t="str">
        <f>IFERROR(_xlfn.XLOOKUP(B18,DigKompTerületek,'1. dim. Komp_terület definíció'!$E$2:$E$6),"")</f>
        <v/>
      </c>
      <c r="E18" s="69"/>
      <c r="F18" s="63" t="str">
        <f>IFERROR(_xlfn.XLOOKUP(E18,'2. dim Komp_elemek_kiegtem_aláb'!$E$2:$E$22,'2. dim Komp_elemek_kiegtem_aláb'!$F$2:$F$22),"")</f>
        <v/>
      </c>
      <c r="G18" s="64" t="str">
        <f>IFERROR(_xlfn.XLOOKUP(E18,'2. dim Komp_elemek_kiegtem_aláb'!$E$2:$E$22,'2. dim Komp_elemek_kiegtem_aláb'!$G$2:$G$22),"")</f>
        <v/>
      </c>
      <c r="H18" s="62"/>
      <c r="I18" s="62"/>
    </row>
    <row r="19" spans="1:9" ht="87.5" customHeight="1">
      <c r="A19" s="66"/>
      <c r="B19" s="68"/>
      <c r="C19" s="63" t="str">
        <f>IFERROR(_xlfn.XLOOKUP(B19,DigKompTerületek,'1. dim. Komp_terület definíció'!$D$2:$D$6),"")</f>
        <v/>
      </c>
      <c r="D19" s="63" t="str">
        <f>IFERROR(_xlfn.XLOOKUP(B19,DigKompTerületek,'1. dim. Komp_terület definíció'!$E$2:$E$6),"")</f>
        <v/>
      </c>
      <c r="E19" s="69"/>
      <c r="F19" s="63" t="str">
        <f>IFERROR(_xlfn.XLOOKUP(E19,'2. dim Komp_elemek_kiegtem_aláb'!$E$2:$E$22,'2. dim Komp_elemek_kiegtem_aláb'!$F$2:$F$22),"")</f>
        <v/>
      </c>
      <c r="G19" s="64" t="str">
        <f>IFERROR(_xlfn.XLOOKUP(E19,'2. dim Komp_elemek_kiegtem_aláb'!$E$2:$E$22,'2. dim Komp_elemek_kiegtem_aláb'!$G$2:$G$22),"")</f>
        <v/>
      </c>
      <c r="H19" s="62"/>
      <c r="I19" s="62"/>
    </row>
    <row r="20" spans="1:9" ht="87.5" customHeight="1">
      <c r="A20" s="66"/>
      <c r="B20" s="68"/>
      <c r="C20" s="63" t="str">
        <f>IFERROR(_xlfn.XLOOKUP(B20,DigKompTerületek,'1. dim. Komp_terület definíció'!$D$2:$D$6),"")</f>
        <v/>
      </c>
      <c r="D20" s="63" t="str">
        <f>IFERROR(_xlfn.XLOOKUP(B20,DigKompTerületek,'1. dim. Komp_terület definíció'!$E$2:$E$6),"")</f>
        <v/>
      </c>
      <c r="E20" s="69"/>
      <c r="F20" s="63" t="str">
        <f>IFERROR(_xlfn.XLOOKUP(E20,'2. dim Komp_elemek_kiegtem_aláb'!$E$2:$E$22,'2. dim Komp_elemek_kiegtem_aláb'!$F$2:$F$22),"")</f>
        <v/>
      </c>
      <c r="G20" s="64" t="str">
        <f>IFERROR(_xlfn.XLOOKUP(E20,'2. dim Komp_elemek_kiegtem_aláb'!$E$2:$E$22,'2. dim Komp_elemek_kiegtem_aláb'!$G$2:$G$22),"")</f>
        <v/>
      </c>
      <c r="H20" s="62"/>
      <c r="I20" s="62"/>
    </row>
    <row r="21" spans="1:9" ht="87.5" customHeight="1">
      <c r="A21" s="66"/>
      <c r="B21" s="68"/>
      <c r="C21" s="63" t="str">
        <f>IFERROR(_xlfn.XLOOKUP(B21,DigKompTerületek,'1. dim. Komp_terület definíció'!$D$2:$D$6),"")</f>
        <v/>
      </c>
      <c r="D21" s="63" t="str">
        <f>IFERROR(_xlfn.XLOOKUP(B21,DigKompTerületek,'1. dim. Komp_terület definíció'!$E$2:$E$6),"")</f>
        <v/>
      </c>
      <c r="E21" s="69"/>
      <c r="F21" s="63" t="str">
        <f>IFERROR(_xlfn.XLOOKUP(E21,'2. dim Komp_elemek_kiegtem_aláb'!$E$2:$E$22,'2. dim Komp_elemek_kiegtem_aláb'!$F$2:$F$22),"")</f>
        <v/>
      </c>
      <c r="G21" s="64" t="str">
        <f>IFERROR(_xlfn.XLOOKUP(E21,'2. dim Komp_elemek_kiegtem_aláb'!$E$2:$E$22,'2. dim Komp_elemek_kiegtem_aláb'!$G$2:$G$22),"")</f>
        <v/>
      </c>
      <c r="H21" s="62"/>
      <c r="I21" s="62"/>
    </row>
    <row r="22" spans="1:9" ht="87.5" customHeight="1">
      <c r="A22" s="66"/>
      <c r="B22" s="68"/>
      <c r="C22" s="63" t="str">
        <f>IFERROR(_xlfn.XLOOKUP(B22,DigKompTerületek,'1. dim. Komp_terület definíció'!$D$2:$D$6),"")</f>
        <v/>
      </c>
      <c r="D22" s="63" t="str">
        <f>IFERROR(_xlfn.XLOOKUP(B22,DigKompTerületek,'1. dim. Komp_terület definíció'!$E$2:$E$6),"")</f>
        <v/>
      </c>
      <c r="E22" s="69"/>
      <c r="F22" s="63" t="str">
        <f>IFERROR(_xlfn.XLOOKUP(E22,'2. dim Komp_elemek_kiegtem_aláb'!$E$2:$E$22,'2. dim Komp_elemek_kiegtem_aláb'!$F$2:$F$22),"")</f>
        <v/>
      </c>
      <c r="G22" s="64" t="str">
        <f>IFERROR(_xlfn.XLOOKUP(E22,'2. dim Komp_elemek_kiegtem_aláb'!$E$2:$E$22,'2. dim Komp_elemek_kiegtem_aláb'!$G$2:$G$22),"")</f>
        <v/>
      </c>
      <c r="H22" s="62"/>
      <c r="I22" s="62"/>
    </row>
    <row r="23" spans="1:9" ht="87.5" customHeight="1">
      <c r="A23" s="66"/>
      <c r="B23" s="68"/>
      <c r="C23" s="63" t="str">
        <f>IFERROR(_xlfn.XLOOKUP(B23,DigKompTerületek,'1. dim. Komp_terület definíció'!$D$2:$D$6),"")</f>
        <v/>
      </c>
      <c r="D23" s="63" t="str">
        <f>IFERROR(_xlfn.XLOOKUP(B23,DigKompTerületek,'1. dim. Komp_terület definíció'!$E$2:$E$6),"")</f>
        <v/>
      </c>
      <c r="E23" s="69"/>
      <c r="F23" s="63" t="str">
        <f>IFERROR(_xlfn.XLOOKUP(E23,'2. dim Komp_elemek_kiegtem_aláb'!$E$2:$E$22,'2. dim Komp_elemek_kiegtem_aláb'!$F$2:$F$22),"")</f>
        <v/>
      </c>
      <c r="G23" s="64" t="str">
        <f>IFERROR(_xlfn.XLOOKUP(E23,'2. dim Komp_elemek_kiegtem_aláb'!$E$2:$E$22,'2. dim Komp_elemek_kiegtem_aláb'!$G$2:$G$22),"")</f>
        <v/>
      </c>
      <c r="H23" s="62"/>
      <c r="I23" s="62"/>
    </row>
    <row r="24" spans="1:9" ht="87.5" customHeight="1">
      <c r="A24" s="66"/>
      <c r="B24" s="68"/>
      <c r="C24" s="63" t="str">
        <f>IFERROR(_xlfn.XLOOKUP(B24,DigKompTerületek,'1. dim. Komp_terület definíció'!$D$2:$D$6),"")</f>
        <v/>
      </c>
      <c r="D24" s="63" t="str">
        <f>IFERROR(_xlfn.XLOOKUP(B24,DigKompTerületek,'1. dim. Komp_terület definíció'!$E$2:$E$6),"")</f>
        <v/>
      </c>
      <c r="E24" s="69"/>
      <c r="F24" s="63" t="str">
        <f>IFERROR(_xlfn.XLOOKUP(E24,'2. dim Komp_elemek_kiegtem_aláb'!$E$2:$E$22,'2. dim Komp_elemek_kiegtem_aláb'!$F$2:$F$22),"")</f>
        <v/>
      </c>
      <c r="G24" s="64" t="str">
        <f>IFERROR(_xlfn.XLOOKUP(E24,'2. dim Komp_elemek_kiegtem_aláb'!$E$2:$E$22,'2. dim Komp_elemek_kiegtem_aláb'!$G$2:$G$22),"")</f>
        <v/>
      </c>
      <c r="H24" s="62"/>
      <c r="I24" s="62"/>
    </row>
    <row r="25" spans="1:9" ht="87.5" customHeight="1">
      <c r="A25" s="66"/>
      <c r="B25" s="68"/>
      <c r="C25" s="63" t="str">
        <f>IFERROR(_xlfn.XLOOKUP(B25,DigKompTerületek,'1. dim. Komp_terület definíció'!$D$2:$D$6),"")</f>
        <v/>
      </c>
      <c r="D25" s="63" t="str">
        <f>IFERROR(_xlfn.XLOOKUP(B25,DigKompTerületek,'1. dim. Komp_terület definíció'!$E$2:$E$6),"")</f>
        <v/>
      </c>
      <c r="E25" s="69"/>
      <c r="F25" s="63" t="str">
        <f>IFERROR(_xlfn.XLOOKUP(E25,'2. dim Komp_elemek_kiegtem_aláb'!$E$2:$E$22,'2. dim Komp_elemek_kiegtem_aláb'!$F$2:$F$22),"")</f>
        <v/>
      </c>
      <c r="G25" s="64" t="str">
        <f>IFERROR(_xlfn.XLOOKUP(E25,'2. dim Komp_elemek_kiegtem_aláb'!$E$2:$E$22,'2. dim Komp_elemek_kiegtem_aláb'!$G$2:$G$22),"")</f>
        <v/>
      </c>
      <c r="H25" s="62"/>
      <c r="I25" s="62"/>
    </row>
    <row r="26" spans="1:9" ht="87.5" customHeight="1">
      <c r="A26" s="66"/>
      <c r="B26" s="68"/>
      <c r="C26" s="63" t="str">
        <f>IFERROR(_xlfn.XLOOKUP(B26,DigKompTerületek,'1. dim. Komp_terület definíció'!$D$2:$D$6),"")</f>
        <v/>
      </c>
      <c r="D26" s="63" t="str">
        <f>IFERROR(_xlfn.XLOOKUP(B26,DigKompTerületek,'1. dim. Komp_terület definíció'!$E$2:$E$6),"")</f>
        <v/>
      </c>
      <c r="E26" s="69"/>
      <c r="F26" s="63" t="str">
        <f>IFERROR(_xlfn.XLOOKUP(E26,'2. dim Komp_elemek_kiegtem_aláb'!$E$2:$E$22,'2. dim Komp_elemek_kiegtem_aláb'!$F$2:$F$22),"")</f>
        <v/>
      </c>
      <c r="G26" s="64" t="str">
        <f>IFERROR(_xlfn.XLOOKUP(E26,'2. dim Komp_elemek_kiegtem_aláb'!$E$2:$E$22,'2. dim Komp_elemek_kiegtem_aláb'!$G$2:$G$22),"")</f>
        <v/>
      </c>
      <c r="H26" s="62"/>
      <c r="I26" s="62"/>
    </row>
    <row r="27" spans="1:9" ht="87.5" customHeight="1">
      <c r="A27" s="66"/>
      <c r="B27" s="68"/>
      <c r="C27" s="63" t="str">
        <f>IFERROR(_xlfn.XLOOKUP(B27,DigKompTerületek,'1. dim. Komp_terület definíció'!$D$2:$D$6),"")</f>
        <v/>
      </c>
      <c r="D27" s="63" t="str">
        <f>IFERROR(_xlfn.XLOOKUP(B27,DigKompTerületek,'1. dim. Komp_terület definíció'!$E$2:$E$6),"")</f>
        <v/>
      </c>
      <c r="E27" s="69"/>
      <c r="F27" s="63" t="str">
        <f>IFERROR(_xlfn.XLOOKUP(E27,'2. dim Komp_elemek_kiegtem_aláb'!$E$2:$E$22,'2. dim Komp_elemek_kiegtem_aláb'!$F$2:$F$22),"")</f>
        <v/>
      </c>
      <c r="G27" s="64" t="str">
        <f>IFERROR(_xlfn.XLOOKUP(E27,'2. dim Komp_elemek_kiegtem_aláb'!$E$2:$E$22,'2. dim Komp_elemek_kiegtem_aláb'!$G$2:$G$22),"")</f>
        <v/>
      </c>
      <c r="H27" s="62"/>
      <c r="I27" s="62"/>
    </row>
    <row r="28" spans="1:9" ht="87.5" customHeight="1">
      <c r="A28" s="66"/>
      <c r="B28" s="68"/>
      <c r="C28" s="63" t="str">
        <f>IFERROR(_xlfn.XLOOKUP(B28,DigKompTerületek,'1. dim. Komp_terület definíció'!$D$2:$D$6),"")</f>
        <v/>
      </c>
      <c r="D28" s="63" t="str">
        <f>IFERROR(_xlfn.XLOOKUP(B28,DigKompTerületek,'1. dim. Komp_terület definíció'!$E$2:$E$6),"")</f>
        <v/>
      </c>
      <c r="E28" s="69"/>
      <c r="F28" s="63" t="str">
        <f>IFERROR(_xlfn.XLOOKUP(E28,'2. dim Komp_elemek_kiegtem_aláb'!$E$2:$E$22,'2. dim Komp_elemek_kiegtem_aláb'!$F$2:$F$22),"")</f>
        <v/>
      </c>
      <c r="G28" s="64" t="str">
        <f>IFERROR(_xlfn.XLOOKUP(E28,'2. dim Komp_elemek_kiegtem_aláb'!$E$2:$E$22,'2. dim Komp_elemek_kiegtem_aláb'!$G$2:$G$22),"")</f>
        <v/>
      </c>
      <c r="H28" s="62"/>
      <c r="I28" s="62"/>
    </row>
    <row r="29" spans="1:9" ht="87.5" customHeight="1">
      <c r="A29" s="66"/>
      <c r="B29" s="68"/>
      <c r="C29" s="63" t="str">
        <f>IFERROR(_xlfn.XLOOKUP(B29,DigKompTerületek,'1. dim. Komp_terület definíció'!$D$2:$D$6),"")</f>
        <v/>
      </c>
      <c r="D29" s="63" t="str">
        <f>IFERROR(_xlfn.XLOOKUP(B29,DigKompTerületek,'1. dim. Komp_terület definíció'!$E$2:$E$6),"")</f>
        <v/>
      </c>
      <c r="E29" s="69"/>
      <c r="F29" s="63" t="str">
        <f>IFERROR(_xlfn.XLOOKUP(E29,'2. dim Komp_elemek_kiegtem_aláb'!$E$2:$E$22,'2. dim Komp_elemek_kiegtem_aláb'!$F$2:$F$22),"")</f>
        <v/>
      </c>
      <c r="G29" s="64" t="str">
        <f>IFERROR(_xlfn.XLOOKUP(E29,'2. dim Komp_elemek_kiegtem_aláb'!$E$2:$E$22,'2. dim Komp_elemek_kiegtem_aláb'!$G$2:$G$22),"")</f>
        <v/>
      </c>
      <c r="H29" s="62"/>
      <c r="I29" s="62"/>
    </row>
    <row r="30" spans="1:9" ht="87.5" customHeight="1">
      <c r="A30" s="66"/>
      <c r="B30" s="68"/>
      <c r="C30" s="63" t="str">
        <f>IFERROR(_xlfn.XLOOKUP(B30,DigKompTerületek,'1. dim. Komp_terület definíció'!$D$2:$D$6),"")</f>
        <v/>
      </c>
      <c r="D30" s="63" t="str">
        <f>IFERROR(_xlfn.XLOOKUP(B30,DigKompTerületek,'1. dim. Komp_terület definíció'!$E$2:$E$6),"")</f>
        <v/>
      </c>
      <c r="E30" s="69"/>
      <c r="F30" s="63" t="str">
        <f>IFERROR(_xlfn.XLOOKUP(E30,'2. dim Komp_elemek_kiegtem_aláb'!$E$2:$E$22,'2. dim Komp_elemek_kiegtem_aláb'!$F$2:$F$22),"")</f>
        <v/>
      </c>
      <c r="G30" s="64" t="str">
        <f>IFERROR(_xlfn.XLOOKUP(E30,'2. dim Komp_elemek_kiegtem_aláb'!$E$2:$E$22,'2. dim Komp_elemek_kiegtem_aláb'!$G$2:$G$22),"")</f>
        <v/>
      </c>
      <c r="H30" s="62"/>
      <c r="I30" s="62"/>
    </row>
    <row r="31" spans="1:9" ht="87.5" customHeight="1">
      <c r="A31" s="66"/>
      <c r="B31" s="68"/>
      <c r="C31" s="63" t="str">
        <f>IFERROR(_xlfn.XLOOKUP(B31,DigKompTerületek,'1. dim. Komp_terület definíció'!$D$2:$D$6),"")</f>
        <v/>
      </c>
      <c r="D31" s="63" t="str">
        <f>IFERROR(_xlfn.XLOOKUP(B31,DigKompTerületek,'1. dim. Komp_terület definíció'!$E$2:$E$6),"")</f>
        <v/>
      </c>
      <c r="E31" s="69"/>
      <c r="F31" s="63" t="str">
        <f>IFERROR(_xlfn.XLOOKUP(E31,'2. dim Komp_elemek_kiegtem_aláb'!$E$2:$E$22,'2. dim Komp_elemek_kiegtem_aláb'!$F$2:$F$22),"")</f>
        <v/>
      </c>
      <c r="G31" s="64" t="str">
        <f>IFERROR(_xlfn.XLOOKUP(E31,'2. dim Komp_elemek_kiegtem_aláb'!$E$2:$E$22,'2. dim Komp_elemek_kiegtem_aláb'!$G$2:$G$22),"")</f>
        <v/>
      </c>
      <c r="H31" s="62"/>
      <c r="I31" s="62"/>
    </row>
    <row r="32" spans="1:9" ht="87.5" customHeight="1">
      <c r="A32" s="66"/>
      <c r="B32" s="68"/>
      <c r="C32" s="63" t="str">
        <f>IFERROR(_xlfn.XLOOKUP(B32,DigKompTerületek,'1. dim. Komp_terület definíció'!$D$2:$D$6),"")</f>
        <v/>
      </c>
      <c r="D32" s="63" t="str">
        <f>IFERROR(_xlfn.XLOOKUP(B32,DigKompTerületek,'1. dim. Komp_terület definíció'!$E$2:$E$6),"")</f>
        <v/>
      </c>
      <c r="E32" s="69"/>
      <c r="F32" s="63" t="str">
        <f>IFERROR(_xlfn.XLOOKUP(E32,'2. dim Komp_elemek_kiegtem_aláb'!$E$2:$E$22,'2. dim Komp_elemek_kiegtem_aláb'!$F$2:$F$22),"")</f>
        <v/>
      </c>
      <c r="G32" s="64" t="str">
        <f>IFERROR(_xlfn.XLOOKUP(E32,'2. dim Komp_elemek_kiegtem_aláb'!$E$2:$E$22,'2. dim Komp_elemek_kiegtem_aláb'!$G$2:$G$22),"")</f>
        <v/>
      </c>
      <c r="H32" s="62"/>
      <c r="I32" s="62"/>
    </row>
    <row r="33" spans="1:9" ht="87.5" customHeight="1">
      <c r="A33" s="66"/>
      <c r="B33" s="68"/>
      <c r="C33" s="63" t="str">
        <f>IFERROR(_xlfn.XLOOKUP(B33,DigKompTerületek,'1. dim. Komp_terület definíció'!$D$2:$D$6),"")</f>
        <v/>
      </c>
      <c r="D33" s="63" t="str">
        <f>IFERROR(_xlfn.XLOOKUP(B33,DigKompTerületek,'1. dim. Komp_terület definíció'!$E$2:$E$6),"")</f>
        <v/>
      </c>
      <c r="E33" s="69"/>
      <c r="F33" s="63" t="str">
        <f>IFERROR(_xlfn.XLOOKUP(E33,'2. dim Komp_elemek_kiegtem_aláb'!$E$2:$E$22,'2. dim Komp_elemek_kiegtem_aláb'!$F$2:$F$22),"")</f>
        <v/>
      </c>
      <c r="G33" s="64" t="str">
        <f>IFERROR(_xlfn.XLOOKUP(E33,'2. dim Komp_elemek_kiegtem_aláb'!$E$2:$E$22,'2. dim Komp_elemek_kiegtem_aláb'!$G$2:$G$22),"")</f>
        <v/>
      </c>
      <c r="H33" s="62"/>
      <c r="I33" s="62"/>
    </row>
    <row r="34" spans="1:9" ht="87.5" customHeight="1">
      <c r="A34" s="66"/>
      <c r="B34" s="68"/>
      <c r="C34" s="63" t="str">
        <f>IFERROR(_xlfn.XLOOKUP(B34,DigKompTerületek,'1. dim. Komp_terület definíció'!$D$2:$D$6),"")</f>
        <v/>
      </c>
      <c r="D34" s="63" t="str">
        <f>IFERROR(_xlfn.XLOOKUP(B34,DigKompTerületek,'1. dim. Komp_terület definíció'!$E$2:$E$6),"")</f>
        <v/>
      </c>
      <c r="E34" s="69"/>
      <c r="F34" s="63" t="str">
        <f>IFERROR(_xlfn.XLOOKUP(E34,'2. dim Komp_elemek_kiegtem_aláb'!$E$2:$E$22,'2. dim Komp_elemek_kiegtem_aláb'!$F$2:$F$22),"")</f>
        <v/>
      </c>
      <c r="G34" s="64" t="str">
        <f>IFERROR(_xlfn.XLOOKUP(E34,'2. dim Komp_elemek_kiegtem_aláb'!$E$2:$E$22,'2. dim Komp_elemek_kiegtem_aláb'!$G$2:$G$22),"")</f>
        <v/>
      </c>
      <c r="H34" s="62"/>
      <c r="I34" s="62"/>
    </row>
    <row r="35" spans="1:9" ht="87.5" customHeight="1">
      <c r="A35" s="66"/>
      <c r="B35" s="68"/>
      <c r="C35" s="63" t="str">
        <f>IFERROR(_xlfn.XLOOKUP(B35,DigKompTerületek,'1. dim. Komp_terület definíció'!$D$2:$D$6),"")</f>
        <v/>
      </c>
      <c r="D35" s="63" t="str">
        <f>IFERROR(_xlfn.XLOOKUP(B35,DigKompTerületek,'1. dim. Komp_terület definíció'!$E$2:$E$6),"")</f>
        <v/>
      </c>
      <c r="E35" s="69"/>
      <c r="F35" s="63" t="str">
        <f>IFERROR(_xlfn.XLOOKUP(E35,'2. dim Komp_elemek_kiegtem_aláb'!$E$2:$E$22,'2. dim Komp_elemek_kiegtem_aláb'!$F$2:$F$22),"")</f>
        <v/>
      </c>
      <c r="G35" s="64" t="str">
        <f>IFERROR(_xlfn.XLOOKUP(E35,'2. dim Komp_elemek_kiegtem_aláb'!$E$2:$E$22,'2. dim Komp_elemek_kiegtem_aláb'!$G$2:$G$22),"")</f>
        <v/>
      </c>
      <c r="H35" s="62"/>
      <c r="I35" s="62"/>
    </row>
    <row r="36" spans="1:9" ht="87.5" customHeight="1">
      <c r="A36" s="66"/>
      <c r="B36" s="68"/>
      <c r="C36" s="63" t="str">
        <f>IFERROR(_xlfn.XLOOKUP(B36,DigKompTerületek,'1. dim. Komp_terület definíció'!$D$2:$D$6),"")</f>
        <v/>
      </c>
      <c r="D36" s="63" t="str">
        <f>IFERROR(_xlfn.XLOOKUP(B36,DigKompTerületek,'1. dim. Komp_terület definíció'!$E$2:$E$6),"")</f>
        <v/>
      </c>
      <c r="E36" s="69"/>
      <c r="F36" s="63" t="str">
        <f>IFERROR(_xlfn.XLOOKUP(E36,'2. dim Komp_elemek_kiegtem_aláb'!$E$2:$E$22,'2. dim Komp_elemek_kiegtem_aláb'!$F$2:$F$22),"")</f>
        <v/>
      </c>
      <c r="G36" s="64" t="str">
        <f>IFERROR(_xlfn.XLOOKUP(E36,'2. dim Komp_elemek_kiegtem_aláb'!$E$2:$E$22,'2. dim Komp_elemek_kiegtem_aláb'!$G$2:$G$22),"")</f>
        <v/>
      </c>
      <c r="H36" s="62"/>
      <c r="I36" s="62"/>
    </row>
    <row r="37" spans="1:9" ht="87.5" customHeight="1">
      <c r="A37" s="66"/>
      <c r="B37" s="68"/>
      <c r="C37" s="63" t="str">
        <f>IFERROR(_xlfn.XLOOKUP(B37,DigKompTerületek,'1. dim. Komp_terület definíció'!$D$2:$D$6),"")</f>
        <v/>
      </c>
      <c r="D37" s="63" t="str">
        <f>IFERROR(_xlfn.XLOOKUP(B37,DigKompTerületek,'1. dim. Komp_terület definíció'!$E$2:$E$6),"")</f>
        <v/>
      </c>
      <c r="E37" s="69"/>
      <c r="F37" s="63" t="str">
        <f>IFERROR(_xlfn.XLOOKUP(E37,'2. dim Komp_elemek_kiegtem_aláb'!$E$2:$E$22,'2. dim Komp_elemek_kiegtem_aláb'!$F$2:$F$22),"")</f>
        <v/>
      </c>
      <c r="G37" s="64" t="str">
        <f>IFERROR(_xlfn.XLOOKUP(E37,'2. dim Komp_elemek_kiegtem_aláb'!$E$2:$E$22,'2. dim Komp_elemek_kiegtem_aláb'!$G$2:$G$22),"")</f>
        <v/>
      </c>
      <c r="H37" s="62"/>
      <c r="I37" s="62"/>
    </row>
    <row r="38" spans="1:9" ht="87.5" customHeight="1">
      <c r="A38" s="66"/>
      <c r="B38" s="68"/>
      <c r="C38" s="63" t="str">
        <f>IFERROR(_xlfn.XLOOKUP(B38,DigKompTerületek,'1. dim. Komp_terület definíció'!$D$2:$D$6),"")</f>
        <v/>
      </c>
      <c r="D38" s="63" t="str">
        <f>IFERROR(_xlfn.XLOOKUP(B38,DigKompTerületek,'1. dim. Komp_terület definíció'!$E$2:$E$6),"")</f>
        <v/>
      </c>
      <c r="E38" s="69"/>
      <c r="F38" s="63" t="str">
        <f>IFERROR(_xlfn.XLOOKUP(E38,'2. dim Komp_elemek_kiegtem_aláb'!$E$2:$E$22,'2. dim Komp_elemek_kiegtem_aláb'!$F$2:$F$22),"")</f>
        <v/>
      </c>
      <c r="G38" s="64" t="str">
        <f>IFERROR(_xlfn.XLOOKUP(E38,'2. dim Komp_elemek_kiegtem_aláb'!$E$2:$E$22,'2. dim Komp_elemek_kiegtem_aláb'!$G$2:$G$22),"")</f>
        <v/>
      </c>
      <c r="H38" s="62"/>
      <c r="I38" s="62"/>
    </row>
    <row r="39" spans="1:9" ht="87.5" customHeight="1">
      <c r="A39" s="66"/>
      <c r="B39" s="68"/>
      <c r="C39" s="63" t="str">
        <f>IFERROR(_xlfn.XLOOKUP(B39,DigKompTerületek,'1. dim. Komp_terület definíció'!$D$2:$D$6),"")</f>
        <v/>
      </c>
      <c r="D39" s="63" t="str">
        <f>IFERROR(_xlfn.XLOOKUP(B39,DigKompTerületek,'1. dim. Komp_terület definíció'!$E$2:$E$6),"")</f>
        <v/>
      </c>
      <c r="E39" s="69"/>
      <c r="F39" s="63" t="str">
        <f>IFERROR(_xlfn.XLOOKUP(E39,'2. dim Komp_elemek_kiegtem_aláb'!$E$2:$E$22,'2. dim Komp_elemek_kiegtem_aláb'!$F$2:$F$22),"")</f>
        <v/>
      </c>
      <c r="G39" s="64" t="str">
        <f>IFERROR(_xlfn.XLOOKUP(E39,'2. dim Komp_elemek_kiegtem_aláb'!$E$2:$E$22,'2. dim Komp_elemek_kiegtem_aláb'!$G$2:$G$22),"")</f>
        <v/>
      </c>
      <c r="H39" s="62"/>
      <c r="I39" s="62"/>
    </row>
    <row r="40" spans="1:9" ht="87.5" customHeight="1">
      <c r="A40" s="66"/>
      <c r="B40" s="68"/>
      <c r="C40" s="63" t="str">
        <f>IFERROR(_xlfn.XLOOKUP(B40,DigKompTerületek,'1. dim. Komp_terület definíció'!$D$2:$D$6),"")</f>
        <v/>
      </c>
      <c r="D40" s="63" t="str">
        <f>IFERROR(_xlfn.XLOOKUP(B40,DigKompTerületek,'1. dim. Komp_terület definíció'!$E$2:$E$6),"")</f>
        <v/>
      </c>
      <c r="E40" s="69"/>
      <c r="F40" s="63" t="str">
        <f>IFERROR(_xlfn.XLOOKUP(E40,'2. dim Komp_elemek_kiegtem_aláb'!$E$2:$E$22,'2. dim Komp_elemek_kiegtem_aláb'!$F$2:$F$22),"")</f>
        <v/>
      </c>
      <c r="G40" s="64" t="str">
        <f>IFERROR(_xlfn.XLOOKUP(E40,'2. dim Komp_elemek_kiegtem_aláb'!$E$2:$E$22,'2. dim Komp_elemek_kiegtem_aláb'!$G$2:$G$22),"")</f>
        <v/>
      </c>
      <c r="H40" s="62"/>
      <c r="I40" s="62"/>
    </row>
    <row r="41" spans="1:9" ht="87.5" customHeight="1">
      <c r="A41" s="66"/>
      <c r="B41" s="68"/>
      <c r="C41" s="63" t="str">
        <f>IFERROR(_xlfn.XLOOKUP(B41,DigKompTerületek,'1. dim. Komp_terület definíció'!$D$2:$D$6),"")</f>
        <v/>
      </c>
      <c r="D41" s="63" t="str">
        <f>IFERROR(_xlfn.XLOOKUP(B41,DigKompTerületek,'1. dim. Komp_terület definíció'!$E$2:$E$6),"")</f>
        <v/>
      </c>
      <c r="E41" s="69"/>
      <c r="F41" s="63" t="str">
        <f>IFERROR(_xlfn.XLOOKUP(E41,'2. dim Komp_elemek_kiegtem_aláb'!$E$2:$E$22,'2. dim Komp_elemek_kiegtem_aláb'!$F$2:$F$22),"")</f>
        <v/>
      </c>
      <c r="G41" s="64" t="str">
        <f>IFERROR(_xlfn.XLOOKUP(E41,'2. dim Komp_elemek_kiegtem_aláb'!$E$2:$E$22,'2. dim Komp_elemek_kiegtem_aláb'!$G$2:$G$22),"")</f>
        <v/>
      </c>
      <c r="H41" s="62"/>
      <c r="I41" s="62"/>
    </row>
    <row r="42" spans="1:9" ht="87.5" customHeight="1">
      <c r="A42" s="66"/>
      <c r="B42" s="68"/>
      <c r="C42" s="63" t="str">
        <f>IFERROR(_xlfn.XLOOKUP(B42,DigKompTerületek,'1. dim. Komp_terület definíció'!$D$2:$D$6),"")</f>
        <v/>
      </c>
      <c r="D42" s="63" t="str">
        <f>IFERROR(_xlfn.XLOOKUP(B42,DigKompTerületek,'1. dim. Komp_terület definíció'!$E$2:$E$6),"")</f>
        <v/>
      </c>
      <c r="E42" s="69"/>
      <c r="F42" s="63" t="str">
        <f>IFERROR(_xlfn.XLOOKUP(E42,'2. dim Komp_elemek_kiegtem_aláb'!$E$2:$E$22,'2. dim Komp_elemek_kiegtem_aláb'!$F$2:$F$22),"")</f>
        <v/>
      </c>
      <c r="G42" s="64" t="str">
        <f>IFERROR(_xlfn.XLOOKUP(E42,'2. dim Komp_elemek_kiegtem_aláb'!$E$2:$E$22,'2. dim Komp_elemek_kiegtem_aláb'!$G$2:$G$22),"")</f>
        <v/>
      </c>
      <c r="H42" s="62"/>
      <c r="I42" s="62"/>
    </row>
    <row r="43" spans="1:9" ht="87.5" customHeight="1">
      <c r="A43" s="66"/>
      <c r="B43" s="68"/>
      <c r="C43" s="63" t="str">
        <f>IFERROR(_xlfn.XLOOKUP(B43,DigKompTerületek,'1. dim. Komp_terület definíció'!$D$2:$D$6),"")</f>
        <v/>
      </c>
      <c r="D43" s="63" t="str">
        <f>IFERROR(_xlfn.XLOOKUP(B43,DigKompTerületek,'1. dim. Komp_terület definíció'!$E$2:$E$6),"")</f>
        <v/>
      </c>
      <c r="E43" s="69"/>
      <c r="F43" s="63" t="str">
        <f>IFERROR(_xlfn.XLOOKUP(E43,'2. dim Komp_elemek_kiegtem_aláb'!$E$2:$E$22,'2. dim Komp_elemek_kiegtem_aláb'!$F$2:$F$22),"")</f>
        <v/>
      </c>
      <c r="G43" s="64" t="str">
        <f>IFERROR(_xlfn.XLOOKUP(E43,'2. dim Komp_elemek_kiegtem_aláb'!$E$2:$E$22,'2. dim Komp_elemek_kiegtem_aláb'!$G$2:$G$22),"")</f>
        <v/>
      </c>
      <c r="H43" s="62"/>
      <c r="I43" s="62"/>
    </row>
    <row r="44" spans="1:9" ht="87.5" customHeight="1">
      <c r="A44" s="66"/>
      <c r="B44" s="68"/>
      <c r="C44" s="63" t="str">
        <f>IFERROR(_xlfn.XLOOKUP(B44,DigKompTerületek,'1. dim. Komp_terület definíció'!$D$2:$D$6),"")</f>
        <v/>
      </c>
      <c r="D44" s="63" t="str">
        <f>IFERROR(_xlfn.XLOOKUP(B44,DigKompTerületek,'1. dim. Komp_terület definíció'!$E$2:$E$6),"")</f>
        <v/>
      </c>
      <c r="E44" s="69"/>
      <c r="F44" s="63" t="str">
        <f>IFERROR(_xlfn.XLOOKUP(E44,'2. dim Komp_elemek_kiegtem_aláb'!$E$2:$E$22,'2. dim Komp_elemek_kiegtem_aláb'!$F$2:$F$22),"")</f>
        <v/>
      </c>
      <c r="G44" s="64" t="str">
        <f>IFERROR(_xlfn.XLOOKUP(E44,'2. dim Komp_elemek_kiegtem_aláb'!$E$2:$E$22,'2. dim Komp_elemek_kiegtem_aláb'!$G$2:$G$22),"")</f>
        <v/>
      </c>
      <c r="H44" s="62"/>
      <c r="I44" s="62"/>
    </row>
    <row r="45" spans="1:9" ht="87.5" customHeight="1">
      <c r="A45" s="66"/>
      <c r="B45" s="68"/>
      <c r="C45" s="63" t="str">
        <f>IFERROR(_xlfn.XLOOKUP(B45,DigKompTerületek,'1. dim. Komp_terület definíció'!$D$2:$D$6),"")</f>
        <v/>
      </c>
      <c r="D45" s="63" t="str">
        <f>IFERROR(_xlfn.XLOOKUP(B45,DigKompTerületek,'1. dim. Komp_terület definíció'!$E$2:$E$6),"")</f>
        <v/>
      </c>
      <c r="E45" s="69"/>
      <c r="F45" s="63" t="str">
        <f>IFERROR(_xlfn.XLOOKUP(E45,'2. dim Komp_elemek_kiegtem_aláb'!$E$2:$E$22,'2. dim Komp_elemek_kiegtem_aláb'!$F$2:$F$22),"")</f>
        <v/>
      </c>
      <c r="G45" s="64" t="str">
        <f>IFERROR(_xlfn.XLOOKUP(E45,'2. dim Komp_elemek_kiegtem_aláb'!$E$2:$E$22,'2. dim Komp_elemek_kiegtem_aláb'!$G$2:$G$22),"")</f>
        <v/>
      </c>
      <c r="H45" s="62"/>
      <c r="I45" s="62"/>
    </row>
    <row r="46" spans="1:9" ht="87.5" customHeight="1">
      <c r="A46" s="66"/>
      <c r="B46" s="68"/>
      <c r="C46" s="63" t="str">
        <f>IFERROR(_xlfn.XLOOKUP(B46,DigKompTerületek,'1. dim. Komp_terület definíció'!$D$2:$D$6),"")</f>
        <v/>
      </c>
      <c r="D46" s="63" t="str">
        <f>IFERROR(_xlfn.XLOOKUP(B46,DigKompTerületek,'1. dim. Komp_terület definíció'!$E$2:$E$6),"")</f>
        <v/>
      </c>
      <c r="E46" s="69"/>
      <c r="F46" s="63" t="str">
        <f>IFERROR(_xlfn.XLOOKUP(E46,'2. dim Komp_elemek_kiegtem_aláb'!$E$2:$E$22,'2. dim Komp_elemek_kiegtem_aláb'!$F$2:$F$22),"")</f>
        <v/>
      </c>
      <c r="G46" s="64" t="str">
        <f>IFERROR(_xlfn.XLOOKUP(E46,'2. dim Komp_elemek_kiegtem_aláb'!$E$2:$E$22,'2. dim Komp_elemek_kiegtem_aláb'!$G$2:$G$22),"")</f>
        <v/>
      </c>
      <c r="H46" s="62"/>
      <c r="I46" s="62"/>
    </row>
    <row r="47" spans="1:9" ht="87.5" customHeight="1">
      <c r="A47" s="66"/>
      <c r="B47" s="68"/>
      <c r="C47" s="63" t="str">
        <f>IFERROR(_xlfn.XLOOKUP(B47,DigKompTerületek,'1. dim. Komp_terület definíció'!$D$2:$D$6),"")</f>
        <v/>
      </c>
      <c r="D47" s="63" t="str">
        <f>IFERROR(_xlfn.XLOOKUP(B47,DigKompTerületek,'1. dim. Komp_terület definíció'!$E$2:$E$6),"")</f>
        <v/>
      </c>
      <c r="E47" s="69"/>
      <c r="F47" s="63" t="str">
        <f>IFERROR(_xlfn.XLOOKUP(E47,'2. dim Komp_elemek_kiegtem_aláb'!$E$2:$E$22,'2. dim Komp_elemek_kiegtem_aláb'!$F$2:$F$22),"")</f>
        <v/>
      </c>
      <c r="G47" s="64" t="str">
        <f>IFERROR(_xlfn.XLOOKUP(E47,'2. dim Komp_elemek_kiegtem_aláb'!$E$2:$E$22,'2. dim Komp_elemek_kiegtem_aláb'!$G$2:$G$22),"")</f>
        <v/>
      </c>
      <c r="H47" s="62"/>
      <c r="I47" s="62"/>
    </row>
    <row r="48" spans="1:9" ht="87.5" customHeight="1">
      <c r="A48" s="66"/>
      <c r="B48" s="68"/>
      <c r="C48" s="63" t="str">
        <f>IFERROR(_xlfn.XLOOKUP(B48,DigKompTerületek,'1. dim. Komp_terület definíció'!$D$2:$D$6),"")</f>
        <v/>
      </c>
      <c r="D48" s="63" t="str">
        <f>IFERROR(_xlfn.XLOOKUP(B48,DigKompTerületek,'1. dim. Komp_terület definíció'!$E$2:$E$6),"")</f>
        <v/>
      </c>
      <c r="E48" s="69"/>
      <c r="F48" s="63" t="str">
        <f>IFERROR(_xlfn.XLOOKUP(E48,'2. dim Komp_elemek_kiegtem_aláb'!$E$2:$E$22,'2. dim Komp_elemek_kiegtem_aláb'!$F$2:$F$22),"")</f>
        <v/>
      </c>
      <c r="G48" s="64" t="str">
        <f>IFERROR(_xlfn.XLOOKUP(E48,'2. dim Komp_elemek_kiegtem_aláb'!$E$2:$E$22,'2. dim Komp_elemek_kiegtem_aláb'!$G$2:$G$22),"")</f>
        <v/>
      </c>
      <c r="H48" s="62"/>
      <c r="I48" s="62"/>
    </row>
    <row r="49" spans="1:9" ht="87.5" customHeight="1">
      <c r="A49" s="66"/>
      <c r="B49" s="68"/>
      <c r="C49" s="63" t="str">
        <f>IFERROR(_xlfn.XLOOKUP(B49,DigKompTerületek,'1. dim. Komp_terület definíció'!$D$2:$D$6),"")</f>
        <v/>
      </c>
      <c r="D49" s="63" t="str">
        <f>IFERROR(_xlfn.XLOOKUP(B49,DigKompTerületek,'1. dim. Komp_terület definíció'!$E$2:$E$6),"")</f>
        <v/>
      </c>
      <c r="E49" s="69"/>
      <c r="F49" s="63" t="str">
        <f>IFERROR(_xlfn.XLOOKUP(E49,'2. dim Komp_elemek_kiegtem_aláb'!$E$2:$E$22,'2. dim Komp_elemek_kiegtem_aláb'!$F$2:$F$22),"")</f>
        <v/>
      </c>
      <c r="G49" s="64" t="str">
        <f>IFERROR(_xlfn.XLOOKUP(E49,'2. dim Komp_elemek_kiegtem_aláb'!$E$2:$E$22,'2. dim Komp_elemek_kiegtem_aláb'!$G$2:$G$22),"")</f>
        <v/>
      </c>
      <c r="H49" s="62"/>
      <c r="I49" s="62"/>
    </row>
    <row r="50" spans="1:9" ht="87.5" customHeight="1">
      <c r="A50" s="66"/>
      <c r="B50" s="68"/>
      <c r="C50" s="63" t="str">
        <f>IFERROR(_xlfn.XLOOKUP(B50,DigKompTerületek,'1. dim. Komp_terület definíció'!$D$2:$D$6),"")</f>
        <v/>
      </c>
      <c r="D50" s="63" t="str">
        <f>IFERROR(_xlfn.XLOOKUP(B50,DigKompTerületek,'1. dim. Komp_terület definíció'!$E$2:$E$6),"")</f>
        <v/>
      </c>
      <c r="E50" s="69"/>
      <c r="F50" s="63" t="str">
        <f>IFERROR(_xlfn.XLOOKUP(E50,'2. dim Komp_elemek_kiegtem_aláb'!$E$2:$E$22,'2. dim Komp_elemek_kiegtem_aláb'!$F$2:$F$22),"")</f>
        <v/>
      </c>
      <c r="G50" s="64" t="str">
        <f>IFERROR(_xlfn.XLOOKUP(E50,'2. dim Komp_elemek_kiegtem_aláb'!$E$2:$E$22,'2. dim Komp_elemek_kiegtem_aláb'!$G$2:$G$22),"")</f>
        <v/>
      </c>
      <c r="H50" s="62"/>
      <c r="I50" s="62"/>
    </row>
    <row r="51" spans="1:9" ht="87.5" customHeight="1">
      <c r="A51" s="66"/>
      <c r="B51" s="68"/>
      <c r="C51" s="63" t="str">
        <f>IFERROR(_xlfn.XLOOKUP(B51,DigKompTerületek,'1. dim. Komp_terület definíció'!$D$2:$D$6),"")</f>
        <v/>
      </c>
      <c r="D51" s="63" t="str">
        <f>IFERROR(_xlfn.XLOOKUP(B51,DigKompTerületek,'1. dim. Komp_terület definíció'!$E$2:$E$6),"")</f>
        <v/>
      </c>
      <c r="E51" s="69"/>
      <c r="F51" s="63" t="str">
        <f>IFERROR(_xlfn.XLOOKUP(E51,'2. dim Komp_elemek_kiegtem_aláb'!$E$2:$E$22,'2. dim Komp_elemek_kiegtem_aláb'!$F$2:$F$22),"")</f>
        <v/>
      </c>
      <c r="G51" s="64" t="str">
        <f>IFERROR(_xlfn.XLOOKUP(E51,'2. dim Komp_elemek_kiegtem_aláb'!$E$2:$E$22,'2. dim Komp_elemek_kiegtem_aláb'!$G$2:$G$22),"")</f>
        <v/>
      </c>
      <c r="H51" s="62"/>
      <c r="I51" s="62"/>
    </row>
  </sheetData>
  <sheetProtection algorithmName="SHA-512" hashValue="QuGtStY99JDxLFJOea9Pygr+22NRgXBfVy94c/KFETdqctugy5jebonGwJzkRFv/AVk8UyWTsbmfCp0hQadzqg==" saltValue="VOnAylhl/tLidfnVNowV/A==" spinCount="100000" sheet="1" formatRows="0" sort="0" autoFilter="0"/>
  <autoFilter ref="A1:I51" xr:uid="{00000000-0001-0000-0100-000000000000}">
    <sortState xmlns:xlrd2="http://schemas.microsoft.com/office/spreadsheetml/2017/richdata2" ref="A2:I51">
      <sortCondition ref="A1:A51"/>
    </sortState>
  </autoFilter>
  <dataValidations disablePrompts="1" count="2">
    <dataValidation type="list" allowBlank="1" showInputMessage="1" showErrorMessage="1" sqref="B2:B51" xr:uid="{E6FE3AF3-51BD-4725-95C5-C947FBD9A2A0}">
      <formula1>DigKompTerületek</formula1>
    </dataValidation>
    <dataValidation type="list" allowBlank="1" sqref="H2:H51" xr:uid="{EABC6EFB-4DB3-4133-9561-BB400A422C3C}">
      <formula1>IlleszkedésiSzintek</formula1>
    </dataValidation>
  </dataValidation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21E89-9EA6-405E-8446-17962098C99B}">
  <sheetPr>
    <tabColor theme="8" tint="-0.249977111117893"/>
  </sheetPr>
  <dimension ref="A1:I51"/>
  <sheetViews>
    <sheetView zoomScale="118" zoomScaleNormal="80" workbookViewId="0">
      <pane xSplit="1" ySplit="1" topLeftCell="I2" activePane="bottomRight" state="frozen"/>
      <selection activeCell="A2" sqref="A2"/>
      <selection pane="topRight" activeCell="A2" sqref="A2"/>
      <selection pane="bottomLeft" activeCell="A2" sqref="A2"/>
      <selection pane="bottomRight" sqref="A1:I1"/>
    </sheetView>
  </sheetViews>
  <sheetFormatPr defaultColWidth="8.7265625" defaultRowHeight="15.5"/>
  <cols>
    <col min="1" max="1" width="63.54296875" style="67" customWidth="1"/>
    <col min="2" max="2" width="31.1796875" style="67" customWidth="1"/>
    <col min="3" max="4" width="67.54296875" style="65" customWidth="1"/>
    <col min="5" max="5" width="8.453125" style="70" customWidth="1"/>
    <col min="6" max="6" width="50" style="65" customWidth="1"/>
    <col min="7" max="7" width="65.26953125" style="65" customWidth="1"/>
    <col min="8" max="8" width="27.453125" style="65" customWidth="1"/>
    <col min="9" max="9" width="48.81640625" style="65" customWidth="1"/>
    <col min="10" max="16384" width="8.7265625" style="65"/>
  </cols>
  <sheetData>
    <row r="1" spans="1:9" s="61" customFormat="1" ht="84.5">
      <c r="A1" s="71" t="s">
        <v>237</v>
      </c>
      <c r="B1" s="72" t="s">
        <v>1271</v>
      </c>
      <c r="C1" s="72" t="s">
        <v>1272</v>
      </c>
      <c r="D1" s="72" t="s">
        <v>1273</v>
      </c>
      <c r="E1" s="73" t="s">
        <v>11</v>
      </c>
      <c r="F1" s="72" t="s">
        <v>12</v>
      </c>
      <c r="G1" s="72" t="s">
        <v>14</v>
      </c>
      <c r="H1" s="72" t="s">
        <v>240</v>
      </c>
      <c r="I1" s="72" t="s">
        <v>238</v>
      </c>
    </row>
    <row r="2" spans="1:9" ht="87.5" customHeight="1">
      <c r="A2" s="66" t="s">
        <v>1276</v>
      </c>
      <c r="B2" s="68"/>
      <c r="C2" s="63" t="str">
        <f>IFERROR(_xlfn.XLOOKUP(B2,DigKompTerületek,'1. dim. Komp_terület definíció'!$D$2:$D$6),"")</f>
        <v/>
      </c>
      <c r="D2" s="63" t="str">
        <f>IFERROR(_xlfn.XLOOKUP(B2,DigKompTerületek,'1. dim. Komp_terület definíció'!$E$2:$E$6),"")</f>
        <v/>
      </c>
      <c r="E2" s="69"/>
      <c r="F2" s="63" t="str">
        <f>IFERROR(_xlfn.XLOOKUP(E2,'2. dim Komp_elemek_kiegtem_aláb'!$E$2:$E$22,'2. dim Komp_elemek_kiegtem_aláb'!$F$2:$F$22),"")</f>
        <v/>
      </c>
      <c r="G2" s="64" t="str">
        <f>IFERROR(_xlfn.XLOOKUP(E2,'2. dim Komp_elemek_kiegtem_aláb'!$E$2:$E$22,'2. dim Komp_elemek_kiegtem_aláb'!$G$2:$G$22),"")</f>
        <v/>
      </c>
      <c r="H2" s="62"/>
      <c r="I2" s="62"/>
    </row>
    <row r="3" spans="1:9" ht="87.5" customHeight="1">
      <c r="A3" s="66" t="s">
        <v>1277</v>
      </c>
      <c r="B3" s="68"/>
      <c r="C3" s="63" t="str">
        <f>IFERROR(_xlfn.XLOOKUP(B3,DigKompTerületek,'1. dim. Komp_terület definíció'!$D$2:$D$6),"")</f>
        <v/>
      </c>
      <c r="D3" s="63" t="str">
        <f>IFERROR(_xlfn.XLOOKUP(B3,DigKompTerületek,'1. dim. Komp_terület definíció'!$E$2:$E$6),"")</f>
        <v/>
      </c>
      <c r="E3" s="69"/>
      <c r="F3" s="63" t="str">
        <f>IFERROR(_xlfn.XLOOKUP(E3,'2. dim Komp_elemek_kiegtem_aláb'!$E$2:$E$22,'2. dim Komp_elemek_kiegtem_aláb'!$F$2:$F$22),"")</f>
        <v/>
      </c>
      <c r="G3" s="64" t="str">
        <f>IFERROR(_xlfn.XLOOKUP(E3,'2. dim Komp_elemek_kiegtem_aláb'!$E$2:$E$22,'2. dim Komp_elemek_kiegtem_aláb'!$G$2:$G$22),"")</f>
        <v/>
      </c>
      <c r="H3" s="62"/>
      <c r="I3" s="62"/>
    </row>
    <row r="4" spans="1:9" ht="87.5" customHeight="1">
      <c r="A4" s="66" t="s">
        <v>1278</v>
      </c>
      <c r="B4" s="68"/>
      <c r="C4" s="63" t="str">
        <f>IFERROR(_xlfn.XLOOKUP(B4,DigKompTerületek,'1. dim. Komp_terület definíció'!$D$2:$D$6),"")</f>
        <v/>
      </c>
      <c r="D4" s="63" t="str">
        <f>IFERROR(_xlfn.XLOOKUP(B4,DigKompTerületek,'1. dim. Komp_terület definíció'!$E$2:$E$6),"")</f>
        <v/>
      </c>
      <c r="E4" s="69"/>
      <c r="F4" s="63" t="str">
        <f>IFERROR(_xlfn.XLOOKUP(E4,'2. dim Komp_elemek_kiegtem_aláb'!$E$2:$E$22,'2. dim Komp_elemek_kiegtem_aláb'!$F$2:$F$22),"")</f>
        <v/>
      </c>
      <c r="G4" s="64" t="str">
        <f>IFERROR(_xlfn.XLOOKUP(E4,'2. dim Komp_elemek_kiegtem_aláb'!$E$2:$E$22,'2. dim Komp_elemek_kiegtem_aláb'!$G$2:$G$22),"")</f>
        <v/>
      </c>
      <c r="H4" s="62"/>
      <c r="I4" s="62"/>
    </row>
    <row r="5" spans="1:9" ht="87.5" customHeight="1">
      <c r="A5" s="66" t="s">
        <v>1279</v>
      </c>
      <c r="B5" s="68"/>
      <c r="C5" s="63" t="str">
        <f>IFERROR(_xlfn.XLOOKUP(B5,DigKompTerületek,'1. dim. Komp_terület definíció'!$D$2:$D$6),"")</f>
        <v/>
      </c>
      <c r="D5" s="63" t="str">
        <f>IFERROR(_xlfn.XLOOKUP(B5,DigKompTerületek,'1. dim. Komp_terület definíció'!$E$2:$E$6),"")</f>
        <v/>
      </c>
      <c r="E5" s="69"/>
      <c r="F5" s="63" t="str">
        <f>IFERROR(_xlfn.XLOOKUP(E5,'2. dim Komp_elemek_kiegtem_aláb'!$E$2:$E$22,'2. dim Komp_elemek_kiegtem_aláb'!$F$2:$F$22),"")</f>
        <v/>
      </c>
      <c r="G5" s="64" t="str">
        <f>IFERROR(_xlfn.XLOOKUP(E5,'2. dim Komp_elemek_kiegtem_aláb'!$E$2:$E$22,'2. dim Komp_elemek_kiegtem_aláb'!$G$2:$G$22),"")</f>
        <v/>
      </c>
      <c r="H5" s="62"/>
      <c r="I5" s="62"/>
    </row>
    <row r="6" spans="1:9" ht="87.5" customHeight="1">
      <c r="A6" s="66" t="s">
        <v>1280</v>
      </c>
      <c r="B6" s="68"/>
      <c r="C6" s="63" t="str">
        <f>IFERROR(_xlfn.XLOOKUP(B6,DigKompTerületek,'1. dim. Komp_terület definíció'!$D$2:$D$6),"")</f>
        <v/>
      </c>
      <c r="D6" s="63" t="str">
        <f>IFERROR(_xlfn.XLOOKUP(B6,DigKompTerületek,'1. dim. Komp_terület definíció'!$E$2:$E$6),"")</f>
        <v/>
      </c>
      <c r="E6" s="69"/>
      <c r="F6" s="63" t="str">
        <f>IFERROR(_xlfn.XLOOKUP(E6,'2. dim Komp_elemek_kiegtem_aláb'!$E$2:$E$22,'2. dim Komp_elemek_kiegtem_aláb'!$F$2:$F$22),"")</f>
        <v/>
      </c>
      <c r="G6" s="64" t="str">
        <f>IFERROR(_xlfn.XLOOKUP(E6,'2. dim Komp_elemek_kiegtem_aláb'!$E$2:$E$22,'2. dim Komp_elemek_kiegtem_aláb'!$G$2:$G$22),"")</f>
        <v/>
      </c>
      <c r="H6" s="62"/>
      <c r="I6" s="62"/>
    </row>
    <row r="7" spans="1:9" ht="87.5" customHeight="1">
      <c r="A7" s="66" t="s">
        <v>1281</v>
      </c>
      <c r="B7" s="68"/>
      <c r="C7" s="63" t="str">
        <f>IFERROR(_xlfn.XLOOKUP(B7,DigKompTerületek,'1. dim. Komp_terület definíció'!$D$2:$D$6),"")</f>
        <v/>
      </c>
      <c r="D7" s="63" t="str">
        <f>IFERROR(_xlfn.XLOOKUP(B7,DigKompTerületek,'1. dim. Komp_terület definíció'!$E$2:$E$6),"")</f>
        <v/>
      </c>
      <c r="E7" s="69"/>
      <c r="F7" s="63" t="str">
        <f>IFERROR(_xlfn.XLOOKUP(E7,'2. dim Komp_elemek_kiegtem_aláb'!$E$2:$E$22,'2. dim Komp_elemek_kiegtem_aláb'!$F$2:$F$22),"")</f>
        <v/>
      </c>
      <c r="G7" s="64" t="str">
        <f>IFERROR(_xlfn.XLOOKUP(E7,'2. dim Komp_elemek_kiegtem_aláb'!$E$2:$E$22,'2. dim Komp_elemek_kiegtem_aláb'!$G$2:$G$22),"")</f>
        <v/>
      </c>
      <c r="H7" s="62"/>
      <c r="I7" s="62"/>
    </row>
    <row r="8" spans="1:9" ht="87.5" customHeight="1">
      <c r="A8" s="66" t="s">
        <v>1282</v>
      </c>
      <c r="B8" s="68"/>
      <c r="C8" s="63" t="str">
        <f>IFERROR(_xlfn.XLOOKUP(B8,DigKompTerületek,'1. dim. Komp_terület definíció'!$D$2:$D$6),"")</f>
        <v/>
      </c>
      <c r="D8" s="63" t="str">
        <f>IFERROR(_xlfn.XLOOKUP(B8,DigKompTerületek,'1. dim. Komp_terület definíció'!$E$2:$E$6),"")</f>
        <v/>
      </c>
      <c r="E8" s="69"/>
      <c r="F8" s="63" t="str">
        <f>IFERROR(_xlfn.XLOOKUP(E8,'2. dim Komp_elemek_kiegtem_aláb'!$E$2:$E$22,'2. dim Komp_elemek_kiegtem_aláb'!$F$2:$F$22),"")</f>
        <v/>
      </c>
      <c r="G8" s="64" t="str">
        <f>IFERROR(_xlfn.XLOOKUP(E8,'2. dim Komp_elemek_kiegtem_aláb'!$E$2:$E$22,'2. dim Komp_elemek_kiegtem_aláb'!$G$2:$G$22),"")</f>
        <v/>
      </c>
      <c r="H8" s="62"/>
      <c r="I8" s="62"/>
    </row>
    <row r="9" spans="1:9" ht="87.5" customHeight="1">
      <c r="A9" s="66" t="s">
        <v>1283</v>
      </c>
      <c r="B9" s="68"/>
      <c r="C9" s="63" t="str">
        <f>IFERROR(_xlfn.XLOOKUP(B9,DigKompTerületek,'1. dim. Komp_terület definíció'!$D$2:$D$6),"")</f>
        <v/>
      </c>
      <c r="D9" s="63" t="str">
        <f>IFERROR(_xlfn.XLOOKUP(B9,DigKompTerületek,'1. dim. Komp_terület definíció'!$E$2:$E$6),"")</f>
        <v/>
      </c>
      <c r="E9" s="69"/>
      <c r="F9" s="63" t="str">
        <f>IFERROR(_xlfn.XLOOKUP(E9,'2. dim Komp_elemek_kiegtem_aláb'!$E$2:$E$22,'2. dim Komp_elemek_kiegtem_aláb'!$F$2:$F$22),"")</f>
        <v/>
      </c>
      <c r="G9" s="64" t="str">
        <f>IFERROR(_xlfn.XLOOKUP(E9,'2. dim Komp_elemek_kiegtem_aláb'!$E$2:$E$22,'2. dim Komp_elemek_kiegtem_aláb'!$G$2:$G$22),"")</f>
        <v/>
      </c>
      <c r="H9" s="62"/>
      <c r="I9" s="62"/>
    </row>
    <row r="10" spans="1:9" ht="87.5" customHeight="1">
      <c r="A10" s="66"/>
      <c r="B10" s="68"/>
      <c r="C10" s="63" t="str">
        <f>IFERROR(_xlfn.XLOOKUP(B10,DigKompTerületek,'1. dim. Komp_terület definíció'!$D$2:$D$6),"")</f>
        <v/>
      </c>
      <c r="D10" s="63" t="str">
        <f>IFERROR(_xlfn.XLOOKUP(B10,DigKompTerületek,'1. dim. Komp_terület definíció'!$E$2:$E$6),"")</f>
        <v/>
      </c>
      <c r="E10" s="69"/>
      <c r="F10" s="63" t="str">
        <f>IFERROR(_xlfn.XLOOKUP(E10,'2. dim Komp_elemek_kiegtem_aláb'!$E$2:$E$22,'2. dim Komp_elemek_kiegtem_aláb'!$F$2:$F$22),"")</f>
        <v/>
      </c>
      <c r="G10" s="64" t="str">
        <f>IFERROR(_xlfn.XLOOKUP(E10,'2. dim Komp_elemek_kiegtem_aláb'!$E$2:$E$22,'2. dim Komp_elemek_kiegtem_aláb'!$G$2:$G$22),"")</f>
        <v/>
      </c>
      <c r="H10" s="62"/>
      <c r="I10" s="62"/>
    </row>
    <row r="11" spans="1:9" ht="87.5" customHeight="1">
      <c r="A11" s="66"/>
      <c r="B11" s="68"/>
      <c r="C11" s="63" t="str">
        <f>IFERROR(_xlfn.XLOOKUP(B11,DigKompTerületek,'1. dim. Komp_terület definíció'!$D$2:$D$6),"")</f>
        <v/>
      </c>
      <c r="D11" s="63" t="str">
        <f>IFERROR(_xlfn.XLOOKUP(B11,DigKompTerületek,'1. dim. Komp_terület definíció'!$E$2:$E$6),"")</f>
        <v/>
      </c>
      <c r="E11" s="69"/>
      <c r="F11" s="63" t="str">
        <f>IFERROR(_xlfn.XLOOKUP(E11,'2. dim Komp_elemek_kiegtem_aláb'!$E$2:$E$22,'2. dim Komp_elemek_kiegtem_aláb'!$F$2:$F$22),"")</f>
        <v/>
      </c>
      <c r="G11" s="64" t="str">
        <f>IFERROR(_xlfn.XLOOKUP(E11,'2. dim Komp_elemek_kiegtem_aláb'!$E$2:$E$22,'2. dim Komp_elemek_kiegtem_aláb'!$G$2:$G$22),"")</f>
        <v/>
      </c>
      <c r="H11" s="62"/>
      <c r="I11" s="62"/>
    </row>
    <row r="12" spans="1:9" ht="87.5" customHeight="1">
      <c r="A12" s="66"/>
      <c r="B12" s="68"/>
      <c r="C12" s="63" t="str">
        <f>IFERROR(_xlfn.XLOOKUP(B12,DigKompTerületek,'1. dim. Komp_terület definíció'!$D$2:$D$6),"")</f>
        <v/>
      </c>
      <c r="D12" s="63" t="str">
        <f>IFERROR(_xlfn.XLOOKUP(B12,DigKompTerületek,'1. dim. Komp_terület definíció'!$E$2:$E$6),"")</f>
        <v/>
      </c>
      <c r="E12" s="69"/>
      <c r="F12" s="63" t="str">
        <f>IFERROR(_xlfn.XLOOKUP(E12,'2. dim Komp_elemek_kiegtem_aláb'!$E$2:$E$22,'2. dim Komp_elemek_kiegtem_aláb'!$F$2:$F$22),"")</f>
        <v/>
      </c>
      <c r="G12" s="64" t="str">
        <f>IFERROR(_xlfn.XLOOKUP(E12,'2. dim Komp_elemek_kiegtem_aláb'!$E$2:$E$22,'2. dim Komp_elemek_kiegtem_aláb'!$G$2:$G$22),"")</f>
        <v/>
      </c>
      <c r="H12" s="62"/>
      <c r="I12" s="62"/>
    </row>
    <row r="13" spans="1:9" ht="87.5" customHeight="1">
      <c r="A13" s="66"/>
      <c r="B13" s="68"/>
      <c r="C13" s="63" t="str">
        <f>IFERROR(_xlfn.XLOOKUP(B13,DigKompTerületek,'1. dim. Komp_terület definíció'!$D$2:$D$6),"")</f>
        <v/>
      </c>
      <c r="D13" s="63" t="str">
        <f>IFERROR(_xlfn.XLOOKUP(B13,DigKompTerületek,'1. dim. Komp_terület definíció'!$E$2:$E$6),"")</f>
        <v/>
      </c>
      <c r="E13" s="69"/>
      <c r="F13" s="63" t="str">
        <f>IFERROR(_xlfn.XLOOKUP(E13,'2. dim Komp_elemek_kiegtem_aláb'!$E$2:$E$22,'2. dim Komp_elemek_kiegtem_aláb'!$F$2:$F$22),"")</f>
        <v/>
      </c>
      <c r="G13" s="64" t="str">
        <f>IFERROR(_xlfn.XLOOKUP(E13,'2. dim Komp_elemek_kiegtem_aláb'!$E$2:$E$22,'2. dim Komp_elemek_kiegtem_aláb'!$G$2:$G$22),"")</f>
        <v/>
      </c>
      <c r="H13" s="62"/>
      <c r="I13" s="62"/>
    </row>
    <row r="14" spans="1:9" ht="87.5" customHeight="1">
      <c r="A14" s="66"/>
      <c r="B14" s="68"/>
      <c r="C14" s="63" t="str">
        <f>IFERROR(_xlfn.XLOOKUP(B14,DigKompTerületek,'1. dim. Komp_terület definíció'!$D$2:$D$6),"")</f>
        <v/>
      </c>
      <c r="D14" s="63" t="str">
        <f>IFERROR(_xlfn.XLOOKUP(B14,DigKompTerületek,'1. dim. Komp_terület definíció'!$E$2:$E$6),"")</f>
        <v/>
      </c>
      <c r="E14" s="69"/>
      <c r="F14" s="63" t="str">
        <f>IFERROR(_xlfn.XLOOKUP(E14,'2. dim Komp_elemek_kiegtem_aláb'!$E$2:$E$22,'2. dim Komp_elemek_kiegtem_aláb'!$F$2:$F$22),"")</f>
        <v/>
      </c>
      <c r="G14" s="64" t="str">
        <f>IFERROR(_xlfn.XLOOKUP(E14,'2. dim Komp_elemek_kiegtem_aláb'!$E$2:$E$22,'2. dim Komp_elemek_kiegtem_aláb'!$G$2:$G$22),"")</f>
        <v/>
      </c>
      <c r="H14" s="62"/>
      <c r="I14" s="62"/>
    </row>
    <row r="15" spans="1:9" ht="87.5" customHeight="1">
      <c r="A15" s="66"/>
      <c r="B15" s="68"/>
      <c r="C15" s="63" t="str">
        <f>IFERROR(_xlfn.XLOOKUP(B15,DigKompTerületek,'1. dim. Komp_terület definíció'!$D$2:$D$6),"")</f>
        <v/>
      </c>
      <c r="D15" s="63" t="str">
        <f>IFERROR(_xlfn.XLOOKUP(B15,DigKompTerületek,'1. dim. Komp_terület definíció'!$E$2:$E$6),"")</f>
        <v/>
      </c>
      <c r="E15" s="69"/>
      <c r="F15" s="63" t="str">
        <f>IFERROR(_xlfn.XLOOKUP(E15,'2. dim Komp_elemek_kiegtem_aláb'!$E$2:$E$22,'2. dim Komp_elemek_kiegtem_aláb'!$F$2:$F$22),"")</f>
        <v/>
      </c>
      <c r="G15" s="64" t="str">
        <f>IFERROR(_xlfn.XLOOKUP(E15,'2. dim Komp_elemek_kiegtem_aláb'!$E$2:$E$22,'2. dim Komp_elemek_kiegtem_aláb'!$G$2:$G$22),"")</f>
        <v/>
      </c>
      <c r="H15" s="62"/>
      <c r="I15" s="62"/>
    </row>
    <row r="16" spans="1:9" ht="87.5" customHeight="1">
      <c r="A16" s="66"/>
      <c r="B16" s="68"/>
      <c r="C16" s="63" t="str">
        <f>IFERROR(_xlfn.XLOOKUP(B16,DigKompTerületek,'1. dim. Komp_terület definíció'!$D$2:$D$6),"")</f>
        <v/>
      </c>
      <c r="D16" s="63" t="str">
        <f>IFERROR(_xlfn.XLOOKUP(B16,DigKompTerületek,'1. dim. Komp_terület definíció'!$E$2:$E$6),"")</f>
        <v/>
      </c>
      <c r="E16" s="69"/>
      <c r="F16" s="63" t="str">
        <f>IFERROR(_xlfn.XLOOKUP(E16,'2. dim Komp_elemek_kiegtem_aláb'!$E$2:$E$22,'2. dim Komp_elemek_kiegtem_aláb'!$F$2:$F$22),"")</f>
        <v/>
      </c>
      <c r="G16" s="64" t="str">
        <f>IFERROR(_xlfn.XLOOKUP(E16,'2. dim Komp_elemek_kiegtem_aláb'!$E$2:$E$22,'2. dim Komp_elemek_kiegtem_aláb'!$G$2:$G$22),"")</f>
        <v/>
      </c>
      <c r="H16" s="62"/>
      <c r="I16" s="62"/>
    </row>
    <row r="17" spans="1:9" ht="87.5" customHeight="1">
      <c r="A17" s="66"/>
      <c r="B17" s="68"/>
      <c r="C17" s="63" t="str">
        <f>IFERROR(_xlfn.XLOOKUP(B17,DigKompTerületek,'1. dim. Komp_terület definíció'!$D$2:$D$6),"")</f>
        <v/>
      </c>
      <c r="D17" s="63" t="str">
        <f>IFERROR(_xlfn.XLOOKUP(B17,DigKompTerületek,'1. dim. Komp_terület definíció'!$E$2:$E$6),"")</f>
        <v/>
      </c>
      <c r="E17" s="69"/>
      <c r="F17" s="63" t="str">
        <f>IFERROR(_xlfn.XLOOKUP(E17,'2. dim Komp_elemek_kiegtem_aláb'!$E$2:$E$22,'2. dim Komp_elemek_kiegtem_aláb'!$F$2:$F$22),"")</f>
        <v/>
      </c>
      <c r="G17" s="64" t="str">
        <f>IFERROR(_xlfn.XLOOKUP(E17,'2. dim Komp_elemek_kiegtem_aláb'!$E$2:$E$22,'2. dim Komp_elemek_kiegtem_aláb'!$G$2:$G$22),"")</f>
        <v/>
      </c>
      <c r="H17" s="62"/>
      <c r="I17" s="62"/>
    </row>
    <row r="18" spans="1:9" ht="87.5" customHeight="1">
      <c r="A18" s="66"/>
      <c r="B18" s="68"/>
      <c r="C18" s="63" t="str">
        <f>IFERROR(_xlfn.XLOOKUP(B18,DigKompTerületek,'1. dim. Komp_terület definíció'!$D$2:$D$6),"")</f>
        <v/>
      </c>
      <c r="D18" s="63" t="str">
        <f>IFERROR(_xlfn.XLOOKUP(B18,DigKompTerületek,'1. dim. Komp_terület definíció'!$E$2:$E$6),"")</f>
        <v/>
      </c>
      <c r="E18" s="69"/>
      <c r="F18" s="63" t="str">
        <f>IFERROR(_xlfn.XLOOKUP(E18,'2. dim Komp_elemek_kiegtem_aláb'!$E$2:$E$22,'2. dim Komp_elemek_kiegtem_aláb'!$F$2:$F$22),"")</f>
        <v/>
      </c>
      <c r="G18" s="64" t="str">
        <f>IFERROR(_xlfn.XLOOKUP(E18,'2. dim Komp_elemek_kiegtem_aláb'!$E$2:$E$22,'2. dim Komp_elemek_kiegtem_aláb'!$G$2:$G$22),"")</f>
        <v/>
      </c>
      <c r="H18" s="62"/>
      <c r="I18" s="62"/>
    </row>
    <row r="19" spans="1:9" ht="87.5" customHeight="1">
      <c r="A19" s="66"/>
      <c r="B19" s="68"/>
      <c r="C19" s="63" t="str">
        <f>IFERROR(_xlfn.XLOOKUP(B19,DigKompTerületek,'1. dim. Komp_terület definíció'!$D$2:$D$6),"")</f>
        <v/>
      </c>
      <c r="D19" s="63" t="str">
        <f>IFERROR(_xlfn.XLOOKUP(B19,DigKompTerületek,'1. dim. Komp_terület definíció'!$E$2:$E$6),"")</f>
        <v/>
      </c>
      <c r="E19" s="69"/>
      <c r="F19" s="63" t="str">
        <f>IFERROR(_xlfn.XLOOKUP(E19,'2. dim Komp_elemek_kiegtem_aláb'!$E$2:$E$22,'2. dim Komp_elemek_kiegtem_aláb'!$F$2:$F$22),"")</f>
        <v/>
      </c>
      <c r="G19" s="64" t="str">
        <f>IFERROR(_xlfn.XLOOKUP(E19,'2. dim Komp_elemek_kiegtem_aláb'!$E$2:$E$22,'2. dim Komp_elemek_kiegtem_aláb'!$G$2:$G$22),"")</f>
        <v/>
      </c>
      <c r="H19" s="62"/>
      <c r="I19" s="62"/>
    </row>
    <row r="20" spans="1:9" ht="87.5" customHeight="1">
      <c r="A20" s="66"/>
      <c r="B20" s="68"/>
      <c r="C20" s="63" t="str">
        <f>IFERROR(_xlfn.XLOOKUP(B20,DigKompTerületek,'1. dim. Komp_terület definíció'!$D$2:$D$6),"")</f>
        <v/>
      </c>
      <c r="D20" s="63" t="str">
        <f>IFERROR(_xlfn.XLOOKUP(B20,DigKompTerületek,'1. dim. Komp_terület definíció'!$E$2:$E$6),"")</f>
        <v/>
      </c>
      <c r="E20" s="69"/>
      <c r="F20" s="63" t="str">
        <f>IFERROR(_xlfn.XLOOKUP(E20,'2. dim Komp_elemek_kiegtem_aláb'!$E$2:$E$22,'2. dim Komp_elemek_kiegtem_aláb'!$F$2:$F$22),"")</f>
        <v/>
      </c>
      <c r="G20" s="64" t="str">
        <f>IFERROR(_xlfn.XLOOKUP(E20,'2. dim Komp_elemek_kiegtem_aláb'!$E$2:$E$22,'2. dim Komp_elemek_kiegtem_aláb'!$G$2:$G$22),"")</f>
        <v/>
      </c>
      <c r="H20" s="62"/>
      <c r="I20" s="62"/>
    </row>
    <row r="21" spans="1:9" ht="87.5" customHeight="1">
      <c r="A21" s="66"/>
      <c r="B21" s="68"/>
      <c r="C21" s="63" t="str">
        <f>IFERROR(_xlfn.XLOOKUP(B21,DigKompTerületek,'1. dim. Komp_terület definíció'!$D$2:$D$6),"")</f>
        <v/>
      </c>
      <c r="D21" s="63" t="str">
        <f>IFERROR(_xlfn.XLOOKUP(B21,DigKompTerületek,'1. dim. Komp_terület definíció'!$E$2:$E$6),"")</f>
        <v/>
      </c>
      <c r="E21" s="69"/>
      <c r="F21" s="63" t="str">
        <f>IFERROR(_xlfn.XLOOKUP(E21,'2. dim Komp_elemek_kiegtem_aláb'!$E$2:$E$22,'2. dim Komp_elemek_kiegtem_aláb'!$F$2:$F$22),"")</f>
        <v/>
      </c>
      <c r="G21" s="64" t="str">
        <f>IFERROR(_xlfn.XLOOKUP(E21,'2. dim Komp_elemek_kiegtem_aláb'!$E$2:$E$22,'2. dim Komp_elemek_kiegtem_aláb'!$G$2:$G$22),"")</f>
        <v/>
      </c>
      <c r="H21" s="62"/>
      <c r="I21" s="62"/>
    </row>
    <row r="22" spans="1:9" ht="87.5" customHeight="1">
      <c r="A22" s="66"/>
      <c r="B22" s="68"/>
      <c r="C22" s="63" t="str">
        <f>IFERROR(_xlfn.XLOOKUP(B22,DigKompTerületek,'1. dim. Komp_terület definíció'!$D$2:$D$6),"")</f>
        <v/>
      </c>
      <c r="D22" s="63" t="str">
        <f>IFERROR(_xlfn.XLOOKUP(B22,DigKompTerületek,'1. dim. Komp_terület definíció'!$E$2:$E$6),"")</f>
        <v/>
      </c>
      <c r="E22" s="69"/>
      <c r="F22" s="63" t="str">
        <f>IFERROR(_xlfn.XLOOKUP(E22,'2. dim Komp_elemek_kiegtem_aláb'!$E$2:$E$22,'2. dim Komp_elemek_kiegtem_aláb'!$F$2:$F$22),"")</f>
        <v/>
      </c>
      <c r="G22" s="64" t="str">
        <f>IFERROR(_xlfn.XLOOKUP(E22,'2. dim Komp_elemek_kiegtem_aláb'!$E$2:$E$22,'2. dim Komp_elemek_kiegtem_aláb'!$G$2:$G$22),"")</f>
        <v/>
      </c>
      <c r="H22" s="62"/>
      <c r="I22" s="62"/>
    </row>
    <row r="23" spans="1:9" ht="87.5" customHeight="1">
      <c r="A23" s="66"/>
      <c r="B23" s="68"/>
      <c r="C23" s="63" t="str">
        <f>IFERROR(_xlfn.XLOOKUP(B23,DigKompTerületek,'1. dim. Komp_terület definíció'!$D$2:$D$6),"")</f>
        <v/>
      </c>
      <c r="D23" s="63" t="str">
        <f>IFERROR(_xlfn.XLOOKUP(B23,DigKompTerületek,'1. dim. Komp_terület definíció'!$E$2:$E$6),"")</f>
        <v/>
      </c>
      <c r="E23" s="69"/>
      <c r="F23" s="63" t="str">
        <f>IFERROR(_xlfn.XLOOKUP(E23,'2. dim Komp_elemek_kiegtem_aláb'!$E$2:$E$22,'2. dim Komp_elemek_kiegtem_aláb'!$F$2:$F$22),"")</f>
        <v/>
      </c>
      <c r="G23" s="64" t="str">
        <f>IFERROR(_xlfn.XLOOKUP(E23,'2. dim Komp_elemek_kiegtem_aláb'!$E$2:$E$22,'2. dim Komp_elemek_kiegtem_aláb'!$G$2:$G$22),"")</f>
        <v/>
      </c>
      <c r="H23" s="62"/>
      <c r="I23" s="62"/>
    </row>
    <row r="24" spans="1:9" ht="87.5" customHeight="1">
      <c r="A24" s="66"/>
      <c r="B24" s="68"/>
      <c r="C24" s="63" t="str">
        <f>IFERROR(_xlfn.XLOOKUP(B24,DigKompTerületek,'1. dim. Komp_terület definíció'!$D$2:$D$6),"")</f>
        <v/>
      </c>
      <c r="D24" s="63" t="str">
        <f>IFERROR(_xlfn.XLOOKUP(B24,DigKompTerületek,'1. dim. Komp_terület definíció'!$E$2:$E$6),"")</f>
        <v/>
      </c>
      <c r="E24" s="69"/>
      <c r="F24" s="63" t="str">
        <f>IFERROR(_xlfn.XLOOKUP(E24,'2. dim Komp_elemek_kiegtem_aláb'!$E$2:$E$22,'2. dim Komp_elemek_kiegtem_aláb'!$F$2:$F$22),"")</f>
        <v/>
      </c>
      <c r="G24" s="64" t="str">
        <f>IFERROR(_xlfn.XLOOKUP(E24,'2. dim Komp_elemek_kiegtem_aláb'!$E$2:$E$22,'2. dim Komp_elemek_kiegtem_aláb'!$G$2:$G$22),"")</f>
        <v/>
      </c>
      <c r="H24" s="62"/>
      <c r="I24" s="62"/>
    </row>
    <row r="25" spans="1:9" ht="87.5" customHeight="1">
      <c r="A25" s="66"/>
      <c r="B25" s="68"/>
      <c r="C25" s="63" t="str">
        <f>IFERROR(_xlfn.XLOOKUP(B25,DigKompTerületek,'1. dim. Komp_terület definíció'!$D$2:$D$6),"")</f>
        <v/>
      </c>
      <c r="D25" s="63" t="str">
        <f>IFERROR(_xlfn.XLOOKUP(B25,DigKompTerületek,'1. dim. Komp_terület definíció'!$E$2:$E$6),"")</f>
        <v/>
      </c>
      <c r="E25" s="69"/>
      <c r="F25" s="63" t="str">
        <f>IFERROR(_xlfn.XLOOKUP(E25,'2. dim Komp_elemek_kiegtem_aláb'!$E$2:$E$22,'2. dim Komp_elemek_kiegtem_aláb'!$F$2:$F$22),"")</f>
        <v/>
      </c>
      <c r="G25" s="64" t="str">
        <f>IFERROR(_xlfn.XLOOKUP(E25,'2. dim Komp_elemek_kiegtem_aláb'!$E$2:$E$22,'2. dim Komp_elemek_kiegtem_aláb'!$G$2:$G$22),"")</f>
        <v/>
      </c>
      <c r="H25" s="62"/>
      <c r="I25" s="62"/>
    </row>
    <row r="26" spans="1:9" ht="87.5" customHeight="1">
      <c r="A26" s="66"/>
      <c r="B26" s="68"/>
      <c r="C26" s="63" t="str">
        <f>IFERROR(_xlfn.XLOOKUP(B26,DigKompTerületek,'1. dim. Komp_terület definíció'!$D$2:$D$6),"")</f>
        <v/>
      </c>
      <c r="D26" s="63" t="str">
        <f>IFERROR(_xlfn.XLOOKUP(B26,DigKompTerületek,'1. dim. Komp_terület definíció'!$E$2:$E$6),"")</f>
        <v/>
      </c>
      <c r="E26" s="69"/>
      <c r="F26" s="63" t="str">
        <f>IFERROR(_xlfn.XLOOKUP(E26,'2. dim Komp_elemek_kiegtem_aláb'!$E$2:$E$22,'2. dim Komp_elemek_kiegtem_aláb'!$F$2:$F$22),"")</f>
        <v/>
      </c>
      <c r="G26" s="64" t="str">
        <f>IFERROR(_xlfn.XLOOKUP(E26,'2. dim Komp_elemek_kiegtem_aláb'!$E$2:$E$22,'2. dim Komp_elemek_kiegtem_aláb'!$G$2:$G$22),"")</f>
        <v/>
      </c>
      <c r="H26" s="62"/>
      <c r="I26" s="62"/>
    </row>
    <row r="27" spans="1:9" ht="87.5" customHeight="1">
      <c r="A27" s="66"/>
      <c r="B27" s="68"/>
      <c r="C27" s="63" t="str">
        <f>IFERROR(_xlfn.XLOOKUP(B27,DigKompTerületek,'1. dim. Komp_terület definíció'!$D$2:$D$6),"")</f>
        <v/>
      </c>
      <c r="D27" s="63" t="str">
        <f>IFERROR(_xlfn.XLOOKUP(B27,DigKompTerületek,'1. dim. Komp_terület definíció'!$E$2:$E$6),"")</f>
        <v/>
      </c>
      <c r="E27" s="69"/>
      <c r="F27" s="63" t="str">
        <f>IFERROR(_xlfn.XLOOKUP(E27,'2. dim Komp_elemek_kiegtem_aláb'!$E$2:$E$22,'2. dim Komp_elemek_kiegtem_aláb'!$F$2:$F$22),"")</f>
        <v/>
      </c>
      <c r="G27" s="64" t="str">
        <f>IFERROR(_xlfn.XLOOKUP(E27,'2. dim Komp_elemek_kiegtem_aláb'!$E$2:$E$22,'2. dim Komp_elemek_kiegtem_aláb'!$G$2:$G$22),"")</f>
        <v/>
      </c>
      <c r="H27" s="62"/>
      <c r="I27" s="62"/>
    </row>
    <row r="28" spans="1:9" ht="87.5" customHeight="1">
      <c r="A28" s="66"/>
      <c r="B28" s="68"/>
      <c r="C28" s="63" t="str">
        <f>IFERROR(_xlfn.XLOOKUP(B28,DigKompTerületek,'1. dim. Komp_terület definíció'!$D$2:$D$6),"")</f>
        <v/>
      </c>
      <c r="D28" s="63" t="str">
        <f>IFERROR(_xlfn.XLOOKUP(B28,DigKompTerületek,'1. dim. Komp_terület definíció'!$E$2:$E$6),"")</f>
        <v/>
      </c>
      <c r="E28" s="69"/>
      <c r="F28" s="63" t="str">
        <f>IFERROR(_xlfn.XLOOKUP(E28,'2. dim Komp_elemek_kiegtem_aláb'!$E$2:$E$22,'2. dim Komp_elemek_kiegtem_aláb'!$F$2:$F$22),"")</f>
        <v/>
      </c>
      <c r="G28" s="64" t="str">
        <f>IFERROR(_xlfn.XLOOKUP(E28,'2. dim Komp_elemek_kiegtem_aláb'!$E$2:$E$22,'2. dim Komp_elemek_kiegtem_aláb'!$G$2:$G$22),"")</f>
        <v/>
      </c>
      <c r="H28" s="62"/>
      <c r="I28" s="62"/>
    </row>
    <row r="29" spans="1:9" ht="87.5" customHeight="1">
      <c r="A29" s="66"/>
      <c r="B29" s="68"/>
      <c r="C29" s="63" t="str">
        <f>IFERROR(_xlfn.XLOOKUP(B29,DigKompTerületek,'1. dim. Komp_terület definíció'!$D$2:$D$6),"")</f>
        <v/>
      </c>
      <c r="D29" s="63" t="str">
        <f>IFERROR(_xlfn.XLOOKUP(B29,DigKompTerületek,'1. dim. Komp_terület definíció'!$E$2:$E$6),"")</f>
        <v/>
      </c>
      <c r="E29" s="69"/>
      <c r="F29" s="63" t="str">
        <f>IFERROR(_xlfn.XLOOKUP(E29,'2. dim Komp_elemek_kiegtem_aláb'!$E$2:$E$22,'2. dim Komp_elemek_kiegtem_aláb'!$F$2:$F$22),"")</f>
        <v/>
      </c>
      <c r="G29" s="64" t="str">
        <f>IFERROR(_xlfn.XLOOKUP(E29,'2. dim Komp_elemek_kiegtem_aláb'!$E$2:$E$22,'2. dim Komp_elemek_kiegtem_aláb'!$G$2:$G$22),"")</f>
        <v/>
      </c>
      <c r="H29" s="62"/>
      <c r="I29" s="62"/>
    </row>
    <row r="30" spans="1:9" ht="87.5" customHeight="1">
      <c r="A30" s="66"/>
      <c r="B30" s="68"/>
      <c r="C30" s="63" t="str">
        <f>IFERROR(_xlfn.XLOOKUP(B30,DigKompTerületek,'1. dim. Komp_terület definíció'!$D$2:$D$6),"")</f>
        <v/>
      </c>
      <c r="D30" s="63" t="str">
        <f>IFERROR(_xlfn.XLOOKUP(B30,DigKompTerületek,'1. dim. Komp_terület definíció'!$E$2:$E$6),"")</f>
        <v/>
      </c>
      <c r="E30" s="69"/>
      <c r="F30" s="63" t="str">
        <f>IFERROR(_xlfn.XLOOKUP(E30,'2. dim Komp_elemek_kiegtem_aláb'!$E$2:$E$22,'2. dim Komp_elemek_kiegtem_aláb'!$F$2:$F$22),"")</f>
        <v/>
      </c>
      <c r="G30" s="64" t="str">
        <f>IFERROR(_xlfn.XLOOKUP(E30,'2. dim Komp_elemek_kiegtem_aláb'!$E$2:$E$22,'2. dim Komp_elemek_kiegtem_aláb'!$G$2:$G$22),"")</f>
        <v/>
      </c>
      <c r="H30" s="62"/>
      <c r="I30" s="62"/>
    </row>
    <row r="31" spans="1:9" ht="87.5" customHeight="1">
      <c r="A31" s="66"/>
      <c r="B31" s="68"/>
      <c r="C31" s="63" t="str">
        <f>IFERROR(_xlfn.XLOOKUP(B31,DigKompTerületek,'1. dim. Komp_terület definíció'!$D$2:$D$6),"")</f>
        <v/>
      </c>
      <c r="D31" s="63" t="str">
        <f>IFERROR(_xlfn.XLOOKUP(B31,DigKompTerületek,'1. dim. Komp_terület definíció'!$E$2:$E$6),"")</f>
        <v/>
      </c>
      <c r="E31" s="69"/>
      <c r="F31" s="63" t="str">
        <f>IFERROR(_xlfn.XLOOKUP(E31,'2. dim Komp_elemek_kiegtem_aláb'!$E$2:$E$22,'2. dim Komp_elemek_kiegtem_aláb'!$F$2:$F$22),"")</f>
        <v/>
      </c>
      <c r="G31" s="64" t="str">
        <f>IFERROR(_xlfn.XLOOKUP(E31,'2. dim Komp_elemek_kiegtem_aláb'!$E$2:$E$22,'2. dim Komp_elemek_kiegtem_aláb'!$G$2:$G$22),"")</f>
        <v/>
      </c>
      <c r="H31" s="62"/>
      <c r="I31" s="62"/>
    </row>
    <row r="32" spans="1:9" ht="87.5" customHeight="1">
      <c r="A32" s="66"/>
      <c r="B32" s="68"/>
      <c r="C32" s="63" t="str">
        <f>IFERROR(_xlfn.XLOOKUP(B32,DigKompTerületek,'1. dim. Komp_terület definíció'!$D$2:$D$6),"")</f>
        <v/>
      </c>
      <c r="D32" s="63" t="str">
        <f>IFERROR(_xlfn.XLOOKUP(B32,DigKompTerületek,'1. dim. Komp_terület definíció'!$E$2:$E$6),"")</f>
        <v/>
      </c>
      <c r="E32" s="69"/>
      <c r="F32" s="63" t="str">
        <f>IFERROR(_xlfn.XLOOKUP(E32,'2. dim Komp_elemek_kiegtem_aláb'!$E$2:$E$22,'2. dim Komp_elemek_kiegtem_aláb'!$F$2:$F$22),"")</f>
        <v/>
      </c>
      <c r="G32" s="64" t="str">
        <f>IFERROR(_xlfn.XLOOKUP(E32,'2. dim Komp_elemek_kiegtem_aláb'!$E$2:$E$22,'2. dim Komp_elemek_kiegtem_aláb'!$G$2:$G$22),"")</f>
        <v/>
      </c>
      <c r="H32" s="62"/>
      <c r="I32" s="62"/>
    </row>
    <row r="33" spans="1:9" ht="87.5" customHeight="1">
      <c r="A33" s="66"/>
      <c r="B33" s="68"/>
      <c r="C33" s="63" t="str">
        <f>IFERROR(_xlfn.XLOOKUP(B33,DigKompTerületek,'1. dim. Komp_terület definíció'!$D$2:$D$6),"")</f>
        <v/>
      </c>
      <c r="D33" s="63" t="str">
        <f>IFERROR(_xlfn.XLOOKUP(B33,DigKompTerületek,'1. dim. Komp_terület definíció'!$E$2:$E$6),"")</f>
        <v/>
      </c>
      <c r="E33" s="69"/>
      <c r="F33" s="63" t="str">
        <f>IFERROR(_xlfn.XLOOKUP(E33,'2. dim Komp_elemek_kiegtem_aláb'!$E$2:$E$22,'2. dim Komp_elemek_kiegtem_aláb'!$F$2:$F$22),"")</f>
        <v/>
      </c>
      <c r="G33" s="64" t="str">
        <f>IFERROR(_xlfn.XLOOKUP(E33,'2. dim Komp_elemek_kiegtem_aláb'!$E$2:$E$22,'2. dim Komp_elemek_kiegtem_aláb'!$G$2:$G$22),"")</f>
        <v/>
      </c>
      <c r="H33" s="62"/>
      <c r="I33" s="62"/>
    </row>
    <row r="34" spans="1:9" ht="87.5" customHeight="1">
      <c r="A34" s="66"/>
      <c r="B34" s="68"/>
      <c r="C34" s="63" t="str">
        <f>IFERROR(_xlfn.XLOOKUP(B34,DigKompTerületek,'1. dim. Komp_terület definíció'!$D$2:$D$6),"")</f>
        <v/>
      </c>
      <c r="D34" s="63" t="str">
        <f>IFERROR(_xlfn.XLOOKUP(B34,DigKompTerületek,'1. dim. Komp_terület definíció'!$E$2:$E$6),"")</f>
        <v/>
      </c>
      <c r="E34" s="69"/>
      <c r="F34" s="63" t="str">
        <f>IFERROR(_xlfn.XLOOKUP(E34,'2. dim Komp_elemek_kiegtem_aláb'!$E$2:$E$22,'2. dim Komp_elemek_kiegtem_aláb'!$F$2:$F$22),"")</f>
        <v/>
      </c>
      <c r="G34" s="64" t="str">
        <f>IFERROR(_xlfn.XLOOKUP(E34,'2. dim Komp_elemek_kiegtem_aláb'!$E$2:$E$22,'2. dim Komp_elemek_kiegtem_aláb'!$G$2:$G$22),"")</f>
        <v/>
      </c>
      <c r="H34" s="62"/>
      <c r="I34" s="62"/>
    </row>
    <row r="35" spans="1:9" ht="87.5" customHeight="1">
      <c r="A35" s="66"/>
      <c r="B35" s="68"/>
      <c r="C35" s="63" t="str">
        <f>IFERROR(_xlfn.XLOOKUP(B35,DigKompTerületek,'1. dim. Komp_terület definíció'!$D$2:$D$6),"")</f>
        <v/>
      </c>
      <c r="D35" s="63" t="str">
        <f>IFERROR(_xlfn.XLOOKUP(B35,DigKompTerületek,'1. dim. Komp_terület definíció'!$E$2:$E$6),"")</f>
        <v/>
      </c>
      <c r="E35" s="69"/>
      <c r="F35" s="63" t="str">
        <f>IFERROR(_xlfn.XLOOKUP(E35,'2. dim Komp_elemek_kiegtem_aláb'!$E$2:$E$22,'2. dim Komp_elemek_kiegtem_aláb'!$F$2:$F$22),"")</f>
        <v/>
      </c>
      <c r="G35" s="64" t="str">
        <f>IFERROR(_xlfn.XLOOKUP(E35,'2. dim Komp_elemek_kiegtem_aláb'!$E$2:$E$22,'2. dim Komp_elemek_kiegtem_aláb'!$G$2:$G$22),"")</f>
        <v/>
      </c>
      <c r="H35" s="62"/>
      <c r="I35" s="62"/>
    </row>
    <row r="36" spans="1:9" ht="87.5" customHeight="1">
      <c r="A36" s="66"/>
      <c r="B36" s="68"/>
      <c r="C36" s="63" t="str">
        <f>IFERROR(_xlfn.XLOOKUP(B36,DigKompTerületek,'1. dim. Komp_terület definíció'!$D$2:$D$6),"")</f>
        <v/>
      </c>
      <c r="D36" s="63" t="str">
        <f>IFERROR(_xlfn.XLOOKUP(B36,DigKompTerületek,'1. dim. Komp_terület definíció'!$E$2:$E$6),"")</f>
        <v/>
      </c>
      <c r="E36" s="69"/>
      <c r="F36" s="63" t="str">
        <f>IFERROR(_xlfn.XLOOKUP(E36,'2. dim Komp_elemek_kiegtem_aláb'!$E$2:$E$22,'2. dim Komp_elemek_kiegtem_aláb'!$F$2:$F$22),"")</f>
        <v/>
      </c>
      <c r="G36" s="64" t="str">
        <f>IFERROR(_xlfn.XLOOKUP(E36,'2. dim Komp_elemek_kiegtem_aláb'!$E$2:$E$22,'2. dim Komp_elemek_kiegtem_aláb'!$G$2:$G$22),"")</f>
        <v/>
      </c>
      <c r="H36" s="62"/>
      <c r="I36" s="62"/>
    </row>
    <row r="37" spans="1:9" ht="87.5" customHeight="1">
      <c r="A37" s="66"/>
      <c r="B37" s="68"/>
      <c r="C37" s="63" t="str">
        <f>IFERROR(_xlfn.XLOOKUP(B37,DigKompTerületek,'1. dim. Komp_terület definíció'!$D$2:$D$6),"")</f>
        <v/>
      </c>
      <c r="D37" s="63" t="str">
        <f>IFERROR(_xlfn.XLOOKUP(B37,DigKompTerületek,'1. dim. Komp_terület definíció'!$E$2:$E$6),"")</f>
        <v/>
      </c>
      <c r="E37" s="69"/>
      <c r="F37" s="63" t="str">
        <f>IFERROR(_xlfn.XLOOKUP(E37,'2. dim Komp_elemek_kiegtem_aláb'!$E$2:$E$22,'2. dim Komp_elemek_kiegtem_aláb'!$F$2:$F$22),"")</f>
        <v/>
      </c>
      <c r="G37" s="64" t="str">
        <f>IFERROR(_xlfn.XLOOKUP(E37,'2. dim Komp_elemek_kiegtem_aláb'!$E$2:$E$22,'2. dim Komp_elemek_kiegtem_aláb'!$G$2:$G$22),"")</f>
        <v/>
      </c>
      <c r="H37" s="62"/>
      <c r="I37" s="62"/>
    </row>
    <row r="38" spans="1:9" ht="87.5" customHeight="1">
      <c r="A38" s="66"/>
      <c r="B38" s="68"/>
      <c r="C38" s="63" t="str">
        <f>IFERROR(_xlfn.XLOOKUP(B38,DigKompTerületek,'1. dim. Komp_terület definíció'!$D$2:$D$6),"")</f>
        <v/>
      </c>
      <c r="D38" s="63" t="str">
        <f>IFERROR(_xlfn.XLOOKUP(B38,DigKompTerületek,'1. dim. Komp_terület definíció'!$E$2:$E$6),"")</f>
        <v/>
      </c>
      <c r="E38" s="69"/>
      <c r="F38" s="63" t="str">
        <f>IFERROR(_xlfn.XLOOKUP(E38,'2. dim Komp_elemek_kiegtem_aláb'!$E$2:$E$22,'2. dim Komp_elemek_kiegtem_aláb'!$F$2:$F$22),"")</f>
        <v/>
      </c>
      <c r="G38" s="64" t="str">
        <f>IFERROR(_xlfn.XLOOKUP(E38,'2. dim Komp_elemek_kiegtem_aláb'!$E$2:$E$22,'2. dim Komp_elemek_kiegtem_aláb'!$G$2:$G$22),"")</f>
        <v/>
      </c>
      <c r="H38" s="62"/>
      <c r="I38" s="62"/>
    </row>
    <row r="39" spans="1:9" ht="87.5" customHeight="1">
      <c r="A39" s="66"/>
      <c r="B39" s="68"/>
      <c r="C39" s="63" t="str">
        <f>IFERROR(_xlfn.XLOOKUP(B39,DigKompTerületek,'1. dim. Komp_terület definíció'!$D$2:$D$6),"")</f>
        <v/>
      </c>
      <c r="D39" s="63" t="str">
        <f>IFERROR(_xlfn.XLOOKUP(B39,DigKompTerületek,'1. dim. Komp_terület definíció'!$E$2:$E$6),"")</f>
        <v/>
      </c>
      <c r="E39" s="69"/>
      <c r="F39" s="63" t="str">
        <f>IFERROR(_xlfn.XLOOKUP(E39,'2. dim Komp_elemek_kiegtem_aláb'!$E$2:$E$22,'2. dim Komp_elemek_kiegtem_aláb'!$F$2:$F$22),"")</f>
        <v/>
      </c>
      <c r="G39" s="64" t="str">
        <f>IFERROR(_xlfn.XLOOKUP(E39,'2. dim Komp_elemek_kiegtem_aláb'!$E$2:$E$22,'2. dim Komp_elemek_kiegtem_aláb'!$G$2:$G$22),"")</f>
        <v/>
      </c>
      <c r="H39" s="62"/>
      <c r="I39" s="62"/>
    </row>
    <row r="40" spans="1:9" ht="87.5" customHeight="1">
      <c r="A40" s="66"/>
      <c r="B40" s="68"/>
      <c r="C40" s="63" t="str">
        <f>IFERROR(_xlfn.XLOOKUP(B40,DigKompTerületek,'1. dim. Komp_terület definíció'!$D$2:$D$6),"")</f>
        <v/>
      </c>
      <c r="D40" s="63" t="str">
        <f>IFERROR(_xlfn.XLOOKUP(B40,DigKompTerületek,'1. dim. Komp_terület definíció'!$E$2:$E$6),"")</f>
        <v/>
      </c>
      <c r="E40" s="69"/>
      <c r="F40" s="63" t="str">
        <f>IFERROR(_xlfn.XLOOKUP(E40,'2. dim Komp_elemek_kiegtem_aláb'!$E$2:$E$22,'2. dim Komp_elemek_kiegtem_aláb'!$F$2:$F$22),"")</f>
        <v/>
      </c>
      <c r="G40" s="64" t="str">
        <f>IFERROR(_xlfn.XLOOKUP(E40,'2. dim Komp_elemek_kiegtem_aláb'!$E$2:$E$22,'2. dim Komp_elemek_kiegtem_aláb'!$G$2:$G$22),"")</f>
        <v/>
      </c>
      <c r="H40" s="62"/>
      <c r="I40" s="62"/>
    </row>
    <row r="41" spans="1:9" ht="87.5" customHeight="1">
      <c r="A41" s="66"/>
      <c r="B41" s="68"/>
      <c r="C41" s="63" t="str">
        <f>IFERROR(_xlfn.XLOOKUP(B41,DigKompTerületek,'1. dim. Komp_terület definíció'!$D$2:$D$6),"")</f>
        <v/>
      </c>
      <c r="D41" s="63" t="str">
        <f>IFERROR(_xlfn.XLOOKUP(B41,DigKompTerületek,'1. dim. Komp_terület definíció'!$E$2:$E$6),"")</f>
        <v/>
      </c>
      <c r="E41" s="69"/>
      <c r="F41" s="63" t="str">
        <f>IFERROR(_xlfn.XLOOKUP(E41,'2. dim Komp_elemek_kiegtem_aláb'!$E$2:$E$22,'2. dim Komp_elemek_kiegtem_aláb'!$F$2:$F$22),"")</f>
        <v/>
      </c>
      <c r="G41" s="64" t="str">
        <f>IFERROR(_xlfn.XLOOKUP(E41,'2. dim Komp_elemek_kiegtem_aláb'!$E$2:$E$22,'2. dim Komp_elemek_kiegtem_aláb'!$G$2:$G$22),"")</f>
        <v/>
      </c>
      <c r="H41" s="62"/>
      <c r="I41" s="62"/>
    </row>
    <row r="42" spans="1:9" ht="87.5" customHeight="1">
      <c r="A42" s="66"/>
      <c r="B42" s="68"/>
      <c r="C42" s="63" t="str">
        <f>IFERROR(_xlfn.XLOOKUP(B42,DigKompTerületek,'1. dim. Komp_terület definíció'!$D$2:$D$6),"")</f>
        <v/>
      </c>
      <c r="D42" s="63" t="str">
        <f>IFERROR(_xlfn.XLOOKUP(B42,DigKompTerületek,'1. dim. Komp_terület definíció'!$E$2:$E$6),"")</f>
        <v/>
      </c>
      <c r="E42" s="69"/>
      <c r="F42" s="63" t="str">
        <f>IFERROR(_xlfn.XLOOKUP(E42,'2. dim Komp_elemek_kiegtem_aláb'!$E$2:$E$22,'2. dim Komp_elemek_kiegtem_aláb'!$F$2:$F$22),"")</f>
        <v/>
      </c>
      <c r="G42" s="64" t="str">
        <f>IFERROR(_xlfn.XLOOKUP(E42,'2. dim Komp_elemek_kiegtem_aláb'!$E$2:$E$22,'2. dim Komp_elemek_kiegtem_aláb'!$G$2:$G$22),"")</f>
        <v/>
      </c>
      <c r="H42" s="62"/>
      <c r="I42" s="62"/>
    </row>
    <row r="43" spans="1:9" ht="87.5" customHeight="1">
      <c r="A43" s="66"/>
      <c r="B43" s="68"/>
      <c r="C43" s="63" t="str">
        <f>IFERROR(_xlfn.XLOOKUP(B43,DigKompTerületek,'1. dim. Komp_terület definíció'!$D$2:$D$6),"")</f>
        <v/>
      </c>
      <c r="D43" s="63" t="str">
        <f>IFERROR(_xlfn.XLOOKUP(B43,DigKompTerületek,'1. dim. Komp_terület definíció'!$E$2:$E$6),"")</f>
        <v/>
      </c>
      <c r="E43" s="69"/>
      <c r="F43" s="63" t="str">
        <f>IFERROR(_xlfn.XLOOKUP(E43,'2. dim Komp_elemek_kiegtem_aláb'!$E$2:$E$22,'2. dim Komp_elemek_kiegtem_aláb'!$F$2:$F$22),"")</f>
        <v/>
      </c>
      <c r="G43" s="64" t="str">
        <f>IFERROR(_xlfn.XLOOKUP(E43,'2. dim Komp_elemek_kiegtem_aláb'!$E$2:$E$22,'2. dim Komp_elemek_kiegtem_aláb'!$G$2:$G$22),"")</f>
        <v/>
      </c>
      <c r="H43" s="62"/>
      <c r="I43" s="62"/>
    </row>
    <row r="44" spans="1:9" ht="87.5" customHeight="1">
      <c r="A44" s="66"/>
      <c r="B44" s="68"/>
      <c r="C44" s="63" t="str">
        <f>IFERROR(_xlfn.XLOOKUP(B44,DigKompTerületek,'1. dim. Komp_terület definíció'!$D$2:$D$6),"")</f>
        <v/>
      </c>
      <c r="D44" s="63" t="str">
        <f>IFERROR(_xlfn.XLOOKUP(B44,DigKompTerületek,'1. dim. Komp_terület definíció'!$E$2:$E$6),"")</f>
        <v/>
      </c>
      <c r="E44" s="69"/>
      <c r="F44" s="63" t="str">
        <f>IFERROR(_xlfn.XLOOKUP(E44,'2. dim Komp_elemek_kiegtem_aláb'!$E$2:$E$22,'2. dim Komp_elemek_kiegtem_aláb'!$F$2:$F$22),"")</f>
        <v/>
      </c>
      <c r="G44" s="64" t="str">
        <f>IFERROR(_xlfn.XLOOKUP(E44,'2. dim Komp_elemek_kiegtem_aláb'!$E$2:$E$22,'2. dim Komp_elemek_kiegtem_aláb'!$G$2:$G$22),"")</f>
        <v/>
      </c>
      <c r="H44" s="62"/>
      <c r="I44" s="62"/>
    </row>
    <row r="45" spans="1:9" ht="87.5" customHeight="1">
      <c r="A45" s="66"/>
      <c r="B45" s="68"/>
      <c r="C45" s="63" t="str">
        <f>IFERROR(_xlfn.XLOOKUP(B45,DigKompTerületek,'1. dim. Komp_terület definíció'!$D$2:$D$6),"")</f>
        <v/>
      </c>
      <c r="D45" s="63" t="str">
        <f>IFERROR(_xlfn.XLOOKUP(B45,DigKompTerületek,'1. dim. Komp_terület definíció'!$E$2:$E$6),"")</f>
        <v/>
      </c>
      <c r="E45" s="69"/>
      <c r="F45" s="63" t="str">
        <f>IFERROR(_xlfn.XLOOKUP(E45,'2. dim Komp_elemek_kiegtem_aláb'!$E$2:$E$22,'2. dim Komp_elemek_kiegtem_aláb'!$F$2:$F$22),"")</f>
        <v/>
      </c>
      <c r="G45" s="64" t="str">
        <f>IFERROR(_xlfn.XLOOKUP(E45,'2. dim Komp_elemek_kiegtem_aláb'!$E$2:$E$22,'2. dim Komp_elemek_kiegtem_aláb'!$G$2:$G$22),"")</f>
        <v/>
      </c>
      <c r="H45" s="62"/>
      <c r="I45" s="62"/>
    </row>
    <row r="46" spans="1:9" ht="87.5" customHeight="1">
      <c r="A46" s="66"/>
      <c r="B46" s="68"/>
      <c r="C46" s="63" t="str">
        <f>IFERROR(_xlfn.XLOOKUP(B46,DigKompTerületek,'1. dim. Komp_terület definíció'!$D$2:$D$6),"")</f>
        <v/>
      </c>
      <c r="D46" s="63" t="str">
        <f>IFERROR(_xlfn.XLOOKUP(B46,DigKompTerületek,'1. dim. Komp_terület definíció'!$E$2:$E$6),"")</f>
        <v/>
      </c>
      <c r="E46" s="69"/>
      <c r="F46" s="63" t="str">
        <f>IFERROR(_xlfn.XLOOKUP(E46,'2. dim Komp_elemek_kiegtem_aláb'!$E$2:$E$22,'2. dim Komp_elemek_kiegtem_aláb'!$F$2:$F$22),"")</f>
        <v/>
      </c>
      <c r="G46" s="64" t="str">
        <f>IFERROR(_xlfn.XLOOKUP(E46,'2. dim Komp_elemek_kiegtem_aláb'!$E$2:$E$22,'2. dim Komp_elemek_kiegtem_aláb'!$G$2:$G$22),"")</f>
        <v/>
      </c>
      <c r="H46" s="62"/>
      <c r="I46" s="62"/>
    </row>
    <row r="47" spans="1:9" ht="87.5" customHeight="1">
      <c r="A47" s="66"/>
      <c r="B47" s="68"/>
      <c r="C47" s="63" t="str">
        <f>IFERROR(_xlfn.XLOOKUP(B47,DigKompTerületek,'1. dim. Komp_terület definíció'!$D$2:$D$6),"")</f>
        <v/>
      </c>
      <c r="D47" s="63" t="str">
        <f>IFERROR(_xlfn.XLOOKUP(B47,DigKompTerületek,'1. dim. Komp_terület definíció'!$E$2:$E$6),"")</f>
        <v/>
      </c>
      <c r="E47" s="69"/>
      <c r="F47" s="63" t="str">
        <f>IFERROR(_xlfn.XLOOKUP(E47,'2. dim Komp_elemek_kiegtem_aláb'!$E$2:$E$22,'2. dim Komp_elemek_kiegtem_aláb'!$F$2:$F$22),"")</f>
        <v/>
      </c>
      <c r="G47" s="64" t="str">
        <f>IFERROR(_xlfn.XLOOKUP(E47,'2. dim Komp_elemek_kiegtem_aláb'!$E$2:$E$22,'2. dim Komp_elemek_kiegtem_aláb'!$G$2:$G$22),"")</f>
        <v/>
      </c>
      <c r="H47" s="62"/>
      <c r="I47" s="62"/>
    </row>
    <row r="48" spans="1:9" ht="87.5" customHeight="1">
      <c r="A48" s="66"/>
      <c r="B48" s="68"/>
      <c r="C48" s="63" t="str">
        <f>IFERROR(_xlfn.XLOOKUP(B48,DigKompTerületek,'1. dim. Komp_terület definíció'!$D$2:$D$6),"")</f>
        <v/>
      </c>
      <c r="D48" s="63" t="str">
        <f>IFERROR(_xlfn.XLOOKUP(B48,DigKompTerületek,'1. dim. Komp_terület definíció'!$E$2:$E$6),"")</f>
        <v/>
      </c>
      <c r="E48" s="69"/>
      <c r="F48" s="63" t="str">
        <f>IFERROR(_xlfn.XLOOKUP(E48,'2. dim Komp_elemek_kiegtem_aláb'!$E$2:$E$22,'2. dim Komp_elemek_kiegtem_aláb'!$F$2:$F$22),"")</f>
        <v/>
      </c>
      <c r="G48" s="64" t="str">
        <f>IFERROR(_xlfn.XLOOKUP(E48,'2. dim Komp_elemek_kiegtem_aláb'!$E$2:$E$22,'2. dim Komp_elemek_kiegtem_aláb'!$G$2:$G$22),"")</f>
        <v/>
      </c>
      <c r="H48" s="62"/>
      <c r="I48" s="62"/>
    </row>
    <row r="49" spans="1:9" ht="87.5" customHeight="1">
      <c r="A49" s="66"/>
      <c r="B49" s="68"/>
      <c r="C49" s="63" t="str">
        <f>IFERROR(_xlfn.XLOOKUP(B49,DigKompTerületek,'1. dim. Komp_terület definíció'!$D$2:$D$6),"")</f>
        <v/>
      </c>
      <c r="D49" s="63" t="str">
        <f>IFERROR(_xlfn.XLOOKUP(B49,DigKompTerületek,'1. dim. Komp_terület definíció'!$E$2:$E$6),"")</f>
        <v/>
      </c>
      <c r="E49" s="69"/>
      <c r="F49" s="63" t="str">
        <f>IFERROR(_xlfn.XLOOKUP(E49,'2. dim Komp_elemek_kiegtem_aláb'!$E$2:$E$22,'2. dim Komp_elemek_kiegtem_aláb'!$F$2:$F$22),"")</f>
        <v/>
      </c>
      <c r="G49" s="64" t="str">
        <f>IFERROR(_xlfn.XLOOKUP(E49,'2. dim Komp_elemek_kiegtem_aláb'!$E$2:$E$22,'2. dim Komp_elemek_kiegtem_aláb'!$G$2:$G$22),"")</f>
        <v/>
      </c>
      <c r="H49" s="62"/>
      <c r="I49" s="62"/>
    </row>
    <row r="50" spans="1:9" ht="87.5" customHeight="1">
      <c r="A50" s="66"/>
      <c r="B50" s="68"/>
      <c r="C50" s="63" t="str">
        <f>IFERROR(_xlfn.XLOOKUP(B50,DigKompTerületek,'1. dim. Komp_terület definíció'!$D$2:$D$6),"")</f>
        <v/>
      </c>
      <c r="D50" s="63" t="str">
        <f>IFERROR(_xlfn.XLOOKUP(B50,DigKompTerületek,'1. dim. Komp_terület definíció'!$E$2:$E$6),"")</f>
        <v/>
      </c>
      <c r="E50" s="69"/>
      <c r="F50" s="63" t="str">
        <f>IFERROR(_xlfn.XLOOKUP(E50,'2. dim Komp_elemek_kiegtem_aláb'!$E$2:$E$22,'2. dim Komp_elemek_kiegtem_aláb'!$F$2:$F$22),"")</f>
        <v/>
      </c>
      <c r="G50" s="64" t="str">
        <f>IFERROR(_xlfn.XLOOKUP(E50,'2. dim Komp_elemek_kiegtem_aláb'!$E$2:$E$22,'2. dim Komp_elemek_kiegtem_aláb'!$G$2:$G$22),"")</f>
        <v/>
      </c>
      <c r="H50" s="62"/>
      <c r="I50" s="62"/>
    </row>
    <row r="51" spans="1:9" ht="87.5" customHeight="1">
      <c r="A51" s="66"/>
      <c r="B51" s="68"/>
      <c r="C51" s="63" t="str">
        <f>IFERROR(_xlfn.XLOOKUP(B51,DigKompTerületek,'1. dim. Komp_terület definíció'!$D$2:$D$6),"")</f>
        <v/>
      </c>
      <c r="D51" s="63" t="str">
        <f>IFERROR(_xlfn.XLOOKUP(B51,DigKompTerületek,'1. dim. Komp_terület definíció'!$E$2:$E$6),"")</f>
        <v/>
      </c>
      <c r="E51" s="69"/>
      <c r="F51" s="63" t="str">
        <f>IFERROR(_xlfn.XLOOKUP(E51,'2. dim Komp_elemek_kiegtem_aláb'!$E$2:$E$22,'2. dim Komp_elemek_kiegtem_aláb'!$F$2:$F$22),"")</f>
        <v/>
      </c>
      <c r="G51" s="64" t="str">
        <f>IFERROR(_xlfn.XLOOKUP(E51,'2. dim Komp_elemek_kiegtem_aláb'!$E$2:$E$22,'2. dim Komp_elemek_kiegtem_aláb'!$G$2:$G$22),"")</f>
        <v/>
      </c>
      <c r="H51" s="62"/>
      <c r="I51" s="62"/>
    </row>
  </sheetData>
  <sheetProtection algorithmName="SHA-512" hashValue="IdUIdSucbLFGUD9LoTffWI3CKUCE3ZBXT30LSUKxjqIYIhsqviIe6OlwEBX9E2ih+m415OH9lGYd8w4Gbc7GQg==" saltValue="cg7a9CgzCPj/IQ3d0n7Mow==" spinCount="100000" sheet="1" formatRows="0" sort="0" autoFilter="0"/>
  <autoFilter ref="A1:I51" xr:uid="{00000000-0001-0000-0100-000000000000}">
    <sortState xmlns:xlrd2="http://schemas.microsoft.com/office/spreadsheetml/2017/richdata2" ref="A2:I51">
      <sortCondition ref="A1:A51"/>
    </sortState>
  </autoFilter>
  <dataValidations count="2">
    <dataValidation type="list" allowBlank="1" sqref="H2:H51" xr:uid="{C482C5A9-0974-4FA8-AEF5-4E82370076E4}">
      <formula1>IlleszkedésiSzintek</formula1>
    </dataValidation>
    <dataValidation type="list" allowBlank="1" showInputMessage="1" showErrorMessage="1" sqref="B2:B51" xr:uid="{48C26A6B-E897-4DBC-A1B3-53414B95C52F}">
      <formula1>DigKompTerületek</formula1>
    </dataValidation>
  </dataValidation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75DDD-58FD-40FD-AC52-91A954B61256}">
  <sheetPr>
    <tabColor theme="8" tint="-0.249977111117893"/>
  </sheetPr>
  <dimension ref="A1:I51"/>
  <sheetViews>
    <sheetView zoomScaleNormal="100" workbookViewId="0">
      <pane xSplit="1" ySplit="1" topLeftCell="I2" activePane="bottomRight" state="frozen"/>
      <selection activeCell="A2" sqref="A2"/>
      <selection pane="topRight" activeCell="A2" sqref="A2"/>
      <selection pane="bottomLeft" activeCell="A2" sqref="A2"/>
      <selection pane="bottomRight" sqref="A1:I1"/>
    </sheetView>
  </sheetViews>
  <sheetFormatPr defaultColWidth="8.7265625" defaultRowHeight="15.5"/>
  <cols>
    <col min="1" max="1" width="63.54296875" style="67" customWidth="1"/>
    <col min="2" max="2" width="31.1796875" style="67" customWidth="1"/>
    <col min="3" max="4" width="67.54296875" style="65" customWidth="1"/>
    <col min="5" max="5" width="8.453125" style="70" customWidth="1"/>
    <col min="6" max="6" width="50" style="65" customWidth="1"/>
    <col min="7" max="7" width="65.26953125" style="65" customWidth="1"/>
    <col min="8" max="8" width="27.453125" style="65" customWidth="1"/>
    <col min="9" max="9" width="48.81640625" style="65" customWidth="1"/>
    <col min="10" max="16384" width="8.7265625" style="65"/>
  </cols>
  <sheetData>
    <row r="1" spans="1:9" s="61" customFormat="1" ht="82.5">
      <c r="A1" s="71" t="s">
        <v>237</v>
      </c>
      <c r="B1" s="72" t="s">
        <v>1271</v>
      </c>
      <c r="C1" s="72" t="s">
        <v>1272</v>
      </c>
      <c r="D1" s="72" t="s">
        <v>1273</v>
      </c>
      <c r="E1" s="73" t="s">
        <v>11</v>
      </c>
      <c r="F1" s="72" t="s">
        <v>12</v>
      </c>
      <c r="G1" s="72" t="s">
        <v>14</v>
      </c>
      <c r="H1" s="72" t="s">
        <v>240</v>
      </c>
      <c r="I1" s="72" t="s">
        <v>238</v>
      </c>
    </row>
    <row r="2" spans="1:9" ht="87.5" customHeight="1">
      <c r="A2" s="66" t="s">
        <v>1194</v>
      </c>
      <c r="B2" s="68" t="s">
        <v>24</v>
      </c>
      <c r="C2" s="63" t="str">
        <f>IFERROR(_xlfn.XLOOKUP(B2,DigKompTerületek,'1. dim. Komp_terület definíció'!$D$2:$D$6),"")</f>
        <v>Interakció, kommunikáció és együttműködés a digitális technológiák segítségével, miközben tudatában van a kulturális és generációs sokszínűségnek. Részvétel a társadalomban állami és magán digitális szolgáltatásokon és részvételen alapuló állampolgárságon keresztül. A digitális jelenlét, identitás és hírnév kezelése.</v>
      </c>
      <c r="D2" s="63" t="str">
        <f>IFERROR(_xlfn.XLOOKUP(B2,DigKompTerületek,'1. dim. Komp_terület definíció'!$E$2:$E$6),"")</f>
        <v>1. Digitális technológiával támogatott interakció; 
2. Megosztás digitális technológiák segítségével; 
3. Az állampolgárság gyakorlása digitális technológiák segítségével; 
4. Együttműködés digitális technológiák segítségével; 
5. Netikett; 
6. A digitális személyazonosság kezelése</v>
      </c>
      <c r="E2" s="69"/>
      <c r="F2" s="63" t="str">
        <f>IFERROR(_xlfn.XLOOKUP(E2,'2. dim Komp_elemek_kiegtem_aláb'!$E$2:$E$22,'2. dim Komp_elemek_kiegtem_aláb'!$F$2:$F$22),"")</f>
        <v/>
      </c>
      <c r="G2" s="64" t="str">
        <f>IFERROR(_xlfn.XLOOKUP(E2,'2. dim Komp_elemek_kiegtem_aláb'!$E$2:$E$22,'2. dim Komp_elemek_kiegtem_aláb'!$G$2:$G$22),"")</f>
        <v/>
      </c>
      <c r="H2" s="62"/>
      <c r="I2" s="62"/>
    </row>
    <row r="3" spans="1:9" ht="87.5" customHeight="1">
      <c r="A3" s="66" t="s">
        <v>1194</v>
      </c>
      <c r="B3" s="68"/>
      <c r="C3" s="63" t="str">
        <f>IFERROR(_xlfn.XLOOKUP(B3,DigKompTerületek,'1. dim. Komp_terület definíció'!$D$2:$D$6),"")</f>
        <v/>
      </c>
      <c r="D3" s="63" t="str">
        <f>IFERROR(_xlfn.XLOOKUP(B3,DigKompTerületek,'1. dim. Komp_terület definíció'!$E$2:$E$6),"")</f>
        <v/>
      </c>
      <c r="E3" s="69"/>
      <c r="F3" s="63" t="str">
        <f>IFERROR(_xlfn.XLOOKUP(E3,'2. dim Komp_elemek_kiegtem_aláb'!$E$2:$E$22,'2. dim Komp_elemek_kiegtem_aláb'!$F$2:$F$22),"")</f>
        <v/>
      </c>
      <c r="G3" s="64" t="str">
        <f>IFERROR(_xlfn.XLOOKUP(E3,'2. dim Komp_elemek_kiegtem_aláb'!$E$2:$E$22,'2. dim Komp_elemek_kiegtem_aláb'!$G$2:$G$22),"")</f>
        <v/>
      </c>
      <c r="H3" s="62"/>
      <c r="I3" s="62"/>
    </row>
    <row r="4" spans="1:9" ht="87.5" customHeight="1">
      <c r="A4" s="66" t="s">
        <v>1194</v>
      </c>
      <c r="B4" s="68"/>
      <c r="C4" s="63" t="str">
        <f>IFERROR(_xlfn.XLOOKUP(B4,DigKompTerületek,'1. dim. Komp_terület definíció'!$D$2:$D$6),"")</f>
        <v/>
      </c>
      <c r="D4" s="63" t="str">
        <f>IFERROR(_xlfn.XLOOKUP(B4,DigKompTerületek,'1. dim. Komp_terület definíció'!$E$2:$E$6),"")</f>
        <v/>
      </c>
      <c r="E4" s="69"/>
      <c r="F4" s="63" t="str">
        <f>IFERROR(_xlfn.XLOOKUP(E4,'2. dim Komp_elemek_kiegtem_aláb'!$E$2:$E$22,'2. dim Komp_elemek_kiegtem_aláb'!$F$2:$F$22),"")</f>
        <v/>
      </c>
      <c r="G4" s="64" t="str">
        <f>IFERROR(_xlfn.XLOOKUP(E4,'2. dim Komp_elemek_kiegtem_aláb'!$E$2:$E$22,'2. dim Komp_elemek_kiegtem_aláb'!$G$2:$G$22),"")</f>
        <v/>
      </c>
      <c r="H4" s="62"/>
      <c r="I4" s="62"/>
    </row>
    <row r="5" spans="1:9" ht="87.5" customHeight="1">
      <c r="A5" s="66" t="s">
        <v>1199</v>
      </c>
      <c r="B5" s="68"/>
      <c r="C5" s="63" t="str">
        <f>IFERROR(_xlfn.XLOOKUP(B5,DigKompTerületek,'1. dim. Komp_terület definíció'!$D$2:$D$6),"")</f>
        <v/>
      </c>
      <c r="D5" s="63" t="str">
        <f>IFERROR(_xlfn.XLOOKUP(B5,DigKompTerületek,'1. dim. Komp_terület definíció'!$E$2:$E$6),"")</f>
        <v/>
      </c>
      <c r="E5" s="69"/>
      <c r="F5" s="63" t="str">
        <f>IFERROR(_xlfn.XLOOKUP(E5,'2. dim Komp_elemek_kiegtem_aláb'!$E$2:$E$22,'2. dim Komp_elemek_kiegtem_aláb'!$F$2:$F$22),"")</f>
        <v/>
      </c>
      <c r="G5" s="64" t="str">
        <f>IFERROR(_xlfn.XLOOKUP(E5,'2. dim Komp_elemek_kiegtem_aláb'!$E$2:$E$22,'2. dim Komp_elemek_kiegtem_aláb'!$G$2:$G$22),"")</f>
        <v/>
      </c>
      <c r="H5" s="62"/>
      <c r="I5" s="62"/>
    </row>
    <row r="6" spans="1:9" ht="87.5" customHeight="1">
      <c r="A6" s="66" t="s">
        <v>1199</v>
      </c>
      <c r="B6" s="68"/>
      <c r="C6" s="63" t="str">
        <f>IFERROR(_xlfn.XLOOKUP(B6,DigKompTerületek,'1. dim. Komp_terület definíció'!$D$2:$D$6),"")</f>
        <v/>
      </c>
      <c r="D6" s="63" t="str">
        <f>IFERROR(_xlfn.XLOOKUP(B6,DigKompTerületek,'1. dim. Komp_terület definíció'!$E$2:$E$6),"")</f>
        <v/>
      </c>
      <c r="E6" s="69"/>
      <c r="F6" s="63" t="str">
        <f>IFERROR(_xlfn.XLOOKUP(E6,'2. dim Komp_elemek_kiegtem_aláb'!$E$2:$E$22,'2. dim Komp_elemek_kiegtem_aláb'!$F$2:$F$22),"")</f>
        <v/>
      </c>
      <c r="G6" s="64" t="str">
        <f>IFERROR(_xlfn.XLOOKUP(E6,'2. dim Komp_elemek_kiegtem_aláb'!$E$2:$E$22,'2. dim Komp_elemek_kiegtem_aláb'!$G$2:$G$22),"")</f>
        <v/>
      </c>
      <c r="H6" s="62"/>
      <c r="I6" s="62"/>
    </row>
    <row r="7" spans="1:9" ht="87.5" customHeight="1">
      <c r="A7" s="66" t="s">
        <v>1199</v>
      </c>
      <c r="B7" s="68"/>
      <c r="C7" s="63" t="str">
        <f>IFERROR(_xlfn.XLOOKUP(B7,DigKompTerületek,'1. dim. Komp_terület definíció'!$D$2:$D$6),"")</f>
        <v/>
      </c>
      <c r="D7" s="63" t="str">
        <f>IFERROR(_xlfn.XLOOKUP(B7,DigKompTerületek,'1. dim. Komp_terület definíció'!$E$2:$E$6),"")</f>
        <v/>
      </c>
      <c r="E7" s="69"/>
      <c r="F7" s="63" t="str">
        <f>IFERROR(_xlfn.XLOOKUP(E7,'2. dim Komp_elemek_kiegtem_aláb'!$E$2:$E$22,'2. dim Komp_elemek_kiegtem_aláb'!$F$2:$F$22),"")</f>
        <v/>
      </c>
      <c r="G7" s="64" t="str">
        <f>IFERROR(_xlfn.XLOOKUP(E7,'2. dim Komp_elemek_kiegtem_aláb'!$E$2:$E$22,'2. dim Komp_elemek_kiegtem_aláb'!$G$2:$G$22),"")</f>
        <v/>
      </c>
      <c r="H7" s="62"/>
      <c r="I7" s="62"/>
    </row>
    <row r="8" spans="1:9" ht="87.5" customHeight="1">
      <c r="A8" s="66" t="s">
        <v>1199</v>
      </c>
      <c r="B8" s="68"/>
      <c r="C8" s="63" t="str">
        <f>IFERROR(_xlfn.XLOOKUP(B8,DigKompTerületek,'1. dim. Komp_terület definíció'!$D$2:$D$6),"")</f>
        <v/>
      </c>
      <c r="D8" s="63" t="str">
        <f>IFERROR(_xlfn.XLOOKUP(B8,DigKompTerületek,'1. dim. Komp_terület definíció'!$E$2:$E$6),"")</f>
        <v/>
      </c>
      <c r="E8" s="69"/>
      <c r="F8" s="63" t="str">
        <f>IFERROR(_xlfn.XLOOKUP(E8,'2. dim Komp_elemek_kiegtem_aláb'!$E$2:$E$22,'2. dim Komp_elemek_kiegtem_aláb'!$F$2:$F$22),"")</f>
        <v/>
      </c>
      <c r="G8" s="64" t="str">
        <f>IFERROR(_xlfn.XLOOKUP(E8,'2. dim Komp_elemek_kiegtem_aláb'!$E$2:$E$22,'2. dim Komp_elemek_kiegtem_aláb'!$G$2:$G$22),"")</f>
        <v/>
      </c>
      <c r="H8" s="62"/>
      <c r="I8" s="62"/>
    </row>
    <row r="9" spans="1:9" ht="87.5" customHeight="1">
      <c r="A9" s="66" t="s">
        <v>1197</v>
      </c>
      <c r="B9" s="68"/>
      <c r="C9" s="63" t="str">
        <f>IFERROR(_xlfn.XLOOKUP(B9,DigKompTerületek,'1. dim. Komp_terület definíció'!$D$2:$D$6),"")</f>
        <v/>
      </c>
      <c r="D9" s="63" t="str">
        <f>IFERROR(_xlfn.XLOOKUP(B9,DigKompTerületek,'1. dim. Komp_terület definíció'!$E$2:$E$6),"")</f>
        <v/>
      </c>
      <c r="E9" s="69"/>
      <c r="F9" s="63" t="str">
        <f>IFERROR(_xlfn.XLOOKUP(E9,'2. dim Komp_elemek_kiegtem_aláb'!$E$2:$E$22,'2. dim Komp_elemek_kiegtem_aláb'!$F$2:$F$22),"")</f>
        <v/>
      </c>
      <c r="G9" s="64" t="str">
        <f>IFERROR(_xlfn.XLOOKUP(E9,'2. dim Komp_elemek_kiegtem_aláb'!$E$2:$E$22,'2. dim Komp_elemek_kiegtem_aláb'!$G$2:$G$22),"")</f>
        <v/>
      </c>
      <c r="H9" s="62"/>
      <c r="I9" s="62"/>
    </row>
    <row r="10" spans="1:9" ht="87.5" customHeight="1">
      <c r="A10" s="66" t="s">
        <v>1197</v>
      </c>
      <c r="B10" s="68"/>
      <c r="C10" s="63" t="str">
        <f>IFERROR(_xlfn.XLOOKUP(B10,DigKompTerületek,'1. dim. Komp_terület definíció'!$D$2:$D$6),"")</f>
        <v/>
      </c>
      <c r="D10" s="63" t="str">
        <f>IFERROR(_xlfn.XLOOKUP(B10,DigKompTerületek,'1. dim. Komp_terület definíció'!$E$2:$E$6),"")</f>
        <v/>
      </c>
      <c r="E10" s="69"/>
      <c r="F10" s="63" t="str">
        <f>IFERROR(_xlfn.XLOOKUP(E10,'2. dim Komp_elemek_kiegtem_aláb'!$E$2:$E$22,'2. dim Komp_elemek_kiegtem_aláb'!$F$2:$F$22),"")</f>
        <v/>
      </c>
      <c r="G10" s="64" t="str">
        <f>IFERROR(_xlfn.XLOOKUP(E10,'2. dim Komp_elemek_kiegtem_aláb'!$E$2:$E$22,'2. dim Komp_elemek_kiegtem_aláb'!$G$2:$G$22),"")</f>
        <v/>
      </c>
      <c r="H10" s="62"/>
      <c r="I10" s="62"/>
    </row>
    <row r="11" spans="1:9" ht="87.5" customHeight="1">
      <c r="A11" s="66" t="s">
        <v>1196</v>
      </c>
      <c r="B11" s="68"/>
      <c r="C11" s="63" t="str">
        <f>IFERROR(_xlfn.XLOOKUP(B11,DigKompTerületek,'1. dim. Komp_terület definíció'!$D$2:$D$6),"")</f>
        <v/>
      </c>
      <c r="D11" s="63" t="str">
        <f>IFERROR(_xlfn.XLOOKUP(B11,DigKompTerületek,'1. dim. Komp_terület definíció'!$E$2:$E$6),"")</f>
        <v/>
      </c>
      <c r="E11" s="69"/>
      <c r="F11" s="63" t="str">
        <f>IFERROR(_xlfn.XLOOKUP(E11,'2. dim Komp_elemek_kiegtem_aláb'!$E$2:$E$22,'2. dim Komp_elemek_kiegtem_aláb'!$F$2:$F$22),"")</f>
        <v/>
      </c>
      <c r="G11" s="64" t="str">
        <f>IFERROR(_xlfn.XLOOKUP(E11,'2. dim Komp_elemek_kiegtem_aláb'!$E$2:$E$22,'2. dim Komp_elemek_kiegtem_aláb'!$G$2:$G$22),"")</f>
        <v/>
      </c>
      <c r="H11" s="62"/>
      <c r="I11" s="62"/>
    </row>
    <row r="12" spans="1:9" ht="87.5" customHeight="1">
      <c r="A12" s="66" t="s">
        <v>1196</v>
      </c>
      <c r="B12" s="68"/>
      <c r="C12" s="63" t="str">
        <f>IFERROR(_xlfn.XLOOKUP(B12,DigKompTerületek,'1. dim. Komp_terület definíció'!$D$2:$D$6),"")</f>
        <v/>
      </c>
      <c r="D12" s="63" t="str">
        <f>IFERROR(_xlfn.XLOOKUP(B12,DigKompTerületek,'1. dim. Komp_terület definíció'!$E$2:$E$6),"")</f>
        <v/>
      </c>
      <c r="E12" s="69"/>
      <c r="F12" s="63" t="str">
        <f>IFERROR(_xlfn.XLOOKUP(E12,'2. dim Komp_elemek_kiegtem_aláb'!$E$2:$E$22,'2. dim Komp_elemek_kiegtem_aláb'!$F$2:$F$22),"")</f>
        <v/>
      </c>
      <c r="G12" s="64" t="str">
        <f>IFERROR(_xlfn.XLOOKUP(E12,'2. dim Komp_elemek_kiegtem_aláb'!$E$2:$E$22,'2. dim Komp_elemek_kiegtem_aláb'!$G$2:$G$22),"")</f>
        <v/>
      </c>
      <c r="H12" s="62"/>
      <c r="I12" s="62"/>
    </row>
    <row r="13" spans="1:9" ht="87.5" customHeight="1">
      <c r="A13" s="66" t="s">
        <v>1198</v>
      </c>
      <c r="B13" s="68"/>
      <c r="C13" s="63" t="str">
        <f>IFERROR(_xlfn.XLOOKUP(B13,DigKompTerületek,'1. dim. Komp_terület definíció'!$D$2:$D$6),"")</f>
        <v/>
      </c>
      <c r="D13" s="63" t="str">
        <f>IFERROR(_xlfn.XLOOKUP(B13,DigKompTerületek,'1. dim. Komp_terület definíció'!$E$2:$E$6),"")</f>
        <v/>
      </c>
      <c r="E13" s="69"/>
      <c r="F13" s="63" t="str">
        <f>IFERROR(_xlfn.XLOOKUP(E13,'2. dim Komp_elemek_kiegtem_aláb'!$E$2:$E$22,'2. dim Komp_elemek_kiegtem_aláb'!$F$2:$F$22),"")</f>
        <v/>
      </c>
      <c r="G13" s="64" t="str">
        <f>IFERROR(_xlfn.XLOOKUP(E13,'2. dim Komp_elemek_kiegtem_aláb'!$E$2:$E$22,'2. dim Komp_elemek_kiegtem_aláb'!$G$2:$G$22),"")</f>
        <v/>
      </c>
      <c r="H13" s="62"/>
      <c r="I13" s="62"/>
    </row>
    <row r="14" spans="1:9" ht="87.5" customHeight="1">
      <c r="A14" s="66" t="s">
        <v>1198</v>
      </c>
      <c r="B14" s="68"/>
      <c r="C14" s="63" t="str">
        <f>IFERROR(_xlfn.XLOOKUP(B14,DigKompTerületek,'1. dim. Komp_terület definíció'!$D$2:$D$6),"")</f>
        <v/>
      </c>
      <c r="D14" s="63" t="str">
        <f>IFERROR(_xlfn.XLOOKUP(B14,DigKompTerületek,'1. dim. Komp_terület definíció'!$E$2:$E$6),"")</f>
        <v/>
      </c>
      <c r="E14" s="69"/>
      <c r="F14" s="63" t="str">
        <f>IFERROR(_xlfn.XLOOKUP(E14,'2. dim Komp_elemek_kiegtem_aláb'!$E$2:$E$22,'2. dim Komp_elemek_kiegtem_aláb'!$F$2:$F$22),"")</f>
        <v/>
      </c>
      <c r="G14" s="64" t="str">
        <f>IFERROR(_xlfn.XLOOKUP(E14,'2. dim Komp_elemek_kiegtem_aláb'!$E$2:$E$22,'2. dim Komp_elemek_kiegtem_aláb'!$G$2:$G$22),"")</f>
        <v/>
      </c>
      <c r="H14" s="62"/>
      <c r="I14" s="62"/>
    </row>
    <row r="15" spans="1:9" ht="87.5" customHeight="1">
      <c r="A15" s="66" t="s">
        <v>1195</v>
      </c>
      <c r="B15" s="68"/>
      <c r="C15" s="63" t="str">
        <f>IFERROR(_xlfn.XLOOKUP(B15,DigKompTerületek,'1. dim. Komp_terület definíció'!$D$2:$D$6),"")</f>
        <v/>
      </c>
      <c r="D15" s="63" t="str">
        <f>IFERROR(_xlfn.XLOOKUP(B15,DigKompTerületek,'1. dim. Komp_terület definíció'!$E$2:$E$6),"")</f>
        <v/>
      </c>
      <c r="E15" s="69"/>
      <c r="F15" s="63" t="str">
        <f>IFERROR(_xlfn.XLOOKUP(E15,'2. dim Komp_elemek_kiegtem_aláb'!$E$2:$E$22,'2. dim Komp_elemek_kiegtem_aláb'!$F$2:$F$22),"")</f>
        <v/>
      </c>
      <c r="G15" s="64" t="str">
        <f>IFERROR(_xlfn.XLOOKUP(E15,'2. dim Komp_elemek_kiegtem_aláb'!$E$2:$E$22,'2. dim Komp_elemek_kiegtem_aláb'!$G$2:$G$22),"")</f>
        <v/>
      </c>
      <c r="H15" s="62"/>
      <c r="I15" s="62"/>
    </row>
    <row r="16" spans="1:9" ht="87.5" customHeight="1">
      <c r="A16" s="66" t="s">
        <v>1195</v>
      </c>
      <c r="B16" s="68"/>
      <c r="C16" s="63" t="str">
        <f>IFERROR(_xlfn.XLOOKUP(B16,DigKompTerületek,'1. dim. Komp_terület definíció'!$D$2:$D$6),"")</f>
        <v/>
      </c>
      <c r="D16" s="63" t="str">
        <f>IFERROR(_xlfn.XLOOKUP(B16,DigKompTerületek,'1. dim. Komp_terület definíció'!$E$2:$E$6),"")</f>
        <v/>
      </c>
      <c r="E16" s="69"/>
      <c r="F16" s="63" t="str">
        <f>IFERROR(_xlfn.XLOOKUP(E16,'2. dim Komp_elemek_kiegtem_aláb'!$E$2:$E$22,'2. dim Komp_elemek_kiegtem_aláb'!$F$2:$F$22),"")</f>
        <v/>
      </c>
      <c r="G16" s="64" t="str">
        <f>IFERROR(_xlfn.XLOOKUP(E16,'2. dim Komp_elemek_kiegtem_aláb'!$E$2:$E$22,'2. dim Komp_elemek_kiegtem_aláb'!$G$2:$G$22),"")</f>
        <v/>
      </c>
      <c r="H16" s="62"/>
      <c r="I16" s="62"/>
    </row>
    <row r="17" spans="1:9" ht="87.5" customHeight="1">
      <c r="A17" s="66" t="s">
        <v>1200</v>
      </c>
      <c r="B17" s="68"/>
      <c r="C17" s="63" t="str">
        <f>IFERROR(_xlfn.XLOOKUP(B17,DigKompTerületek,'1. dim. Komp_terület definíció'!$D$2:$D$6),"")</f>
        <v/>
      </c>
      <c r="D17" s="63" t="str">
        <f>IFERROR(_xlfn.XLOOKUP(B17,DigKompTerületek,'1. dim. Komp_terület definíció'!$E$2:$E$6),"")</f>
        <v/>
      </c>
      <c r="E17" s="69"/>
      <c r="F17" s="63" t="str">
        <f>IFERROR(_xlfn.XLOOKUP(E17,'2. dim Komp_elemek_kiegtem_aláb'!$E$2:$E$22,'2. dim Komp_elemek_kiegtem_aláb'!$F$2:$F$22),"")</f>
        <v/>
      </c>
      <c r="G17" s="64" t="str">
        <f>IFERROR(_xlfn.XLOOKUP(E17,'2. dim Komp_elemek_kiegtem_aláb'!$E$2:$E$22,'2. dim Komp_elemek_kiegtem_aláb'!$G$2:$G$22),"")</f>
        <v/>
      </c>
      <c r="H17" s="62"/>
      <c r="I17" s="62"/>
    </row>
    <row r="18" spans="1:9" ht="87.5" customHeight="1">
      <c r="A18" s="66" t="s">
        <v>1200</v>
      </c>
      <c r="B18" s="68"/>
      <c r="C18" s="63" t="str">
        <f>IFERROR(_xlfn.XLOOKUP(B18,DigKompTerületek,'1. dim. Komp_terület definíció'!$D$2:$D$6),"")</f>
        <v/>
      </c>
      <c r="D18" s="63" t="str">
        <f>IFERROR(_xlfn.XLOOKUP(B18,DigKompTerületek,'1. dim. Komp_terület definíció'!$E$2:$E$6),"")</f>
        <v/>
      </c>
      <c r="E18" s="69"/>
      <c r="F18" s="63" t="str">
        <f>IFERROR(_xlfn.XLOOKUP(E18,'2. dim Komp_elemek_kiegtem_aláb'!$E$2:$E$22,'2. dim Komp_elemek_kiegtem_aláb'!$F$2:$F$22),"")</f>
        <v/>
      </c>
      <c r="G18" s="64" t="str">
        <f>IFERROR(_xlfn.XLOOKUP(E18,'2. dim Komp_elemek_kiegtem_aláb'!$E$2:$E$22,'2. dim Komp_elemek_kiegtem_aláb'!$G$2:$G$22),"")</f>
        <v/>
      </c>
      <c r="H18" s="62"/>
      <c r="I18" s="62"/>
    </row>
    <row r="19" spans="1:9" ht="87.5" customHeight="1">
      <c r="A19" s="66" t="s">
        <v>1200</v>
      </c>
      <c r="B19" s="68"/>
      <c r="C19" s="63" t="str">
        <f>IFERROR(_xlfn.XLOOKUP(B19,DigKompTerületek,'1. dim. Komp_terület definíció'!$D$2:$D$6),"")</f>
        <v/>
      </c>
      <c r="D19" s="63" t="str">
        <f>IFERROR(_xlfn.XLOOKUP(B19,DigKompTerületek,'1. dim. Komp_terület definíció'!$E$2:$E$6),"")</f>
        <v/>
      </c>
      <c r="E19" s="69"/>
      <c r="F19" s="63" t="str">
        <f>IFERROR(_xlfn.XLOOKUP(E19,'2. dim Komp_elemek_kiegtem_aláb'!$E$2:$E$22,'2. dim Komp_elemek_kiegtem_aláb'!$F$2:$F$22),"")</f>
        <v/>
      </c>
      <c r="G19" s="64" t="str">
        <f>IFERROR(_xlfn.XLOOKUP(E19,'2. dim Komp_elemek_kiegtem_aláb'!$E$2:$E$22,'2. dim Komp_elemek_kiegtem_aláb'!$G$2:$G$22),"")</f>
        <v/>
      </c>
      <c r="H19" s="62"/>
      <c r="I19" s="62"/>
    </row>
    <row r="20" spans="1:9" ht="87.5" customHeight="1">
      <c r="A20" s="66" t="s">
        <v>1200</v>
      </c>
      <c r="B20" s="68"/>
      <c r="C20" s="63" t="str">
        <f>IFERROR(_xlfn.XLOOKUP(B20,DigKompTerületek,'1. dim. Komp_terület definíció'!$D$2:$D$6),"")</f>
        <v/>
      </c>
      <c r="D20" s="63" t="str">
        <f>IFERROR(_xlfn.XLOOKUP(B20,DigKompTerületek,'1. dim. Komp_terület definíció'!$E$2:$E$6),"")</f>
        <v/>
      </c>
      <c r="E20" s="69"/>
      <c r="F20" s="63" t="str">
        <f>IFERROR(_xlfn.XLOOKUP(E20,'2. dim Komp_elemek_kiegtem_aláb'!$E$2:$E$22,'2. dim Komp_elemek_kiegtem_aláb'!$F$2:$F$22),"")</f>
        <v/>
      </c>
      <c r="G20" s="64" t="str">
        <f>IFERROR(_xlfn.XLOOKUP(E20,'2. dim Komp_elemek_kiegtem_aláb'!$E$2:$E$22,'2. dim Komp_elemek_kiegtem_aláb'!$G$2:$G$22),"")</f>
        <v/>
      </c>
      <c r="H20" s="62"/>
      <c r="I20" s="62"/>
    </row>
    <row r="21" spans="1:9" ht="87.5" customHeight="1">
      <c r="A21" s="66"/>
      <c r="B21" s="68"/>
      <c r="C21" s="63" t="str">
        <f>IFERROR(_xlfn.XLOOKUP(B21,DigKompTerületek,'1. dim. Komp_terület definíció'!$D$2:$D$6),"")</f>
        <v/>
      </c>
      <c r="D21" s="63" t="str">
        <f>IFERROR(_xlfn.XLOOKUP(B21,DigKompTerületek,'1. dim. Komp_terület definíció'!$E$2:$E$6),"")</f>
        <v/>
      </c>
      <c r="E21" s="69"/>
      <c r="F21" s="63" t="str">
        <f>IFERROR(_xlfn.XLOOKUP(E21,'2. dim Komp_elemek_kiegtem_aláb'!$E$2:$E$22,'2. dim Komp_elemek_kiegtem_aláb'!$F$2:$F$22),"")</f>
        <v/>
      </c>
      <c r="G21" s="64" t="str">
        <f>IFERROR(_xlfn.XLOOKUP(E21,'2. dim Komp_elemek_kiegtem_aláb'!$E$2:$E$22,'2. dim Komp_elemek_kiegtem_aláb'!$G$2:$G$22),"")</f>
        <v/>
      </c>
      <c r="H21" s="62"/>
      <c r="I21" s="62"/>
    </row>
    <row r="22" spans="1:9" ht="87.5" customHeight="1">
      <c r="A22" s="66"/>
      <c r="B22" s="68"/>
      <c r="C22" s="63" t="str">
        <f>IFERROR(_xlfn.XLOOKUP(B22,DigKompTerületek,'1. dim. Komp_terület definíció'!$D$2:$D$6),"")</f>
        <v/>
      </c>
      <c r="D22" s="63" t="str">
        <f>IFERROR(_xlfn.XLOOKUP(B22,DigKompTerületek,'1. dim. Komp_terület definíció'!$E$2:$E$6),"")</f>
        <v/>
      </c>
      <c r="E22" s="69"/>
      <c r="F22" s="63" t="str">
        <f>IFERROR(_xlfn.XLOOKUP(E22,'2. dim Komp_elemek_kiegtem_aláb'!$E$2:$E$22,'2. dim Komp_elemek_kiegtem_aláb'!$F$2:$F$22),"")</f>
        <v/>
      </c>
      <c r="G22" s="64" t="str">
        <f>IFERROR(_xlfn.XLOOKUP(E22,'2. dim Komp_elemek_kiegtem_aláb'!$E$2:$E$22,'2. dim Komp_elemek_kiegtem_aláb'!$G$2:$G$22),"")</f>
        <v/>
      </c>
      <c r="H22" s="62"/>
      <c r="I22" s="62"/>
    </row>
    <row r="23" spans="1:9" ht="87.5" customHeight="1">
      <c r="A23" s="66"/>
      <c r="B23" s="68"/>
      <c r="C23" s="63" t="str">
        <f>IFERROR(_xlfn.XLOOKUP(B23,DigKompTerületek,'1. dim. Komp_terület definíció'!$D$2:$D$6),"")</f>
        <v/>
      </c>
      <c r="D23" s="63" t="str">
        <f>IFERROR(_xlfn.XLOOKUP(B23,DigKompTerületek,'1. dim. Komp_terület definíció'!$E$2:$E$6),"")</f>
        <v/>
      </c>
      <c r="E23" s="69"/>
      <c r="F23" s="63" t="str">
        <f>IFERROR(_xlfn.XLOOKUP(E23,'2. dim Komp_elemek_kiegtem_aláb'!$E$2:$E$22,'2. dim Komp_elemek_kiegtem_aláb'!$F$2:$F$22),"")</f>
        <v/>
      </c>
      <c r="G23" s="64" t="str">
        <f>IFERROR(_xlfn.XLOOKUP(E23,'2. dim Komp_elemek_kiegtem_aláb'!$E$2:$E$22,'2. dim Komp_elemek_kiegtem_aláb'!$G$2:$G$22),"")</f>
        <v/>
      </c>
      <c r="H23" s="62"/>
      <c r="I23" s="62"/>
    </row>
    <row r="24" spans="1:9" ht="87.5" customHeight="1">
      <c r="A24" s="66"/>
      <c r="B24" s="68"/>
      <c r="C24" s="63" t="str">
        <f>IFERROR(_xlfn.XLOOKUP(B24,DigKompTerületek,'1. dim. Komp_terület definíció'!$D$2:$D$6),"")</f>
        <v/>
      </c>
      <c r="D24" s="63" t="str">
        <f>IFERROR(_xlfn.XLOOKUP(B24,DigKompTerületek,'1. dim. Komp_terület definíció'!$E$2:$E$6),"")</f>
        <v/>
      </c>
      <c r="E24" s="69"/>
      <c r="F24" s="63" t="str">
        <f>IFERROR(_xlfn.XLOOKUP(E24,'2. dim Komp_elemek_kiegtem_aláb'!$E$2:$E$22,'2. dim Komp_elemek_kiegtem_aláb'!$F$2:$F$22),"")</f>
        <v/>
      </c>
      <c r="G24" s="64" t="str">
        <f>IFERROR(_xlfn.XLOOKUP(E24,'2. dim Komp_elemek_kiegtem_aláb'!$E$2:$E$22,'2. dim Komp_elemek_kiegtem_aláb'!$G$2:$G$22),"")</f>
        <v/>
      </c>
      <c r="H24" s="62"/>
      <c r="I24" s="62"/>
    </row>
    <row r="25" spans="1:9" ht="87.5" customHeight="1">
      <c r="A25" s="66"/>
      <c r="B25" s="68"/>
      <c r="C25" s="63" t="str">
        <f>IFERROR(_xlfn.XLOOKUP(B25,DigKompTerületek,'1. dim. Komp_terület definíció'!$D$2:$D$6),"")</f>
        <v/>
      </c>
      <c r="D25" s="63" t="str">
        <f>IFERROR(_xlfn.XLOOKUP(B25,DigKompTerületek,'1. dim. Komp_terület definíció'!$E$2:$E$6),"")</f>
        <v/>
      </c>
      <c r="E25" s="69"/>
      <c r="F25" s="63" t="str">
        <f>IFERROR(_xlfn.XLOOKUP(E25,'2. dim Komp_elemek_kiegtem_aláb'!$E$2:$E$22,'2. dim Komp_elemek_kiegtem_aláb'!$F$2:$F$22),"")</f>
        <v/>
      </c>
      <c r="G25" s="64" t="str">
        <f>IFERROR(_xlfn.XLOOKUP(E25,'2. dim Komp_elemek_kiegtem_aláb'!$E$2:$E$22,'2. dim Komp_elemek_kiegtem_aláb'!$G$2:$G$22),"")</f>
        <v/>
      </c>
      <c r="H25" s="62"/>
      <c r="I25" s="62"/>
    </row>
    <row r="26" spans="1:9" ht="87.5" customHeight="1">
      <c r="A26" s="66"/>
      <c r="B26" s="68"/>
      <c r="C26" s="63" t="str">
        <f>IFERROR(_xlfn.XLOOKUP(B26,DigKompTerületek,'1. dim. Komp_terület definíció'!$D$2:$D$6),"")</f>
        <v/>
      </c>
      <c r="D26" s="63" t="str">
        <f>IFERROR(_xlfn.XLOOKUP(B26,DigKompTerületek,'1. dim. Komp_terület definíció'!$E$2:$E$6),"")</f>
        <v/>
      </c>
      <c r="E26" s="69"/>
      <c r="F26" s="63" t="str">
        <f>IFERROR(_xlfn.XLOOKUP(E26,'2. dim Komp_elemek_kiegtem_aláb'!$E$2:$E$22,'2. dim Komp_elemek_kiegtem_aláb'!$F$2:$F$22),"")</f>
        <v/>
      </c>
      <c r="G26" s="64" t="str">
        <f>IFERROR(_xlfn.XLOOKUP(E26,'2. dim Komp_elemek_kiegtem_aláb'!$E$2:$E$22,'2. dim Komp_elemek_kiegtem_aláb'!$G$2:$G$22),"")</f>
        <v/>
      </c>
      <c r="H26" s="62"/>
      <c r="I26" s="62"/>
    </row>
    <row r="27" spans="1:9" ht="87.5" customHeight="1">
      <c r="A27" s="66"/>
      <c r="B27" s="68"/>
      <c r="C27" s="63" t="str">
        <f>IFERROR(_xlfn.XLOOKUP(B27,DigKompTerületek,'1. dim. Komp_terület definíció'!$D$2:$D$6),"")</f>
        <v/>
      </c>
      <c r="D27" s="63" t="str">
        <f>IFERROR(_xlfn.XLOOKUP(B27,DigKompTerületek,'1. dim. Komp_terület definíció'!$E$2:$E$6),"")</f>
        <v/>
      </c>
      <c r="E27" s="69"/>
      <c r="F27" s="63" t="str">
        <f>IFERROR(_xlfn.XLOOKUP(E27,'2. dim Komp_elemek_kiegtem_aláb'!$E$2:$E$22,'2. dim Komp_elemek_kiegtem_aláb'!$F$2:$F$22),"")</f>
        <v/>
      </c>
      <c r="G27" s="64" t="str">
        <f>IFERROR(_xlfn.XLOOKUP(E27,'2. dim Komp_elemek_kiegtem_aláb'!$E$2:$E$22,'2. dim Komp_elemek_kiegtem_aláb'!$G$2:$G$22),"")</f>
        <v/>
      </c>
      <c r="H27" s="62"/>
      <c r="I27" s="62"/>
    </row>
    <row r="28" spans="1:9" ht="87.5" customHeight="1">
      <c r="A28" s="66"/>
      <c r="B28" s="68"/>
      <c r="C28" s="63" t="str">
        <f>IFERROR(_xlfn.XLOOKUP(B28,DigKompTerületek,'1. dim. Komp_terület definíció'!$D$2:$D$6),"")</f>
        <v/>
      </c>
      <c r="D28" s="63" t="str">
        <f>IFERROR(_xlfn.XLOOKUP(B28,DigKompTerületek,'1. dim. Komp_terület definíció'!$E$2:$E$6),"")</f>
        <v/>
      </c>
      <c r="E28" s="69"/>
      <c r="F28" s="63" t="str">
        <f>IFERROR(_xlfn.XLOOKUP(E28,'2. dim Komp_elemek_kiegtem_aláb'!$E$2:$E$22,'2. dim Komp_elemek_kiegtem_aláb'!$F$2:$F$22),"")</f>
        <v/>
      </c>
      <c r="G28" s="64" t="str">
        <f>IFERROR(_xlfn.XLOOKUP(E28,'2. dim Komp_elemek_kiegtem_aláb'!$E$2:$E$22,'2. dim Komp_elemek_kiegtem_aláb'!$G$2:$G$22),"")</f>
        <v/>
      </c>
      <c r="H28" s="62"/>
      <c r="I28" s="62"/>
    </row>
    <row r="29" spans="1:9" ht="87.5" customHeight="1">
      <c r="A29" s="66"/>
      <c r="B29" s="68"/>
      <c r="C29" s="63" t="str">
        <f>IFERROR(_xlfn.XLOOKUP(B29,DigKompTerületek,'1. dim. Komp_terület definíció'!$D$2:$D$6),"")</f>
        <v/>
      </c>
      <c r="D29" s="63" t="str">
        <f>IFERROR(_xlfn.XLOOKUP(B29,DigKompTerületek,'1. dim. Komp_terület definíció'!$E$2:$E$6),"")</f>
        <v/>
      </c>
      <c r="E29" s="69"/>
      <c r="F29" s="63" t="str">
        <f>IFERROR(_xlfn.XLOOKUP(E29,'2. dim Komp_elemek_kiegtem_aláb'!$E$2:$E$22,'2. dim Komp_elemek_kiegtem_aláb'!$F$2:$F$22),"")</f>
        <v/>
      </c>
      <c r="G29" s="64" t="str">
        <f>IFERROR(_xlfn.XLOOKUP(E29,'2. dim Komp_elemek_kiegtem_aláb'!$E$2:$E$22,'2. dim Komp_elemek_kiegtem_aláb'!$G$2:$G$22),"")</f>
        <v/>
      </c>
      <c r="H29" s="62"/>
      <c r="I29" s="62"/>
    </row>
    <row r="30" spans="1:9" ht="87.5" customHeight="1">
      <c r="A30" s="66"/>
      <c r="B30" s="68"/>
      <c r="C30" s="63" t="str">
        <f>IFERROR(_xlfn.XLOOKUP(B30,DigKompTerületek,'1. dim. Komp_terület definíció'!$D$2:$D$6),"")</f>
        <v/>
      </c>
      <c r="D30" s="63" t="str">
        <f>IFERROR(_xlfn.XLOOKUP(B30,DigKompTerületek,'1. dim. Komp_terület definíció'!$E$2:$E$6),"")</f>
        <v/>
      </c>
      <c r="E30" s="69"/>
      <c r="F30" s="63" t="str">
        <f>IFERROR(_xlfn.XLOOKUP(E30,'2. dim Komp_elemek_kiegtem_aláb'!$E$2:$E$22,'2. dim Komp_elemek_kiegtem_aláb'!$F$2:$F$22),"")</f>
        <v/>
      </c>
      <c r="G30" s="64" t="str">
        <f>IFERROR(_xlfn.XLOOKUP(E30,'2. dim Komp_elemek_kiegtem_aláb'!$E$2:$E$22,'2. dim Komp_elemek_kiegtem_aláb'!$G$2:$G$22),"")</f>
        <v/>
      </c>
      <c r="H30" s="62"/>
      <c r="I30" s="62"/>
    </row>
    <row r="31" spans="1:9" ht="87.5" customHeight="1">
      <c r="A31" s="66"/>
      <c r="B31" s="68"/>
      <c r="C31" s="63" t="str">
        <f>IFERROR(_xlfn.XLOOKUP(B31,DigKompTerületek,'1. dim. Komp_terület definíció'!$D$2:$D$6),"")</f>
        <v/>
      </c>
      <c r="D31" s="63" t="str">
        <f>IFERROR(_xlfn.XLOOKUP(B31,DigKompTerületek,'1. dim. Komp_terület definíció'!$E$2:$E$6),"")</f>
        <v/>
      </c>
      <c r="E31" s="69"/>
      <c r="F31" s="63" t="str">
        <f>IFERROR(_xlfn.XLOOKUP(E31,'2. dim Komp_elemek_kiegtem_aláb'!$E$2:$E$22,'2. dim Komp_elemek_kiegtem_aláb'!$F$2:$F$22),"")</f>
        <v/>
      </c>
      <c r="G31" s="64" t="str">
        <f>IFERROR(_xlfn.XLOOKUP(E31,'2. dim Komp_elemek_kiegtem_aláb'!$E$2:$E$22,'2. dim Komp_elemek_kiegtem_aláb'!$G$2:$G$22),"")</f>
        <v/>
      </c>
      <c r="H31" s="62"/>
      <c r="I31" s="62"/>
    </row>
    <row r="32" spans="1:9" ht="87.5" customHeight="1">
      <c r="A32" s="66"/>
      <c r="B32" s="68"/>
      <c r="C32" s="63" t="str">
        <f>IFERROR(_xlfn.XLOOKUP(B32,DigKompTerületek,'1. dim. Komp_terület definíció'!$D$2:$D$6),"")</f>
        <v/>
      </c>
      <c r="D32" s="63" t="str">
        <f>IFERROR(_xlfn.XLOOKUP(B32,DigKompTerületek,'1. dim. Komp_terület definíció'!$E$2:$E$6),"")</f>
        <v/>
      </c>
      <c r="E32" s="69"/>
      <c r="F32" s="63" t="str">
        <f>IFERROR(_xlfn.XLOOKUP(E32,'2. dim Komp_elemek_kiegtem_aláb'!$E$2:$E$22,'2. dim Komp_elemek_kiegtem_aláb'!$F$2:$F$22),"")</f>
        <v/>
      </c>
      <c r="G32" s="64" t="str">
        <f>IFERROR(_xlfn.XLOOKUP(E32,'2. dim Komp_elemek_kiegtem_aláb'!$E$2:$E$22,'2. dim Komp_elemek_kiegtem_aláb'!$G$2:$G$22),"")</f>
        <v/>
      </c>
      <c r="H32" s="62"/>
      <c r="I32" s="62"/>
    </row>
    <row r="33" spans="1:9" ht="87.5" customHeight="1">
      <c r="A33" s="66"/>
      <c r="B33" s="68"/>
      <c r="C33" s="63" t="str">
        <f>IFERROR(_xlfn.XLOOKUP(B33,DigKompTerületek,'1. dim. Komp_terület definíció'!$D$2:$D$6),"")</f>
        <v/>
      </c>
      <c r="D33" s="63" t="str">
        <f>IFERROR(_xlfn.XLOOKUP(B33,DigKompTerületek,'1. dim. Komp_terület definíció'!$E$2:$E$6),"")</f>
        <v/>
      </c>
      <c r="E33" s="69"/>
      <c r="F33" s="63" t="str">
        <f>IFERROR(_xlfn.XLOOKUP(E33,'2. dim Komp_elemek_kiegtem_aláb'!$E$2:$E$22,'2. dim Komp_elemek_kiegtem_aláb'!$F$2:$F$22),"")</f>
        <v/>
      </c>
      <c r="G33" s="64" t="str">
        <f>IFERROR(_xlfn.XLOOKUP(E33,'2. dim Komp_elemek_kiegtem_aláb'!$E$2:$E$22,'2. dim Komp_elemek_kiegtem_aláb'!$G$2:$G$22),"")</f>
        <v/>
      </c>
      <c r="H33" s="62"/>
      <c r="I33" s="62"/>
    </row>
    <row r="34" spans="1:9" ht="87.5" customHeight="1">
      <c r="A34" s="66"/>
      <c r="B34" s="68"/>
      <c r="C34" s="63" t="str">
        <f>IFERROR(_xlfn.XLOOKUP(B34,DigKompTerületek,'1. dim. Komp_terület definíció'!$D$2:$D$6),"")</f>
        <v/>
      </c>
      <c r="D34" s="63" t="str">
        <f>IFERROR(_xlfn.XLOOKUP(B34,DigKompTerületek,'1. dim. Komp_terület definíció'!$E$2:$E$6),"")</f>
        <v/>
      </c>
      <c r="E34" s="69"/>
      <c r="F34" s="63" t="str">
        <f>IFERROR(_xlfn.XLOOKUP(E34,'2. dim Komp_elemek_kiegtem_aláb'!$E$2:$E$22,'2. dim Komp_elemek_kiegtem_aláb'!$F$2:$F$22),"")</f>
        <v/>
      </c>
      <c r="G34" s="64" t="str">
        <f>IFERROR(_xlfn.XLOOKUP(E34,'2. dim Komp_elemek_kiegtem_aláb'!$E$2:$E$22,'2. dim Komp_elemek_kiegtem_aláb'!$G$2:$G$22),"")</f>
        <v/>
      </c>
      <c r="H34" s="62"/>
      <c r="I34" s="62"/>
    </row>
    <row r="35" spans="1:9" ht="87.5" customHeight="1">
      <c r="A35" s="66"/>
      <c r="B35" s="68"/>
      <c r="C35" s="63" t="str">
        <f>IFERROR(_xlfn.XLOOKUP(B35,DigKompTerületek,'1. dim. Komp_terület definíció'!$D$2:$D$6),"")</f>
        <v/>
      </c>
      <c r="D35" s="63" t="str">
        <f>IFERROR(_xlfn.XLOOKUP(B35,DigKompTerületek,'1. dim. Komp_terület definíció'!$E$2:$E$6),"")</f>
        <v/>
      </c>
      <c r="E35" s="69"/>
      <c r="F35" s="63" t="str">
        <f>IFERROR(_xlfn.XLOOKUP(E35,'2. dim Komp_elemek_kiegtem_aláb'!$E$2:$E$22,'2. dim Komp_elemek_kiegtem_aláb'!$F$2:$F$22),"")</f>
        <v/>
      </c>
      <c r="G35" s="64" t="str">
        <f>IFERROR(_xlfn.XLOOKUP(E35,'2. dim Komp_elemek_kiegtem_aláb'!$E$2:$E$22,'2. dim Komp_elemek_kiegtem_aláb'!$G$2:$G$22),"")</f>
        <v/>
      </c>
      <c r="H35" s="62"/>
      <c r="I35" s="62"/>
    </row>
    <row r="36" spans="1:9" ht="87.5" customHeight="1">
      <c r="A36" s="66"/>
      <c r="B36" s="68"/>
      <c r="C36" s="63" t="str">
        <f>IFERROR(_xlfn.XLOOKUP(B36,DigKompTerületek,'1. dim. Komp_terület definíció'!$D$2:$D$6),"")</f>
        <v/>
      </c>
      <c r="D36" s="63" t="str">
        <f>IFERROR(_xlfn.XLOOKUP(B36,DigKompTerületek,'1. dim. Komp_terület definíció'!$E$2:$E$6),"")</f>
        <v/>
      </c>
      <c r="E36" s="69"/>
      <c r="F36" s="63" t="str">
        <f>IFERROR(_xlfn.XLOOKUP(E36,'2. dim Komp_elemek_kiegtem_aláb'!$E$2:$E$22,'2. dim Komp_elemek_kiegtem_aláb'!$F$2:$F$22),"")</f>
        <v/>
      </c>
      <c r="G36" s="64" t="str">
        <f>IFERROR(_xlfn.XLOOKUP(E36,'2. dim Komp_elemek_kiegtem_aláb'!$E$2:$E$22,'2. dim Komp_elemek_kiegtem_aláb'!$G$2:$G$22),"")</f>
        <v/>
      </c>
      <c r="H36" s="62"/>
      <c r="I36" s="62"/>
    </row>
    <row r="37" spans="1:9" ht="87.5" customHeight="1">
      <c r="A37" s="66"/>
      <c r="B37" s="68"/>
      <c r="C37" s="63" t="str">
        <f>IFERROR(_xlfn.XLOOKUP(B37,DigKompTerületek,'1. dim. Komp_terület definíció'!$D$2:$D$6),"")</f>
        <v/>
      </c>
      <c r="D37" s="63" t="str">
        <f>IFERROR(_xlfn.XLOOKUP(B37,DigKompTerületek,'1. dim. Komp_terület definíció'!$E$2:$E$6),"")</f>
        <v/>
      </c>
      <c r="E37" s="69"/>
      <c r="F37" s="63" t="str">
        <f>IFERROR(_xlfn.XLOOKUP(E37,'2. dim Komp_elemek_kiegtem_aláb'!$E$2:$E$22,'2. dim Komp_elemek_kiegtem_aláb'!$F$2:$F$22),"")</f>
        <v/>
      </c>
      <c r="G37" s="64" t="str">
        <f>IFERROR(_xlfn.XLOOKUP(E37,'2. dim Komp_elemek_kiegtem_aláb'!$E$2:$E$22,'2. dim Komp_elemek_kiegtem_aláb'!$G$2:$G$22),"")</f>
        <v/>
      </c>
      <c r="H37" s="62"/>
      <c r="I37" s="62"/>
    </row>
    <row r="38" spans="1:9" ht="87.5" customHeight="1">
      <c r="A38" s="66"/>
      <c r="B38" s="68"/>
      <c r="C38" s="63" t="str">
        <f>IFERROR(_xlfn.XLOOKUP(B38,DigKompTerületek,'1. dim. Komp_terület definíció'!$D$2:$D$6),"")</f>
        <v/>
      </c>
      <c r="D38" s="63" t="str">
        <f>IFERROR(_xlfn.XLOOKUP(B38,DigKompTerületek,'1. dim. Komp_terület definíció'!$E$2:$E$6),"")</f>
        <v/>
      </c>
      <c r="E38" s="69"/>
      <c r="F38" s="63" t="str">
        <f>IFERROR(_xlfn.XLOOKUP(E38,'2. dim Komp_elemek_kiegtem_aláb'!$E$2:$E$22,'2. dim Komp_elemek_kiegtem_aláb'!$F$2:$F$22),"")</f>
        <v/>
      </c>
      <c r="G38" s="64" t="str">
        <f>IFERROR(_xlfn.XLOOKUP(E38,'2. dim Komp_elemek_kiegtem_aláb'!$E$2:$E$22,'2. dim Komp_elemek_kiegtem_aláb'!$G$2:$G$22),"")</f>
        <v/>
      </c>
      <c r="H38" s="62"/>
      <c r="I38" s="62"/>
    </row>
    <row r="39" spans="1:9" ht="87.5" customHeight="1">
      <c r="A39" s="66"/>
      <c r="B39" s="68"/>
      <c r="C39" s="63" t="str">
        <f>IFERROR(_xlfn.XLOOKUP(B39,DigKompTerületek,'1. dim. Komp_terület definíció'!$D$2:$D$6),"")</f>
        <v/>
      </c>
      <c r="D39" s="63" t="str">
        <f>IFERROR(_xlfn.XLOOKUP(B39,DigKompTerületek,'1. dim. Komp_terület definíció'!$E$2:$E$6),"")</f>
        <v/>
      </c>
      <c r="E39" s="69"/>
      <c r="F39" s="63" t="str">
        <f>IFERROR(_xlfn.XLOOKUP(E39,'2. dim Komp_elemek_kiegtem_aláb'!$E$2:$E$22,'2. dim Komp_elemek_kiegtem_aláb'!$F$2:$F$22),"")</f>
        <v/>
      </c>
      <c r="G39" s="64" t="str">
        <f>IFERROR(_xlfn.XLOOKUP(E39,'2. dim Komp_elemek_kiegtem_aláb'!$E$2:$E$22,'2. dim Komp_elemek_kiegtem_aláb'!$G$2:$G$22),"")</f>
        <v/>
      </c>
      <c r="H39" s="62"/>
      <c r="I39" s="62"/>
    </row>
    <row r="40" spans="1:9" ht="87.5" customHeight="1">
      <c r="A40" s="66"/>
      <c r="B40" s="68"/>
      <c r="C40" s="63" t="str">
        <f>IFERROR(_xlfn.XLOOKUP(B40,DigKompTerületek,'1. dim. Komp_terület definíció'!$D$2:$D$6),"")</f>
        <v/>
      </c>
      <c r="D40" s="63" t="str">
        <f>IFERROR(_xlfn.XLOOKUP(B40,DigKompTerületek,'1. dim. Komp_terület definíció'!$E$2:$E$6),"")</f>
        <v/>
      </c>
      <c r="E40" s="69"/>
      <c r="F40" s="63" t="str">
        <f>IFERROR(_xlfn.XLOOKUP(E40,'2. dim Komp_elemek_kiegtem_aláb'!$E$2:$E$22,'2. dim Komp_elemek_kiegtem_aláb'!$F$2:$F$22),"")</f>
        <v/>
      </c>
      <c r="G40" s="64" t="str">
        <f>IFERROR(_xlfn.XLOOKUP(E40,'2. dim Komp_elemek_kiegtem_aláb'!$E$2:$E$22,'2. dim Komp_elemek_kiegtem_aláb'!$G$2:$G$22),"")</f>
        <v/>
      </c>
      <c r="H40" s="62"/>
      <c r="I40" s="62"/>
    </row>
    <row r="41" spans="1:9" ht="87.5" customHeight="1">
      <c r="A41" s="66"/>
      <c r="B41" s="68"/>
      <c r="C41" s="63" t="str">
        <f>IFERROR(_xlfn.XLOOKUP(B41,DigKompTerületek,'1. dim. Komp_terület definíció'!$D$2:$D$6),"")</f>
        <v/>
      </c>
      <c r="D41" s="63" t="str">
        <f>IFERROR(_xlfn.XLOOKUP(B41,DigKompTerületek,'1. dim. Komp_terület definíció'!$E$2:$E$6),"")</f>
        <v/>
      </c>
      <c r="E41" s="69"/>
      <c r="F41" s="63" t="str">
        <f>IFERROR(_xlfn.XLOOKUP(E41,'2. dim Komp_elemek_kiegtem_aláb'!$E$2:$E$22,'2. dim Komp_elemek_kiegtem_aláb'!$F$2:$F$22),"")</f>
        <v/>
      </c>
      <c r="G41" s="64" t="str">
        <f>IFERROR(_xlfn.XLOOKUP(E41,'2. dim Komp_elemek_kiegtem_aláb'!$E$2:$E$22,'2. dim Komp_elemek_kiegtem_aláb'!$G$2:$G$22),"")</f>
        <v/>
      </c>
      <c r="H41" s="62"/>
      <c r="I41" s="62"/>
    </row>
    <row r="42" spans="1:9" ht="87.5" customHeight="1">
      <c r="A42" s="66"/>
      <c r="B42" s="68"/>
      <c r="C42" s="63" t="str">
        <f>IFERROR(_xlfn.XLOOKUP(B42,DigKompTerületek,'1. dim. Komp_terület definíció'!$D$2:$D$6),"")</f>
        <v/>
      </c>
      <c r="D42" s="63" t="str">
        <f>IFERROR(_xlfn.XLOOKUP(B42,DigKompTerületek,'1. dim. Komp_terület definíció'!$E$2:$E$6),"")</f>
        <v/>
      </c>
      <c r="E42" s="69"/>
      <c r="F42" s="63" t="str">
        <f>IFERROR(_xlfn.XLOOKUP(E42,'2. dim Komp_elemek_kiegtem_aláb'!$E$2:$E$22,'2. dim Komp_elemek_kiegtem_aláb'!$F$2:$F$22),"")</f>
        <v/>
      </c>
      <c r="G42" s="64" t="str">
        <f>IFERROR(_xlfn.XLOOKUP(E42,'2. dim Komp_elemek_kiegtem_aláb'!$E$2:$E$22,'2. dim Komp_elemek_kiegtem_aláb'!$G$2:$G$22),"")</f>
        <v/>
      </c>
      <c r="H42" s="62"/>
      <c r="I42" s="62"/>
    </row>
    <row r="43" spans="1:9" ht="87.5" customHeight="1">
      <c r="A43" s="66"/>
      <c r="B43" s="68"/>
      <c r="C43" s="63" t="str">
        <f>IFERROR(_xlfn.XLOOKUP(B43,DigKompTerületek,'1. dim. Komp_terület definíció'!$D$2:$D$6),"")</f>
        <v/>
      </c>
      <c r="D43" s="63" t="str">
        <f>IFERROR(_xlfn.XLOOKUP(B43,DigKompTerületek,'1. dim. Komp_terület definíció'!$E$2:$E$6),"")</f>
        <v/>
      </c>
      <c r="E43" s="69"/>
      <c r="F43" s="63" t="str">
        <f>IFERROR(_xlfn.XLOOKUP(E43,'2. dim Komp_elemek_kiegtem_aláb'!$E$2:$E$22,'2. dim Komp_elemek_kiegtem_aláb'!$F$2:$F$22),"")</f>
        <v/>
      </c>
      <c r="G43" s="64" t="str">
        <f>IFERROR(_xlfn.XLOOKUP(E43,'2. dim Komp_elemek_kiegtem_aláb'!$E$2:$E$22,'2. dim Komp_elemek_kiegtem_aláb'!$G$2:$G$22),"")</f>
        <v/>
      </c>
      <c r="H43" s="62"/>
      <c r="I43" s="62"/>
    </row>
    <row r="44" spans="1:9" ht="87.5" customHeight="1">
      <c r="A44" s="66"/>
      <c r="B44" s="68"/>
      <c r="C44" s="63" t="str">
        <f>IFERROR(_xlfn.XLOOKUP(B44,DigKompTerületek,'1. dim. Komp_terület definíció'!$D$2:$D$6),"")</f>
        <v/>
      </c>
      <c r="D44" s="63" t="str">
        <f>IFERROR(_xlfn.XLOOKUP(B44,DigKompTerületek,'1. dim. Komp_terület definíció'!$E$2:$E$6),"")</f>
        <v/>
      </c>
      <c r="E44" s="69"/>
      <c r="F44" s="63" t="str">
        <f>IFERROR(_xlfn.XLOOKUP(E44,'2. dim Komp_elemek_kiegtem_aláb'!$E$2:$E$22,'2. dim Komp_elemek_kiegtem_aláb'!$F$2:$F$22),"")</f>
        <v/>
      </c>
      <c r="G44" s="64" t="str">
        <f>IFERROR(_xlfn.XLOOKUP(E44,'2. dim Komp_elemek_kiegtem_aláb'!$E$2:$E$22,'2. dim Komp_elemek_kiegtem_aláb'!$G$2:$G$22),"")</f>
        <v/>
      </c>
      <c r="H44" s="62"/>
      <c r="I44" s="62"/>
    </row>
    <row r="45" spans="1:9" ht="87.5" customHeight="1">
      <c r="A45" s="66"/>
      <c r="B45" s="68"/>
      <c r="C45" s="63" t="str">
        <f>IFERROR(_xlfn.XLOOKUP(B45,DigKompTerületek,'1. dim. Komp_terület definíció'!$D$2:$D$6),"")</f>
        <v/>
      </c>
      <c r="D45" s="63" t="str">
        <f>IFERROR(_xlfn.XLOOKUP(B45,DigKompTerületek,'1. dim. Komp_terület definíció'!$E$2:$E$6),"")</f>
        <v/>
      </c>
      <c r="E45" s="69"/>
      <c r="F45" s="63" t="str">
        <f>IFERROR(_xlfn.XLOOKUP(E45,'2. dim Komp_elemek_kiegtem_aláb'!$E$2:$E$22,'2. dim Komp_elemek_kiegtem_aláb'!$F$2:$F$22),"")</f>
        <v/>
      </c>
      <c r="G45" s="64" t="str">
        <f>IFERROR(_xlfn.XLOOKUP(E45,'2. dim Komp_elemek_kiegtem_aláb'!$E$2:$E$22,'2. dim Komp_elemek_kiegtem_aláb'!$G$2:$G$22),"")</f>
        <v/>
      </c>
      <c r="H45" s="62"/>
      <c r="I45" s="62"/>
    </row>
    <row r="46" spans="1:9" ht="87.5" customHeight="1">
      <c r="A46" s="66"/>
      <c r="B46" s="68"/>
      <c r="C46" s="63" t="str">
        <f>IFERROR(_xlfn.XLOOKUP(B46,DigKompTerületek,'1. dim. Komp_terület definíció'!$D$2:$D$6),"")</f>
        <v/>
      </c>
      <c r="D46" s="63" t="str">
        <f>IFERROR(_xlfn.XLOOKUP(B46,DigKompTerületek,'1. dim. Komp_terület definíció'!$E$2:$E$6),"")</f>
        <v/>
      </c>
      <c r="E46" s="69"/>
      <c r="F46" s="63" t="str">
        <f>IFERROR(_xlfn.XLOOKUP(E46,'2. dim Komp_elemek_kiegtem_aláb'!$E$2:$E$22,'2. dim Komp_elemek_kiegtem_aláb'!$F$2:$F$22),"")</f>
        <v/>
      </c>
      <c r="G46" s="64" t="str">
        <f>IFERROR(_xlfn.XLOOKUP(E46,'2. dim Komp_elemek_kiegtem_aláb'!$E$2:$E$22,'2. dim Komp_elemek_kiegtem_aláb'!$G$2:$G$22),"")</f>
        <v/>
      </c>
      <c r="H46" s="62"/>
      <c r="I46" s="62"/>
    </row>
    <row r="47" spans="1:9" ht="87.5" customHeight="1">
      <c r="A47" s="66"/>
      <c r="B47" s="68"/>
      <c r="C47" s="63" t="str">
        <f>IFERROR(_xlfn.XLOOKUP(B47,DigKompTerületek,'1. dim. Komp_terület definíció'!$D$2:$D$6),"")</f>
        <v/>
      </c>
      <c r="D47" s="63" t="str">
        <f>IFERROR(_xlfn.XLOOKUP(B47,DigKompTerületek,'1. dim. Komp_terület definíció'!$E$2:$E$6),"")</f>
        <v/>
      </c>
      <c r="E47" s="69"/>
      <c r="F47" s="63" t="str">
        <f>IFERROR(_xlfn.XLOOKUP(E47,'2. dim Komp_elemek_kiegtem_aláb'!$E$2:$E$22,'2. dim Komp_elemek_kiegtem_aláb'!$F$2:$F$22),"")</f>
        <v/>
      </c>
      <c r="G47" s="64" t="str">
        <f>IFERROR(_xlfn.XLOOKUP(E47,'2. dim Komp_elemek_kiegtem_aláb'!$E$2:$E$22,'2. dim Komp_elemek_kiegtem_aláb'!$G$2:$G$22),"")</f>
        <v/>
      </c>
      <c r="H47" s="62"/>
      <c r="I47" s="62"/>
    </row>
    <row r="48" spans="1:9" ht="87.5" customHeight="1">
      <c r="A48" s="66"/>
      <c r="B48" s="68"/>
      <c r="C48" s="63" t="str">
        <f>IFERROR(_xlfn.XLOOKUP(B48,DigKompTerületek,'1. dim. Komp_terület definíció'!$D$2:$D$6),"")</f>
        <v/>
      </c>
      <c r="D48" s="63" t="str">
        <f>IFERROR(_xlfn.XLOOKUP(B48,DigKompTerületek,'1. dim. Komp_terület definíció'!$E$2:$E$6),"")</f>
        <v/>
      </c>
      <c r="E48" s="69"/>
      <c r="F48" s="63" t="str">
        <f>IFERROR(_xlfn.XLOOKUP(E48,'2. dim Komp_elemek_kiegtem_aláb'!$E$2:$E$22,'2. dim Komp_elemek_kiegtem_aláb'!$F$2:$F$22),"")</f>
        <v/>
      </c>
      <c r="G48" s="64" t="str">
        <f>IFERROR(_xlfn.XLOOKUP(E48,'2. dim Komp_elemek_kiegtem_aláb'!$E$2:$E$22,'2. dim Komp_elemek_kiegtem_aláb'!$G$2:$G$22),"")</f>
        <v/>
      </c>
      <c r="H48" s="62"/>
      <c r="I48" s="62"/>
    </row>
    <row r="49" spans="1:9" ht="87.5" customHeight="1">
      <c r="A49" s="66"/>
      <c r="B49" s="68"/>
      <c r="C49" s="63" t="str">
        <f>IFERROR(_xlfn.XLOOKUP(B49,DigKompTerületek,'1. dim. Komp_terület definíció'!$D$2:$D$6),"")</f>
        <v/>
      </c>
      <c r="D49" s="63" t="str">
        <f>IFERROR(_xlfn.XLOOKUP(B49,DigKompTerületek,'1. dim. Komp_terület definíció'!$E$2:$E$6),"")</f>
        <v/>
      </c>
      <c r="E49" s="69"/>
      <c r="F49" s="63" t="str">
        <f>IFERROR(_xlfn.XLOOKUP(E49,'2. dim Komp_elemek_kiegtem_aláb'!$E$2:$E$22,'2. dim Komp_elemek_kiegtem_aláb'!$F$2:$F$22),"")</f>
        <v/>
      </c>
      <c r="G49" s="64" t="str">
        <f>IFERROR(_xlfn.XLOOKUP(E49,'2. dim Komp_elemek_kiegtem_aláb'!$E$2:$E$22,'2. dim Komp_elemek_kiegtem_aláb'!$G$2:$G$22),"")</f>
        <v/>
      </c>
      <c r="H49" s="62"/>
      <c r="I49" s="62"/>
    </row>
    <row r="50" spans="1:9" ht="87.5" customHeight="1">
      <c r="A50" s="66"/>
      <c r="B50" s="68"/>
      <c r="C50" s="63" t="str">
        <f>IFERROR(_xlfn.XLOOKUP(B50,DigKompTerületek,'1. dim. Komp_terület definíció'!$D$2:$D$6),"")</f>
        <v/>
      </c>
      <c r="D50" s="63" t="str">
        <f>IFERROR(_xlfn.XLOOKUP(B50,DigKompTerületek,'1. dim. Komp_terület definíció'!$E$2:$E$6),"")</f>
        <v/>
      </c>
      <c r="E50" s="69"/>
      <c r="F50" s="63" t="str">
        <f>IFERROR(_xlfn.XLOOKUP(E50,'2. dim Komp_elemek_kiegtem_aláb'!$E$2:$E$22,'2. dim Komp_elemek_kiegtem_aláb'!$F$2:$F$22),"")</f>
        <v/>
      </c>
      <c r="G50" s="64" t="str">
        <f>IFERROR(_xlfn.XLOOKUP(E50,'2. dim Komp_elemek_kiegtem_aláb'!$E$2:$E$22,'2. dim Komp_elemek_kiegtem_aláb'!$G$2:$G$22),"")</f>
        <v/>
      </c>
      <c r="H50" s="62"/>
      <c r="I50" s="62"/>
    </row>
    <row r="51" spans="1:9" ht="87.5" customHeight="1">
      <c r="A51" s="66"/>
      <c r="B51" s="68"/>
      <c r="C51" s="63" t="str">
        <f>IFERROR(_xlfn.XLOOKUP(B51,DigKompTerületek,'1. dim. Komp_terület definíció'!$D$2:$D$6),"")</f>
        <v/>
      </c>
      <c r="D51" s="63" t="str">
        <f>IFERROR(_xlfn.XLOOKUP(B51,DigKompTerületek,'1. dim. Komp_terület definíció'!$E$2:$E$6),"")</f>
        <v/>
      </c>
      <c r="E51" s="69"/>
      <c r="F51" s="63" t="str">
        <f>IFERROR(_xlfn.XLOOKUP(E51,'2. dim Komp_elemek_kiegtem_aláb'!$E$2:$E$22,'2. dim Komp_elemek_kiegtem_aláb'!$F$2:$F$22),"")</f>
        <v/>
      </c>
      <c r="G51" s="64" t="str">
        <f>IFERROR(_xlfn.XLOOKUP(E51,'2. dim Komp_elemek_kiegtem_aláb'!$E$2:$E$22,'2. dim Komp_elemek_kiegtem_aláb'!$G$2:$G$22),"")</f>
        <v/>
      </c>
      <c r="H51" s="62"/>
      <c r="I51" s="62"/>
    </row>
  </sheetData>
  <sheetProtection algorithmName="SHA-512" hashValue="ycUPQfUsP2eBxnC8uel94qjE+AtcnbpI8D6xK57l9Iw5BrA5K5AAu8ZDBoh+KQdYm1AnM6x6BxQBeOKPbt/4MQ==" saltValue="carkdI6e/6o1z0JbRibdVA==" spinCount="100000" sheet="1" formatRows="0" sort="0" autoFilter="0"/>
  <autoFilter ref="A1:I51" xr:uid="{00000000-0001-0000-0100-000000000000}">
    <sortState xmlns:xlrd2="http://schemas.microsoft.com/office/spreadsheetml/2017/richdata2" ref="A2:I51">
      <sortCondition ref="A1:A51"/>
    </sortState>
  </autoFilter>
  <dataValidations count="2">
    <dataValidation type="list" allowBlank="1" sqref="H2:H51" xr:uid="{AFBA133B-F100-47DF-A5F4-157379056540}">
      <formula1>IlleszkedésiSzintek</formula1>
    </dataValidation>
    <dataValidation type="list" allowBlank="1" showInputMessage="1" showErrorMessage="1" sqref="B2:B51" xr:uid="{C5AACA8B-5E8C-453D-B4AD-88EEBB6B3942}">
      <formula1>DigKompTerületek</formula1>
    </dataValidation>
  </dataValidation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B8269-CB96-4EBF-8A1E-65A5CF9E5C0F}">
  <sheetPr>
    <tabColor theme="8" tint="-0.249977111117893"/>
  </sheetPr>
  <dimension ref="A1:I51"/>
  <sheetViews>
    <sheetView tabSelected="1" zoomScale="90" zoomScaleNormal="80" workbookViewId="0">
      <pane xSplit="1" ySplit="1" topLeftCell="H13" activePane="bottomRight" state="frozen"/>
      <selection activeCell="A2" sqref="A2"/>
      <selection pane="topRight" activeCell="A2" sqref="A2"/>
      <selection pane="bottomLeft" activeCell="A2" sqref="A2"/>
      <selection pane="bottomRight" activeCell="I15" sqref="I15"/>
    </sheetView>
  </sheetViews>
  <sheetFormatPr defaultColWidth="8.7265625" defaultRowHeight="15.5"/>
  <cols>
    <col min="1" max="1" width="63.54296875" style="67" customWidth="1"/>
    <col min="2" max="2" width="31.1796875" style="67" customWidth="1"/>
    <col min="3" max="4" width="67.54296875" style="65" customWidth="1"/>
    <col min="5" max="5" width="8.453125" style="70" customWidth="1"/>
    <col min="6" max="6" width="50" style="65" customWidth="1"/>
    <col min="7" max="7" width="65.26953125" style="65" customWidth="1"/>
    <col min="8" max="8" width="27.453125" style="65" customWidth="1"/>
    <col min="9" max="9" width="48.81640625" style="65" customWidth="1"/>
    <col min="10" max="16384" width="8.7265625" style="65"/>
  </cols>
  <sheetData>
    <row r="1" spans="1:9" s="61" customFormat="1" ht="84.5">
      <c r="A1" s="71" t="s">
        <v>237</v>
      </c>
      <c r="B1" s="72" t="s">
        <v>1271</v>
      </c>
      <c r="C1" s="72" t="s">
        <v>1272</v>
      </c>
      <c r="D1" s="72" t="s">
        <v>1273</v>
      </c>
      <c r="E1" s="73" t="s">
        <v>11</v>
      </c>
      <c r="F1" s="72" t="s">
        <v>12</v>
      </c>
      <c r="G1" s="72" t="s">
        <v>14</v>
      </c>
      <c r="H1" s="72" t="s">
        <v>240</v>
      </c>
      <c r="I1" s="72" t="s">
        <v>238</v>
      </c>
    </row>
    <row r="2" spans="1:9" ht="87.5" customHeight="1">
      <c r="A2" s="66" t="s">
        <v>1194</v>
      </c>
      <c r="B2" s="68" t="s">
        <v>24</v>
      </c>
      <c r="C2" s="63" t="str">
        <f>IFERROR(_xlfn.XLOOKUP(B2,DigKompTerületek,'1. dim. Komp_terület definíció'!$D$2:$D$6),"")</f>
        <v>Interakció, kommunikáció és együttműködés a digitális technológiák segítségével, miközben tudatában van a kulturális és generációs sokszínűségnek. Részvétel a társadalomban állami és magán digitális szolgáltatásokon és részvételen alapuló állampolgárságon keresztül. A digitális jelenlét, identitás és hírnév kezelése.</v>
      </c>
      <c r="D2" s="63" t="str">
        <f>IFERROR(_xlfn.XLOOKUP(B2,DigKompTerületek,'1. dim. Komp_terület definíció'!$E$2:$E$6),"")</f>
        <v>1. Digitális technológiával támogatott interakció; 
2. Megosztás digitális technológiák segítségével; 
3. Az állampolgárság gyakorlása digitális technológiák segítségével; 
4. Együttműködés digitális technológiák segítségével; 
5. Netikett; 
6. A digitális személyazonosság kezelése</v>
      </c>
      <c r="E2" s="69" t="s">
        <v>61</v>
      </c>
      <c r="F2" s="63" t="str">
        <f>IFERROR(_xlfn.XLOOKUP(E2,'2. dim Komp_elemek_kiegtem_aláb'!$E$2:$E$22,'2. dim Komp_elemek_kiegtem_aláb'!$F$2:$F$22),"")</f>
        <v>2.6 A digitális személyazonosság kezelése</v>
      </c>
      <c r="G2" s="64" t="str">
        <f>IFERROR(_xlfn.XLOOKUP(E2,'2. dim Komp_elemek_kiegtem_aláb'!$E$2:$E$22,'2. dim Komp_elemek_kiegtem_aláb'!$G$2:$G$22),"")</f>
        <v>Egy vagy több digitális személyazonosság létrehozása és kezelése, képesség a jó hír megvédésére, a különböző digitális eszközök, környezetek és szolgáltatások segítségével létrehozott adatok kezelése.</v>
      </c>
      <c r="H2" s="62" t="s">
        <v>17</v>
      </c>
      <c r="I2" s="62" t="s">
        <v>1209</v>
      </c>
    </row>
    <row r="3" spans="1:9" ht="87.5" customHeight="1">
      <c r="A3" s="66" t="s">
        <v>1274</v>
      </c>
      <c r="B3" s="68" t="s">
        <v>26</v>
      </c>
      <c r="C3" s="63" t="str">
        <f>IFERROR(_xlfn.XLOOKUP(B3,DigKompTerületek,'1. dim. Komp_terület definíció'!$D$2:$D$6),"")</f>
        <v>Az eszközök, a tartalom, a személyes adatok és a magánélet védelme digitális környezetben. A fizikai és pszichológiai egészség védelme, valamint a társadalmi jóllétet és a társadalmi befogadást szolgáló digitális technológiákkal való tudatosság megteremtése. Tisztában lenni a digitális technológiák környezeti hatásával és azok használatával.</v>
      </c>
      <c r="D3" s="63" t="str">
        <f>IFERROR(_xlfn.XLOOKUP(B3,DigKompTerületek,'1. dim. Komp_terület definíció'!$E$2:$E$6),"")</f>
        <v>1. Eszközök védelme;
2. A személyes adatok és a magánszféra védelme; 
3. Az egészség és a jóllét védelme; 
4.A környezet védelme</v>
      </c>
      <c r="E3" s="69" t="s">
        <v>86</v>
      </c>
      <c r="F3" s="63" t="str">
        <f>IFERROR(_xlfn.XLOOKUP(E3,'2. dim Komp_elemek_kiegtem_aláb'!$E$2:$E$22,'2. dim Komp_elemek_kiegtem_aláb'!$F$2:$F$22),"")</f>
        <v>4.2 A személyes adatok és a magánszféra védelme</v>
      </c>
      <c r="G3" s="64" t="str">
        <f>IFERROR(_xlfn.XLOOKUP(E3,'2.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H3" s="62" t="s">
        <v>17</v>
      </c>
      <c r="I3" s="62" t="s">
        <v>1210</v>
      </c>
    </row>
    <row r="4" spans="1:9" ht="87.5" customHeight="1">
      <c r="A4" s="66" t="s">
        <v>1194</v>
      </c>
      <c r="B4" s="68" t="s">
        <v>27</v>
      </c>
      <c r="C4" s="63" t="str">
        <f>IFERROR(_xlfn.XLOOKUP(B4,DigKompTerületek,'1. dim. Komp_terület definíció'!$D$2:$D$6),"")</f>
        <v>Az igények és problémák azonosítása, valamint a fogalmi problémák megoldása digitális környezetben. Digitális eszközök használata a folyamatok és termékek innovációjához. A digitális evolúció naprakész követése.</v>
      </c>
      <c r="D4" s="63" t="str">
        <f>IFERROR(_xlfn.XLOOKUP(B4,DigKompTerületek,'1. dim. Komp_terület definíció'!$E$2:$E$6),"")</f>
        <v>1. Technikai problémák megoldása; 
2. Igények és technológiai válaszmegoldások azonosítása; 
3. Digitális technológia kreatív alkalmazása; 
4. Digitáliskompetencia-hiányosságok felismerése</v>
      </c>
      <c r="E4" s="69" t="s">
        <v>96</v>
      </c>
      <c r="F4" s="63" t="str">
        <f>IFERROR(_xlfn.XLOOKUP(E4,'2. dim Komp_elemek_kiegtem_aláb'!$E$2:$E$22,'2. dim Komp_elemek_kiegtem_aláb'!$F$2:$F$22),"")</f>
        <v>5.1 Technikai problémák megoldása</v>
      </c>
      <c r="G4" s="64" t="str">
        <f>IFERROR(_xlfn.XLOOKUP(E4,'2. dim Komp_elemek_kiegtem_aláb'!$E$2:$E$22,'2. dim Komp_elemek_kiegtem_aláb'!$G$2:$G$22),"")</f>
        <v>Technikai problémák felismerése és megoldása eszközök és digitális környezetek használata során (a hibaelhárítástól az összetettebb problémák megoldásáig).</v>
      </c>
      <c r="H4" s="62" t="s">
        <v>22</v>
      </c>
      <c r="I4" s="62" t="s">
        <v>1218</v>
      </c>
    </row>
    <row r="5" spans="1:9" ht="87.5" customHeight="1">
      <c r="A5" s="66" t="s">
        <v>1199</v>
      </c>
      <c r="B5" s="68" t="s">
        <v>23</v>
      </c>
      <c r="C5" s="63" t="str">
        <f>IFERROR(_xlfn.XLOOKUP(B5,DigKompTerületek,'1.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5" s="63" t="str">
        <f>IFERROR(_xlfn.XLOOKUP(B5,DigKompTerületek,'1. dim. Komp_terület definíció'!$E$2:$E$6),"")</f>
        <v>1. Adatok, információk és digitális tartalmak böngészése, keresése és szűrése; 
2. Adatok, információk és digitális tartalmak kiértékelése;
3. Adatok, információk és digitális tartalmak kezelése</v>
      </c>
      <c r="E5" s="69" t="s">
        <v>33</v>
      </c>
      <c r="F5" s="63" t="str">
        <f>IFERROR(_xlfn.XLOOKUP(E5,'2. dim Komp_elemek_kiegtem_aláb'!$E$2:$E$22,'2. dim Komp_elemek_kiegtem_aláb'!$F$2:$F$22),"")</f>
        <v>1.2 Adatok, információk és digitális tartalmak kiértékelése</v>
      </c>
      <c r="G5" s="64" t="str">
        <f>IFERROR(_xlfn.XLOOKUP(E5,'2.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H5" s="62" t="s">
        <v>17</v>
      </c>
      <c r="I5" s="62" t="s">
        <v>1215</v>
      </c>
    </row>
    <row r="6" spans="1:9" ht="87.5" customHeight="1">
      <c r="A6" s="66" t="s">
        <v>1199</v>
      </c>
      <c r="B6" s="68" t="s">
        <v>23</v>
      </c>
      <c r="C6" s="63" t="str">
        <f>IFERROR(_xlfn.XLOOKUP(B6,DigKompTerületek,'1.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6" s="63" t="str">
        <f>IFERROR(_xlfn.XLOOKUP(B6,DigKompTerületek,'1. dim. Komp_terület definíció'!$E$2:$E$6),"")</f>
        <v>1. Adatok, információk és digitális tartalmak böngészése, keresése és szűrése; 
2. Adatok, információk és digitális tartalmak kiértékelése;
3. Adatok, információk és digitális tartalmak kezelése</v>
      </c>
      <c r="E6" s="69" t="s">
        <v>31</v>
      </c>
      <c r="F6" s="63" t="str">
        <f>IFERROR(_xlfn.XLOOKUP(E6,'2. dim Komp_elemek_kiegtem_aláb'!$E$2:$E$22,'2. dim Komp_elemek_kiegtem_aláb'!$F$2:$F$22),"")</f>
        <v>1.1 Adatok, információk és digitális tartalmak böngészése, keresése és szűrése</v>
      </c>
      <c r="G6" s="64" t="str">
        <f>IFERROR(_xlfn.XLOOKUP(E6,'2.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H6" s="62" t="s">
        <v>21</v>
      </c>
      <c r="I6" s="62" t="s">
        <v>1223</v>
      </c>
    </row>
    <row r="7" spans="1:9" ht="87.5" customHeight="1">
      <c r="A7" s="66" t="s">
        <v>1199</v>
      </c>
      <c r="B7" s="68" t="s">
        <v>27</v>
      </c>
      <c r="C7" s="63" t="str">
        <f>IFERROR(_xlfn.XLOOKUP(B7,DigKompTerületek,'1. dim. Komp_terület definíció'!$D$2:$D$6),"")</f>
        <v>Az igények és problémák azonosítása, valamint a fogalmi problémák megoldása digitális környezetben. Digitális eszközök használata a folyamatok és termékek innovációjához. A digitális evolúció naprakész követése.</v>
      </c>
      <c r="D7" s="63" t="str">
        <f>IFERROR(_xlfn.XLOOKUP(B7,DigKompTerületek,'1. dim. Komp_terület definíció'!$E$2:$E$6),"")</f>
        <v>1. Technikai problémák megoldása; 
2. Igények és technológiai válaszmegoldások azonosítása; 
3. Digitális technológia kreatív alkalmazása; 
4. Digitáliskompetencia-hiányosságok felismerése</v>
      </c>
      <c r="E7" s="69" t="s">
        <v>100</v>
      </c>
      <c r="F7" s="63" t="str">
        <f>IFERROR(_xlfn.XLOOKUP(E7,'2. dim Komp_elemek_kiegtem_aláb'!$E$2:$E$22,'2. dim Komp_elemek_kiegtem_aláb'!$F$2:$F$22),"")</f>
        <v>5.2 Igények és technológiai válaszmegoldások azonosítása</v>
      </c>
      <c r="G7" s="64" t="str">
        <f>IFERROR(_xlfn.XLOOKUP(E7,'2.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H7" s="62" t="s">
        <v>20</v>
      </c>
      <c r="I7" s="62" t="s">
        <v>1224</v>
      </c>
    </row>
    <row r="8" spans="1:9" ht="87.5" customHeight="1">
      <c r="A8" s="66" t="s">
        <v>1199</v>
      </c>
      <c r="B8" s="68" t="s">
        <v>26</v>
      </c>
      <c r="C8" s="63" t="str">
        <f>IFERROR(_xlfn.XLOOKUP(B8,DigKompTerületek,'1. dim. Komp_terület definíció'!$D$2:$D$6),"")</f>
        <v>Az eszközök, a tartalom, a személyes adatok és a magánélet védelme digitális környezetben. A fizikai és pszichológiai egészség védelme, valamint a társadalmi jóllétet és a társadalmi befogadást szolgáló digitális technológiákkal való tudatosság megteremtése. Tisztában lenni a digitális technológiák környezeti hatásával és azok használatával.</v>
      </c>
      <c r="D8" s="63" t="str">
        <f>IFERROR(_xlfn.XLOOKUP(B8,DigKompTerületek,'1. dim. Komp_terület definíció'!$E$2:$E$6),"")</f>
        <v>1. Eszközök védelme;
2. A személyes adatok és a magánszféra védelme; 
3. Az egészség és a jóllét védelme; 
4.A környezet védelme</v>
      </c>
      <c r="E8" s="69" t="s">
        <v>86</v>
      </c>
      <c r="F8" s="63" t="str">
        <f>IFERROR(_xlfn.XLOOKUP(E8,'2. dim Komp_elemek_kiegtem_aláb'!$E$2:$E$22,'2. dim Komp_elemek_kiegtem_aláb'!$F$2:$F$22),"")</f>
        <v>4.2 A személyes adatok és a magánszféra védelme</v>
      </c>
      <c r="G8" s="64" t="str">
        <f>IFERROR(_xlfn.XLOOKUP(E8,'2.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H8" s="62" t="s">
        <v>22</v>
      </c>
      <c r="I8" s="62" t="s">
        <v>1225</v>
      </c>
    </row>
    <row r="9" spans="1:9" ht="87.5" customHeight="1">
      <c r="A9" s="66" t="s">
        <v>1197</v>
      </c>
      <c r="B9" s="68" t="s">
        <v>23</v>
      </c>
      <c r="C9" s="63" t="str">
        <f>IFERROR(_xlfn.XLOOKUP(B9,DigKompTerületek,'1.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9" s="63" t="str">
        <f>IFERROR(_xlfn.XLOOKUP(B9,DigKompTerületek,'1. dim. Komp_terület definíció'!$E$2:$E$6),"")</f>
        <v>1. Adatok, információk és digitális tartalmak böngészése, keresése és szűrése; 
2. Adatok, információk és digitális tartalmak kiértékelése;
3. Adatok, információk és digitális tartalmak kezelése</v>
      </c>
      <c r="E9" s="69" t="s">
        <v>33</v>
      </c>
      <c r="F9" s="63" t="str">
        <f>IFERROR(_xlfn.XLOOKUP(E9,'2. dim Komp_elemek_kiegtem_aláb'!$E$2:$E$22,'2. dim Komp_elemek_kiegtem_aláb'!$F$2:$F$22),"")</f>
        <v>1.2 Adatok, információk és digitális tartalmak kiértékelése</v>
      </c>
      <c r="G9" s="64" t="str">
        <f>IFERROR(_xlfn.XLOOKUP(E9,'2.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H9" s="62" t="s">
        <v>17</v>
      </c>
      <c r="I9" s="62" t="s">
        <v>1213</v>
      </c>
    </row>
    <row r="10" spans="1:9" ht="87.5" customHeight="1">
      <c r="A10" s="66" t="s">
        <v>1197</v>
      </c>
      <c r="B10" s="68" t="s">
        <v>23</v>
      </c>
      <c r="C10" s="63" t="str">
        <f>IFERROR(_xlfn.XLOOKUP(B10,DigKompTerületek,'1.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0" s="63" t="str">
        <f>IFERROR(_xlfn.XLOOKUP(B10,DigKompTerületek,'1. dim. Komp_terület definíció'!$E$2:$E$6),"")</f>
        <v>1. Adatok, információk és digitális tartalmak böngészése, keresése és szűrése; 
2. Adatok, információk és digitális tartalmak kiértékelése;
3. Adatok, információk és digitális tartalmak kezelése</v>
      </c>
      <c r="E10" s="69" t="s">
        <v>37</v>
      </c>
      <c r="F10" s="63" t="str">
        <f>IFERROR(_xlfn.XLOOKUP(E10,'2. dim Komp_elemek_kiegtem_aláb'!$E$2:$E$22,'2. dim Komp_elemek_kiegtem_aláb'!$F$2:$F$22),"")</f>
        <v>1.3 Adatok, információk és digitális tartalmak kezelése</v>
      </c>
      <c r="G10" s="64" t="str">
        <f>IFERROR(_xlfn.XLOOKUP(E10,'2. dim Komp_elemek_kiegtem_aláb'!$E$2:$E$22,'2. dim Komp_elemek_kiegtem_aláb'!$G$2:$G$22),"")</f>
        <v>Adatok információk és tartalmak elrendezése, tárolása és visszakeresése digitális környezetben. Ezek rendszerezése és feldolgozása strukturált környezetben.</v>
      </c>
      <c r="H10" s="62" t="s">
        <v>21</v>
      </c>
      <c r="I10" s="62" t="s">
        <v>1221</v>
      </c>
    </row>
    <row r="11" spans="1:9" ht="87.5" customHeight="1">
      <c r="A11" s="66" t="s">
        <v>1196</v>
      </c>
      <c r="B11" s="68" t="s">
        <v>23</v>
      </c>
      <c r="C11" s="63" t="str">
        <f>IFERROR(_xlfn.XLOOKUP(B11,DigKompTerületek,'1.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1" s="63" t="str">
        <f>IFERROR(_xlfn.XLOOKUP(B11,DigKompTerületek,'1. dim. Komp_terület definíció'!$E$2:$E$6),"")</f>
        <v>1. Adatok, információk és digitális tartalmak böngészése, keresése és szűrése; 
2. Adatok, információk és digitális tartalmak kiértékelése;
3. Adatok, információk és digitális tartalmak kezelése</v>
      </c>
      <c r="E11" s="69" t="s">
        <v>31</v>
      </c>
      <c r="F11" s="63" t="str">
        <f>IFERROR(_xlfn.XLOOKUP(E11,'2. dim Komp_elemek_kiegtem_aláb'!$E$2:$E$22,'2. dim Komp_elemek_kiegtem_aláb'!$F$2:$F$22),"")</f>
        <v>1.1 Adatok, információk és digitális tartalmak böngészése, keresése és szűrése</v>
      </c>
      <c r="G11" s="64" t="str">
        <f>IFERROR(_xlfn.XLOOKUP(E11,'2.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H11" s="62" t="s">
        <v>17</v>
      </c>
      <c r="I11" s="62" t="s">
        <v>1212</v>
      </c>
    </row>
    <row r="12" spans="1:9" ht="87.5" customHeight="1">
      <c r="A12" s="66" t="s">
        <v>1196</v>
      </c>
      <c r="B12" s="68" t="s">
        <v>23</v>
      </c>
      <c r="C12" s="63" t="str">
        <f>IFERROR(_xlfn.XLOOKUP(B12,DigKompTerületek,'1.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2" s="63" t="str">
        <f>IFERROR(_xlfn.XLOOKUP(B12,DigKompTerületek,'1. dim. Komp_terület definíció'!$E$2:$E$6),"")</f>
        <v>1. Adatok, információk és digitális tartalmak böngészése, keresése és szűrése; 
2. Adatok, információk és digitális tartalmak kiértékelése;
3. Adatok, információk és digitális tartalmak kezelése</v>
      </c>
      <c r="E12" s="69" t="s">
        <v>37</v>
      </c>
      <c r="F12" s="63" t="str">
        <f>IFERROR(_xlfn.XLOOKUP(E12,'2. dim Komp_elemek_kiegtem_aláb'!$E$2:$E$22,'2. dim Komp_elemek_kiegtem_aláb'!$F$2:$F$22),"")</f>
        <v>1.3 Adatok, információk és digitális tartalmak kezelése</v>
      </c>
      <c r="G12" s="64" t="str">
        <f>IFERROR(_xlfn.XLOOKUP(E12,'2. dim Komp_elemek_kiegtem_aláb'!$E$2:$E$22,'2. dim Komp_elemek_kiegtem_aláb'!$G$2:$G$22),"")</f>
        <v>Adatok információk és tartalmak elrendezése, tárolása és visszakeresése digitális környezetben. Ezek rendszerezése és feldolgozása strukturált környezetben.</v>
      </c>
      <c r="H12" s="62" t="s">
        <v>21</v>
      </c>
      <c r="I12" s="62" t="s">
        <v>1220</v>
      </c>
    </row>
    <row r="13" spans="1:9" ht="87.5" customHeight="1">
      <c r="A13" s="66" t="s">
        <v>1198</v>
      </c>
      <c r="B13" s="68" t="s">
        <v>23</v>
      </c>
      <c r="C13" s="63" t="str">
        <f>IFERROR(_xlfn.XLOOKUP(B13,DigKompTerületek,'1.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3" s="63" t="str">
        <f>IFERROR(_xlfn.XLOOKUP(B13,DigKompTerületek,'1. dim. Komp_terület definíció'!$E$2:$E$6),"")</f>
        <v>1. Adatok, információk és digitális tartalmak böngészése, keresése és szűrése; 
2. Adatok, információk és digitális tartalmak kiértékelése;
3. Adatok, információk és digitális tartalmak kezelése</v>
      </c>
      <c r="E13" s="69" t="s">
        <v>37</v>
      </c>
      <c r="F13" s="63" t="str">
        <f>IFERROR(_xlfn.XLOOKUP(E13,'2. dim Komp_elemek_kiegtem_aláb'!$E$2:$E$22,'2. dim Komp_elemek_kiegtem_aláb'!$F$2:$F$22),"")</f>
        <v>1.3 Adatok, információk és digitális tartalmak kezelése</v>
      </c>
      <c r="G13" s="64" t="str">
        <f>IFERROR(_xlfn.XLOOKUP(E13,'2. dim Komp_elemek_kiegtem_aláb'!$E$2:$E$22,'2. dim Komp_elemek_kiegtem_aláb'!$G$2:$G$22),"")</f>
        <v>Adatok információk és tartalmak elrendezése, tárolása és visszakeresése digitális környezetben. Ezek rendszerezése és feldolgozása strukturált környezetben.</v>
      </c>
      <c r="H13" s="62" t="s">
        <v>17</v>
      </c>
      <c r="I13" s="62" t="s">
        <v>1214</v>
      </c>
    </row>
    <row r="14" spans="1:9" ht="87.5" customHeight="1">
      <c r="A14" s="66" t="s">
        <v>1198</v>
      </c>
      <c r="B14" s="68" t="s">
        <v>23</v>
      </c>
      <c r="C14" s="63" t="str">
        <f>IFERROR(_xlfn.XLOOKUP(B14,DigKompTerületek,'1.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4" s="63" t="str">
        <f>IFERROR(_xlfn.XLOOKUP(B14,DigKompTerületek,'1. dim. Komp_terület definíció'!$E$2:$E$6),"")</f>
        <v>1. Adatok, információk és digitális tartalmak böngészése, keresése és szűrése; 
2. Adatok, információk és digitális tartalmak kiértékelése;
3. Adatok, információk és digitális tartalmak kezelése</v>
      </c>
      <c r="E14" s="69" t="s">
        <v>31</v>
      </c>
      <c r="F14" s="63" t="str">
        <f>IFERROR(_xlfn.XLOOKUP(E14,'2. dim Komp_elemek_kiegtem_aláb'!$E$2:$E$22,'2. dim Komp_elemek_kiegtem_aláb'!$F$2:$F$22),"")</f>
        <v>1.1 Adatok, információk és digitális tartalmak böngészése, keresése és szűrése</v>
      </c>
      <c r="G14" s="64" t="str">
        <f>IFERROR(_xlfn.XLOOKUP(E14,'2.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H14" s="62" t="s">
        <v>22</v>
      </c>
      <c r="I14" s="62" t="s">
        <v>1222</v>
      </c>
    </row>
    <row r="15" spans="1:9" ht="87.5" customHeight="1">
      <c r="A15" s="66" t="s">
        <v>1195</v>
      </c>
      <c r="B15" s="68" t="s">
        <v>23</v>
      </c>
      <c r="C15" s="63" t="str">
        <f>IFERROR(_xlfn.XLOOKUP(B15,DigKompTerületek,'1.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5" s="63" t="str">
        <f>IFERROR(_xlfn.XLOOKUP(B15,DigKompTerületek,'1. dim. Komp_terület definíció'!$E$2:$E$6),"")</f>
        <v>1. Adatok, információk és digitális tartalmak böngészése, keresése és szűrése; 
2. Adatok, információk és digitális tartalmak kiértékelése;
3. Adatok, információk és digitális tartalmak kezelése</v>
      </c>
      <c r="E15" s="69" t="s">
        <v>31</v>
      </c>
      <c r="F15" s="63" t="str">
        <f>IFERROR(_xlfn.XLOOKUP(E15,'2. dim Komp_elemek_kiegtem_aláb'!$E$2:$E$22,'2. dim Komp_elemek_kiegtem_aláb'!$F$2:$F$22),"")</f>
        <v>1.1 Adatok, információk és digitális tartalmak böngészése, keresése és szűrése</v>
      </c>
      <c r="G15" s="64" t="str">
        <f>IFERROR(_xlfn.XLOOKUP(E15,'2.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H15" s="62" t="s">
        <v>17</v>
      </c>
      <c r="I15" s="62" t="s">
        <v>1211</v>
      </c>
    </row>
    <row r="16" spans="1:9" ht="87.5" customHeight="1">
      <c r="A16" s="66" t="s">
        <v>1195</v>
      </c>
      <c r="B16" s="68" t="s">
        <v>27</v>
      </c>
      <c r="C16" s="63" t="str">
        <f>IFERROR(_xlfn.XLOOKUP(B16,DigKompTerületek,'1. dim. Komp_terület definíció'!$D$2:$D$6),"")</f>
        <v>Az igények és problémák azonosítása, valamint a fogalmi problémák megoldása digitális környezetben. Digitális eszközök használata a folyamatok és termékek innovációjához. A digitális evolúció naprakész követése.</v>
      </c>
      <c r="D16" s="63" t="str">
        <f>IFERROR(_xlfn.XLOOKUP(B16,DigKompTerületek,'1. dim. Komp_terület definíció'!$E$2:$E$6),"")</f>
        <v>1. Technikai problémák megoldása; 
2. Igények és technológiai válaszmegoldások azonosítása; 
3. Digitális technológia kreatív alkalmazása; 
4. Digitáliskompetencia-hiányosságok felismerése</v>
      </c>
      <c r="E16" s="69" t="s">
        <v>100</v>
      </c>
      <c r="F16" s="63" t="str">
        <f>IFERROR(_xlfn.XLOOKUP(E16,'2. dim Komp_elemek_kiegtem_aláb'!$E$2:$E$22,'2. dim Komp_elemek_kiegtem_aláb'!$F$2:$F$22),"")</f>
        <v>5.2 Igények és technológiai válaszmegoldások azonosítása</v>
      </c>
      <c r="G16" s="64" t="str">
        <f>IFERROR(_xlfn.XLOOKUP(E16,'2.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H16" s="62" t="s">
        <v>20</v>
      </c>
      <c r="I16" s="62" t="s">
        <v>1219</v>
      </c>
    </row>
    <row r="17" spans="1:9" ht="87.5" customHeight="1">
      <c r="A17" s="66" t="s">
        <v>1200</v>
      </c>
      <c r="B17" s="68" t="s">
        <v>24</v>
      </c>
      <c r="C17" s="63" t="str">
        <f>IFERROR(_xlfn.XLOOKUP(B17,DigKompTerületek,'1. dim. Komp_terület definíció'!$D$2:$D$6),"")</f>
        <v>Interakció, kommunikáció és együttműködés a digitális technológiák segítségével, miközben tudatában van a kulturális és generációs sokszínűségnek. Részvétel a társadalomban állami és magán digitális szolgáltatásokon és részvételen alapuló állampolgárságon keresztül. A digitális jelenlét, identitás és hírnév kezelése.</v>
      </c>
      <c r="D17" s="63" t="str">
        <f>IFERROR(_xlfn.XLOOKUP(B17,DigKompTerületek,'1. dim. Komp_terület definíció'!$E$2:$E$6),"")</f>
        <v>1. Digitális technológiával támogatott interakció; 
2. Megosztás digitális technológiák segítségével; 
3. Az állampolgárság gyakorlása digitális technológiák segítségével; 
4. Együttműködés digitális technológiák segítségével; 
5. Netikett; 
6. A digitális személyazonosság kezelése</v>
      </c>
      <c r="E17" s="69" t="s">
        <v>42</v>
      </c>
      <c r="F17" s="63" t="str">
        <f>IFERROR(_xlfn.XLOOKUP(E17,'2. dim Komp_elemek_kiegtem_aláb'!$E$2:$E$22,'2. dim Komp_elemek_kiegtem_aláb'!$F$2:$F$22),"")</f>
        <v>2.1 Digitális technológiával támogatott interakció</v>
      </c>
      <c r="G17" s="64" t="str">
        <f>IFERROR(_xlfn.XLOOKUP(E17,'2. dim Komp_elemek_kiegtem_aláb'!$E$2:$E$22,'2. dim Komp_elemek_kiegtem_aláb'!$G$2:$G$22),"")</f>
        <v>Interakciót valósít meg a digitális technológia széles körű használatával, ismeri az adott kontextusnak megfelelő kommunikációs módokat.</v>
      </c>
      <c r="H17" s="62" t="s">
        <v>17</v>
      </c>
      <c r="I17" s="62" t="s">
        <v>1216</v>
      </c>
    </row>
    <row r="18" spans="1:9" ht="87.5" customHeight="1">
      <c r="A18" s="66" t="s">
        <v>1200</v>
      </c>
      <c r="B18" s="68" t="s">
        <v>27</v>
      </c>
      <c r="C18" s="63" t="str">
        <f>IFERROR(_xlfn.XLOOKUP(B18,DigKompTerületek,'1. dim. Komp_terület definíció'!$D$2:$D$6),"")</f>
        <v>Az igények és problémák azonosítása, valamint a fogalmi problémák megoldása digitális környezetben. Digitális eszközök használata a folyamatok és termékek innovációjához. A digitális evolúció naprakész követése.</v>
      </c>
      <c r="D18" s="63" t="str">
        <f>IFERROR(_xlfn.XLOOKUP(B18,DigKompTerületek,'1. dim. Komp_terület definíció'!$E$2:$E$6),"")</f>
        <v>1. Technikai problémák megoldása; 
2. Igények és technológiai válaszmegoldások azonosítása; 
3. Digitális technológia kreatív alkalmazása; 
4. Digitáliskompetencia-hiányosságok felismerése</v>
      </c>
      <c r="E18" s="69" t="s">
        <v>100</v>
      </c>
      <c r="F18" s="63" t="str">
        <f>IFERROR(_xlfn.XLOOKUP(E18,'2. dim Komp_elemek_kiegtem_aláb'!$E$2:$E$22,'2. dim Komp_elemek_kiegtem_aláb'!$F$2:$F$22),"")</f>
        <v>5.2 Igények és technológiai válaszmegoldások azonosítása</v>
      </c>
      <c r="G18" s="64" t="str">
        <f>IFERROR(_xlfn.XLOOKUP(E18,'2.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H18" s="62" t="s">
        <v>17</v>
      </c>
      <c r="I18" s="62" t="s">
        <v>1217</v>
      </c>
    </row>
    <row r="19" spans="1:9" ht="87.5" customHeight="1">
      <c r="A19" s="66" t="s">
        <v>1200</v>
      </c>
      <c r="B19" s="68" t="s">
        <v>23</v>
      </c>
      <c r="C19" s="63" t="str">
        <f>IFERROR(_xlfn.XLOOKUP(B19,DigKompTerületek,'1. dim. Komp_terület definíció'!$D$2:$D$6),"")</f>
        <v>Az információs igények megfogalmazása, a digitális adatok, információk és tartalmak felkutatása és visszakeresése. A forrás és tartalom relevanciájának megítélése. Digitális adatok, információk és tartalmak tárolása, kezelése és rendszerezése.</v>
      </c>
      <c r="D19" s="63" t="str">
        <f>IFERROR(_xlfn.XLOOKUP(B19,DigKompTerületek,'1. dim. Komp_terület definíció'!$E$2:$E$6),"")</f>
        <v>1. Adatok, információk és digitális tartalmak böngészése, keresése és szűrése; 
2. Adatok, információk és digitális tartalmak kiértékelése;
3. Adatok, információk és digitális tartalmak kezelése</v>
      </c>
      <c r="E19" s="69" t="s">
        <v>31</v>
      </c>
      <c r="F19" s="63" t="str">
        <f>IFERROR(_xlfn.XLOOKUP(E19,'2. dim Komp_elemek_kiegtem_aláb'!$E$2:$E$22,'2. dim Komp_elemek_kiegtem_aláb'!$F$2:$F$22),"")</f>
        <v>1.1 Adatok, információk és digitális tartalmak böngészése, keresése és szűrése</v>
      </c>
      <c r="G19" s="64" t="str">
        <f>IFERROR(_xlfn.XLOOKUP(E19,'2.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H19" s="62" t="s">
        <v>20</v>
      </c>
      <c r="I19" s="62" t="s">
        <v>1226</v>
      </c>
    </row>
    <row r="20" spans="1:9" ht="87.5" customHeight="1">
      <c r="A20" s="66" t="s">
        <v>1200</v>
      </c>
      <c r="B20" s="68" t="s">
        <v>26</v>
      </c>
      <c r="C20" s="63" t="str">
        <f>IFERROR(_xlfn.XLOOKUP(B20,DigKompTerületek,'1. dim. Komp_terület definíció'!$D$2:$D$6),"")</f>
        <v>Az eszközök, a tartalom, a személyes adatok és a magánélet védelme digitális környezetben. A fizikai és pszichológiai egészség védelme, valamint a társadalmi jóllétet és a társadalmi befogadást szolgáló digitális technológiákkal való tudatosság megteremtése. Tisztában lenni a digitális technológiák környezeti hatásával és azok használatával.</v>
      </c>
      <c r="D20" s="63" t="str">
        <f>IFERROR(_xlfn.XLOOKUP(B20,DigKompTerületek,'1. dim. Komp_terület definíció'!$E$2:$E$6),"")</f>
        <v>1. Eszközök védelme;
2. A személyes adatok és a magánszféra védelme; 
3. Az egészség és a jóllét védelme; 
4.A környezet védelme</v>
      </c>
      <c r="E20" s="69" t="s">
        <v>86</v>
      </c>
      <c r="F20" s="63" t="str">
        <f>IFERROR(_xlfn.XLOOKUP(E20,'2. dim Komp_elemek_kiegtem_aláb'!$E$2:$E$22,'2. dim Komp_elemek_kiegtem_aláb'!$F$2:$F$22),"")</f>
        <v>4.2 A személyes adatok és a magánszféra védelme</v>
      </c>
      <c r="G20" s="64" t="str">
        <f>IFERROR(_xlfn.XLOOKUP(E20,'2.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H20" s="62" t="s">
        <v>20</v>
      </c>
      <c r="I20" s="62" t="s">
        <v>1227</v>
      </c>
    </row>
    <row r="21" spans="1:9" ht="87.5" customHeight="1">
      <c r="A21" s="66"/>
      <c r="B21" s="68"/>
      <c r="C21" s="63" t="str">
        <f>IFERROR(_xlfn.XLOOKUP(B21,DigKompTerületek,'1. dim. Komp_terület definíció'!$D$2:$D$6),"")</f>
        <v/>
      </c>
      <c r="D21" s="63" t="str">
        <f>IFERROR(_xlfn.XLOOKUP(B21,DigKompTerületek,'1. dim. Komp_terület definíció'!$E$2:$E$6),"")</f>
        <v/>
      </c>
      <c r="E21" s="69"/>
      <c r="F21" s="63" t="str">
        <f>IFERROR(_xlfn.XLOOKUP(E21,'2. dim Komp_elemek_kiegtem_aláb'!$E$2:$E$22,'2. dim Komp_elemek_kiegtem_aláb'!$F$2:$F$22),"")</f>
        <v/>
      </c>
      <c r="G21" s="64" t="str">
        <f>IFERROR(_xlfn.XLOOKUP(E21,'2. dim Komp_elemek_kiegtem_aláb'!$E$2:$E$22,'2. dim Komp_elemek_kiegtem_aláb'!$G$2:$G$22),"")</f>
        <v/>
      </c>
      <c r="H21" s="62"/>
      <c r="I21" s="62"/>
    </row>
    <row r="22" spans="1:9" ht="87.5" customHeight="1">
      <c r="A22" s="66"/>
      <c r="B22" s="68"/>
      <c r="C22" s="63" t="str">
        <f>IFERROR(_xlfn.XLOOKUP(B22,DigKompTerületek,'1. dim. Komp_terület definíció'!$D$2:$D$6),"")</f>
        <v/>
      </c>
      <c r="D22" s="63" t="str">
        <f>IFERROR(_xlfn.XLOOKUP(B22,DigKompTerületek,'1. dim. Komp_terület definíció'!$E$2:$E$6),"")</f>
        <v/>
      </c>
      <c r="E22" s="69"/>
      <c r="F22" s="63" t="str">
        <f>IFERROR(_xlfn.XLOOKUP(E22,'2. dim Komp_elemek_kiegtem_aláb'!$E$2:$E$22,'2. dim Komp_elemek_kiegtem_aláb'!$F$2:$F$22),"")</f>
        <v/>
      </c>
      <c r="G22" s="64" t="str">
        <f>IFERROR(_xlfn.XLOOKUP(E22,'2. dim Komp_elemek_kiegtem_aláb'!$E$2:$E$22,'2. dim Komp_elemek_kiegtem_aláb'!$G$2:$G$22),"")</f>
        <v/>
      </c>
      <c r="H22" s="62"/>
      <c r="I22" s="62"/>
    </row>
    <row r="23" spans="1:9" ht="87.5" customHeight="1">
      <c r="A23" s="66"/>
      <c r="B23" s="68"/>
      <c r="C23" s="63" t="str">
        <f>IFERROR(_xlfn.XLOOKUP(B23,DigKompTerületek,'1. dim. Komp_terület definíció'!$D$2:$D$6),"")</f>
        <v/>
      </c>
      <c r="D23" s="63" t="str">
        <f>IFERROR(_xlfn.XLOOKUP(B23,DigKompTerületek,'1. dim. Komp_terület definíció'!$E$2:$E$6),"")</f>
        <v/>
      </c>
      <c r="E23" s="69"/>
      <c r="F23" s="63" t="str">
        <f>IFERROR(_xlfn.XLOOKUP(E23,'2. dim Komp_elemek_kiegtem_aláb'!$E$2:$E$22,'2. dim Komp_elemek_kiegtem_aláb'!$F$2:$F$22),"")</f>
        <v/>
      </c>
      <c r="G23" s="64" t="str">
        <f>IFERROR(_xlfn.XLOOKUP(E23,'2. dim Komp_elemek_kiegtem_aláb'!$E$2:$E$22,'2. dim Komp_elemek_kiegtem_aláb'!$G$2:$G$22),"")</f>
        <v/>
      </c>
      <c r="H23" s="62"/>
      <c r="I23" s="62"/>
    </row>
    <row r="24" spans="1:9" ht="87.5" customHeight="1">
      <c r="A24" s="66"/>
      <c r="B24" s="68"/>
      <c r="C24" s="63" t="str">
        <f>IFERROR(_xlfn.XLOOKUP(B24,DigKompTerületek,'1. dim. Komp_terület definíció'!$D$2:$D$6),"")</f>
        <v/>
      </c>
      <c r="D24" s="63" t="str">
        <f>IFERROR(_xlfn.XLOOKUP(B24,DigKompTerületek,'1. dim. Komp_terület definíció'!$E$2:$E$6),"")</f>
        <v/>
      </c>
      <c r="E24" s="69"/>
      <c r="F24" s="63" t="str">
        <f>IFERROR(_xlfn.XLOOKUP(E24,'2. dim Komp_elemek_kiegtem_aláb'!$E$2:$E$22,'2. dim Komp_elemek_kiegtem_aláb'!$F$2:$F$22),"")</f>
        <v/>
      </c>
      <c r="G24" s="64" t="str">
        <f>IFERROR(_xlfn.XLOOKUP(E24,'2. dim Komp_elemek_kiegtem_aláb'!$E$2:$E$22,'2. dim Komp_elemek_kiegtem_aláb'!$G$2:$G$22),"")</f>
        <v/>
      </c>
      <c r="H24" s="62"/>
      <c r="I24" s="62"/>
    </row>
    <row r="25" spans="1:9" ht="87.5" customHeight="1">
      <c r="A25" s="66"/>
      <c r="B25" s="68"/>
      <c r="C25" s="63" t="str">
        <f>IFERROR(_xlfn.XLOOKUP(B25,DigKompTerületek,'1. dim. Komp_terület definíció'!$D$2:$D$6),"")</f>
        <v/>
      </c>
      <c r="D25" s="63" t="str">
        <f>IFERROR(_xlfn.XLOOKUP(B25,DigKompTerületek,'1. dim. Komp_terület definíció'!$E$2:$E$6),"")</f>
        <v/>
      </c>
      <c r="E25" s="69"/>
      <c r="F25" s="63" t="str">
        <f>IFERROR(_xlfn.XLOOKUP(E25,'2. dim Komp_elemek_kiegtem_aláb'!$E$2:$E$22,'2. dim Komp_elemek_kiegtem_aláb'!$F$2:$F$22),"")</f>
        <v/>
      </c>
      <c r="G25" s="64" t="str">
        <f>IFERROR(_xlfn.XLOOKUP(E25,'2. dim Komp_elemek_kiegtem_aláb'!$E$2:$E$22,'2. dim Komp_elemek_kiegtem_aláb'!$G$2:$G$22),"")</f>
        <v/>
      </c>
      <c r="H25" s="62"/>
      <c r="I25" s="62"/>
    </row>
    <row r="26" spans="1:9" ht="87.5" customHeight="1">
      <c r="A26" s="66"/>
      <c r="B26" s="68"/>
      <c r="C26" s="63" t="str">
        <f>IFERROR(_xlfn.XLOOKUP(B26,DigKompTerületek,'1. dim. Komp_terület definíció'!$D$2:$D$6),"")</f>
        <v/>
      </c>
      <c r="D26" s="63" t="str">
        <f>IFERROR(_xlfn.XLOOKUP(B26,DigKompTerületek,'1. dim. Komp_terület definíció'!$E$2:$E$6),"")</f>
        <v/>
      </c>
      <c r="E26" s="69"/>
      <c r="F26" s="63" t="str">
        <f>IFERROR(_xlfn.XLOOKUP(E26,'2. dim Komp_elemek_kiegtem_aláb'!$E$2:$E$22,'2. dim Komp_elemek_kiegtem_aláb'!$F$2:$F$22),"")</f>
        <v/>
      </c>
      <c r="G26" s="64" t="str">
        <f>IFERROR(_xlfn.XLOOKUP(E26,'2. dim Komp_elemek_kiegtem_aláb'!$E$2:$E$22,'2. dim Komp_elemek_kiegtem_aláb'!$G$2:$G$22),"")</f>
        <v/>
      </c>
      <c r="H26" s="62"/>
      <c r="I26" s="62"/>
    </row>
    <row r="27" spans="1:9" ht="87.5" customHeight="1">
      <c r="A27" s="66"/>
      <c r="B27" s="68"/>
      <c r="C27" s="63" t="str">
        <f>IFERROR(_xlfn.XLOOKUP(B27,DigKompTerületek,'1. dim. Komp_terület definíció'!$D$2:$D$6),"")</f>
        <v/>
      </c>
      <c r="D27" s="63" t="str">
        <f>IFERROR(_xlfn.XLOOKUP(B27,DigKompTerületek,'1. dim. Komp_terület definíció'!$E$2:$E$6),"")</f>
        <v/>
      </c>
      <c r="E27" s="69"/>
      <c r="F27" s="63" t="str">
        <f>IFERROR(_xlfn.XLOOKUP(E27,'2. dim Komp_elemek_kiegtem_aláb'!$E$2:$E$22,'2. dim Komp_elemek_kiegtem_aláb'!$F$2:$F$22),"")</f>
        <v/>
      </c>
      <c r="G27" s="64" t="str">
        <f>IFERROR(_xlfn.XLOOKUP(E27,'2. dim Komp_elemek_kiegtem_aláb'!$E$2:$E$22,'2. dim Komp_elemek_kiegtem_aláb'!$G$2:$G$22),"")</f>
        <v/>
      </c>
      <c r="H27" s="62"/>
      <c r="I27" s="62"/>
    </row>
    <row r="28" spans="1:9" ht="87.5" customHeight="1">
      <c r="A28" s="66"/>
      <c r="B28" s="68"/>
      <c r="C28" s="63" t="str">
        <f>IFERROR(_xlfn.XLOOKUP(B28,DigKompTerületek,'1. dim. Komp_terület definíció'!$D$2:$D$6),"")</f>
        <v/>
      </c>
      <c r="D28" s="63" t="str">
        <f>IFERROR(_xlfn.XLOOKUP(B28,DigKompTerületek,'1. dim. Komp_terület definíció'!$E$2:$E$6),"")</f>
        <v/>
      </c>
      <c r="E28" s="69"/>
      <c r="F28" s="63" t="str">
        <f>IFERROR(_xlfn.XLOOKUP(E28,'2. dim Komp_elemek_kiegtem_aláb'!$E$2:$E$22,'2. dim Komp_elemek_kiegtem_aláb'!$F$2:$F$22),"")</f>
        <v/>
      </c>
      <c r="G28" s="64" t="str">
        <f>IFERROR(_xlfn.XLOOKUP(E28,'2. dim Komp_elemek_kiegtem_aláb'!$E$2:$E$22,'2. dim Komp_elemek_kiegtem_aláb'!$G$2:$G$22),"")</f>
        <v/>
      </c>
      <c r="H28" s="62"/>
      <c r="I28" s="62"/>
    </row>
    <row r="29" spans="1:9" ht="87.5" customHeight="1">
      <c r="A29" s="66"/>
      <c r="B29" s="68"/>
      <c r="C29" s="63" t="str">
        <f>IFERROR(_xlfn.XLOOKUP(B29,DigKompTerületek,'1. dim. Komp_terület definíció'!$D$2:$D$6),"")</f>
        <v/>
      </c>
      <c r="D29" s="63" t="str">
        <f>IFERROR(_xlfn.XLOOKUP(B29,DigKompTerületek,'1. dim. Komp_terület definíció'!$E$2:$E$6),"")</f>
        <v/>
      </c>
      <c r="E29" s="69"/>
      <c r="F29" s="63" t="str">
        <f>IFERROR(_xlfn.XLOOKUP(E29,'2. dim Komp_elemek_kiegtem_aláb'!$E$2:$E$22,'2. dim Komp_elemek_kiegtem_aláb'!$F$2:$F$22),"")</f>
        <v/>
      </c>
      <c r="G29" s="64" t="str">
        <f>IFERROR(_xlfn.XLOOKUP(E29,'2. dim Komp_elemek_kiegtem_aláb'!$E$2:$E$22,'2. dim Komp_elemek_kiegtem_aláb'!$G$2:$G$22),"")</f>
        <v/>
      </c>
      <c r="H29" s="62"/>
      <c r="I29" s="62"/>
    </row>
    <row r="30" spans="1:9" ht="87.5" customHeight="1">
      <c r="A30" s="66"/>
      <c r="B30" s="68"/>
      <c r="C30" s="63" t="str">
        <f>IFERROR(_xlfn.XLOOKUP(B30,DigKompTerületek,'1. dim. Komp_terület definíció'!$D$2:$D$6),"")</f>
        <v/>
      </c>
      <c r="D30" s="63" t="str">
        <f>IFERROR(_xlfn.XLOOKUP(B30,DigKompTerületek,'1. dim. Komp_terület definíció'!$E$2:$E$6),"")</f>
        <v/>
      </c>
      <c r="E30" s="69"/>
      <c r="F30" s="63" t="str">
        <f>IFERROR(_xlfn.XLOOKUP(E30,'2. dim Komp_elemek_kiegtem_aláb'!$E$2:$E$22,'2. dim Komp_elemek_kiegtem_aláb'!$F$2:$F$22),"")</f>
        <v/>
      </c>
      <c r="G30" s="64" t="str">
        <f>IFERROR(_xlfn.XLOOKUP(E30,'2. dim Komp_elemek_kiegtem_aláb'!$E$2:$E$22,'2. dim Komp_elemek_kiegtem_aláb'!$G$2:$G$22),"")</f>
        <v/>
      </c>
      <c r="H30" s="62"/>
      <c r="I30" s="62"/>
    </row>
    <row r="31" spans="1:9" ht="87.5" customHeight="1">
      <c r="A31" s="66"/>
      <c r="B31" s="68"/>
      <c r="C31" s="63" t="str">
        <f>IFERROR(_xlfn.XLOOKUP(B31,DigKompTerületek,'1. dim. Komp_terület definíció'!$D$2:$D$6),"")</f>
        <v/>
      </c>
      <c r="D31" s="63" t="str">
        <f>IFERROR(_xlfn.XLOOKUP(B31,DigKompTerületek,'1. dim. Komp_terület definíció'!$E$2:$E$6),"")</f>
        <v/>
      </c>
      <c r="E31" s="69"/>
      <c r="F31" s="63" t="str">
        <f>IFERROR(_xlfn.XLOOKUP(E31,'2. dim Komp_elemek_kiegtem_aláb'!$E$2:$E$22,'2. dim Komp_elemek_kiegtem_aláb'!$F$2:$F$22),"")</f>
        <v/>
      </c>
      <c r="G31" s="64" t="str">
        <f>IFERROR(_xlfn.XLOOKUP(E31,'2. dim Komp_elemek_kiegtem_aláb'!$E$2:$E$22,'2. dim Komp_elemek_kiegtem_aláb'!$G$2:$G$22),"")</f>
        <v/>
      </c>
      <c r="H31" s="62"/>
      <c r="I31" s="62"/>
    </row>
    <row r="32" spans="1:9" ht="87.5" customHeight="1">
      <c r="A32" s="66"/>
      <c r="B32" s="68"/>
      <c r="C32" s="63" t="str">
        <f>IFERROR(_xlfn.XLOOKUP(B32,DigKompTerületek,'1. dim. Komp_terület definíció'!$D$2:$D$6),"")</f>
        <v/>
      </c>
      <c r="D32" s="63" t="str">
        <f>IFERROR(_xlfn.XLOOKUP(B32,DigKompTerületek,'1. dim. Komp_terület definíció'!$E$2:$E$6),"")</f>
        <v/>
      </c>
      <c r="E32" s="69"/>
      <c r="F32" s="63" t="str">
        <f>IFERROR(_xlfn.XLOOKUP(E32,'2. dim Komp_elemek_kiegtem_aláb'!$E$2:$E$22,'2. dim Komp_elemek_kiegtem_aláb'!$F$2:$F$22),"")</f>
        <v/>
      </c>
      <c r="G32" s="64" t="str">
        <f>IFERROR(_xlfn.XLOOKUP(E32,'2. dim Komp_elemek_kiegtem_aláb'!$E$2:$E$22,'2. dim Komp_elemek_kiegtem_aláb'!$G$2:$G$22),"")</f>
        <v/>
      </c>
      <c r="H32" s="62"/>
      <c r="I32" s="62"/>
    </row>
    <row r="33" spans="1:9" ht="87.5" customHeight="1">
      <c r="A33" s="66"/>
      <c r="B33" s="68"/>
      <c r="C33" s="63" t="str">
        <f>IFERROR(_xlfn.XLOOKUP(B33,DigKompTerületek,'1. dim. Komp_terület definíció'!$D$2:$D$6),"")</f>
        <v/>
      </c>
      <c r="D33" s="63" t="str">
        <f>IFERROR(_xlfn.XLOOKUP(B33,DigKompTerületek,'1. dim. Komp_terület definíció'!$E$2:$E$6),"")</f>
        <v/>
      </c>
      <c r="E33" s="69"/>
      <c r="F33" s="63" t="str">
        <f>IFERROR(_xlfn.XLOOKUP(E33,'2. dim Komp_elemek_kiegtem_aláb'!$E$2:$E$22,'2. dim Komp_elemek_kiegtem_aláb'!$F$2:$F$22),"")</f>
        <v/>
      </c>
      <c r="G33" s="64" t="str">
        <f>IFERROR(_xlfn.XLOOKUP(E33,'2. dim Komp_elemek_kiegtem_aláb'!$E$2:$E$22,'2. dim Komp_elemek_kiegtem_aláb'!$G$2:$G$22),"")</f>
        <v/>
      </c>
      <c r="H33" s="62"/>
      <c r="I33" s="62"/>
    </row>
    <row r="34" spans="1:9" ht="87.5" customHeight="1">
      <c r="A34" s="66"/>
      <c r="B34" s="68"/>
      <c r="C34" s="63" t="str">
        <f>IFERROR(_xlfn.XLOOKUP(B34,DigKompTerületek,'1. dim. Komp_terület definíció'!$D$2:$D$6),"")</f>
        <v/>
      </c>
      <c r="D34" s="63" t="str">
        <f>IFERROR(_xlfn.XLOOKUP(B34,DigKompTerületek,'1. dim. Komp_terület definíció'!$E$2:$E$6),"")</f>
        <v/>
      </c>
      <c r="E34" s="69"/>
      <c r="F34" s="63" t="str">
        <f>IFERROR(_xlfn.XLOOKUP(E34,'2. dim Komp_elemek_kiegtem_aláb'!$E$2:$E$22,'2. dim Komp_elemek_kiegtem_aláb'!$F$2:$F$22),"")</f>
        <v/>
      </c>
      <c r="G34" s="64" t="str">
        <f>IFERROR(_xlfn.XLOOKUP(E34,'2. dim Komp_elemek_kiegtem_aláb'!$E$2:$E$22,'2. dim Komp_elemek_kiegtem_aláb'!$G$2:$G$22),"")</f>
        <v/>
      </c>
      <c r="H34" s="62"/>
      <c r="I34" s="62"/>
    </row>
    <row r="35" spans="1:9" ht="87.5" customHeight="1">
      <c r="A35" s="66"/>
      <c r="B35" s="68"/>
      <c r="C35" s="63" t="str">
        <f>IFERROR(_xlfn.XLOOKUP(B35,DigKompTerületek,'1. dim. Komp_terület definíció'!$D$2:$D$6),"")</f>
        <v/>
      </c>
      <c r="D35" s="63" t="str">
        <f>IFERROR(_xlfn.XLOOKUP(B35,DigKompTerületek,'1. dim. Komp_terület definíció'!$E$2:$E$6),"")</f>
        <v/>
      </c>
      <c r="E35" s="69"/>
      <c r="F35" s="63" t="str">
        <f>IFERROR(_xlfn.XLOOKUP(E35,'2. dim Komp_elemek_kiegtem_aláb'!$E$2:$E$22,'2. dim Komp_elemek_kiegtem_aláb'!$F$2:$F$22),"")</f>
        <v/>
      </c>
      <c r="G35" s="64" t="str">
        <f>IFERROR(_xlfn.XLOOKUP(E35,'2. dim Komp_elemek_kiegtem_aláb'!$E$2:$E$22,'2. dim Komp_elemek_kiegtem_aláb'!$G$2:$G$22),"")</f>
        <v/>
      </c>
      <c r="H35" s="62"/>
      <c r="I35" s="62"/>
    </row>
    <row r="36" spans="1:9" ht="87.5" customHeight="1">
      <c r="A36" s="66"/>
      <c r="B36" s="68"/>
      <c r="C36" s="63" t="str">
        <f>IFERROR(_xlfn.XLOOKUP(B36,DigKompTerületek,'1. dim. Komp_terület definíció'!$D$2:$D$6),"")</f>
        <v/>
      </c>
      <c r="D36" s="63" t="str">
        <f>IFERROR(_xlfn.XLOOKUP(B36,DigKompTerületek,'1. dim. Komp_terület definíció'!$E$2:$E$6),"")</f>
        <v/>
      </c>
      <c r="E36" s="69"/>
      <c r="F36" s="63" t="str">
        <f>IFERROR(_xlfn.XLOOKUP(E36,'2. dim Komp_elemek_kiegtem_aláb'!$E$2:$E$22,'2. dim Komp_elemek_kiegtem_aláb'!$F$2:$F$22),"")</f>
        <v/>
      </c>
      <c r="G36" s="64" t="str">
        <f>IFERROR(_xlfn.XLOOKUP(E36,'2. dim Komp_elemek_kiegtem_aláb'!$E$2:$E$22,'2. dim Komp_elemek_kiegtem_aláb'!$G$2:$G$22),"")</f>
        <v/>
      </c>
      <c r="H36" s="62"/>
      <c r="I36" s="62"/>
    </row>
    <row r="37" spans="1:9" ht="87.5" customHeight="1">
      <c r="A37" s="66"/>
      <c r="B37" s="68"/>
      <c r="C37" s="63" t="str">
        <f>IFERROR(_xlfn.XLOOKUP(B37,DigKompTerületek,'1. dim. Komp_terület definíció'!$D$2:$D$6),"")</f>
        <v/>
      </c>
      <c r="D37" s="63" t="str">
        <f>IFERROR(_xlfn.XLOOKUP(B37,DigKompTerületek,'1. dim. Komp_terület definíció'!$E$2:$E$6),"")</f>
        <v/>
      </c>
      <c r="E37" s="69"/>
      <c r="F37" s="63" t="str">
        <f>IFERROR(_xlfn.XLOOKUP(E37,'2. dim Komp_elemek_kiegtem_aláb'!$E$2:$E$22,'2. dim Komp_elemek_kiegtem_aláb'!$F$2:$F$22),"")</f>
        <v/>
      </c>
      <c r="G37" s="64" t="str">
        <f>IFERROR(_xlfn.XLOOKUP(E37,'2. dim Komp_elemek_kiegtem_aláb'!$E$2:$E$22,'2. dim Komp_elemek_kiegtem_aláb'!$G$2:$G$22),"")</f>
        <v/>
      </c>
      <c r="H37" s="62"/>
      <c r="I37" s="62"/>
    </row>
    <row r="38" spans="1:9" ht="87.5" customHeight="1">
      <c r="A38" s="66"/>
      <c r="B38" s="68"/>
      <c r="C38" s="63" t="str">
        <f>IFERROR(_xlfn.XLOOKUP(B38,DigKompTerületek,'1. dim. Komp_terület definíció'!$D$2:$D$6),"")</f>
        <v/>
      </c>
      <c r="D38" s="63" t="str">
        <f>IFERROR(_xlfn.XLOOKUP(B38,DigKompTerületek,'1. dim. Komp_terület definíció'!$E$2:$E$6),"")</f>
        <v/>
      </c>
      <c r="E38" s="69"/>
      <c r="F38" s="63" t="str">
        <f>IFERROR(_xlfn.XLOOKUP(E38,'2. dim Komp_elemek_kiegtem_aláb'!$E$2:$E$22,'2. dim Komp_elemek_kiegtem_aláb'!$F$2:$F$22),"")</f>
        <v/>
      </c>
      <c r="G38" s="64" t="str">
        <f>IFERROR(_xlfn.XLOOKUP(E38,'2. dim Komp_elemek_kiegtem_aláb'!$E$2:$E$22,'2. dim Komp_elemek_kiegtem_aláb'!$G$2:$G$22),"")</f>
        <v/>
      </c>
      <c r="H38" s="62"/>
      <c r="I38" s="62"/>
    </row>
    <row r="39" spans="1:9" ht="87.5" customHeight="1">
      <c r="A39" s="66"/>
      <c r="B39" s="68"/>
      <c r="C39" s="63" t="str">
        <f>IFERROR(_xlfn.XLOOKUP(B39,DigKompTerületek,'1. dim. Komp_terület definíció'!$D$2:$D$6),"")</f>
        <v/>
      </c>
      <c r="D39" s="63" t="str">
        <f>IFERROR(_xlfn.XLOOKUP(B39,DigKompTerületek,'1. dim. Komp_terület definíció'!$E$2:$E$6),"")</f>
        <v/>
      </c>
      <c r="E39" s="69"/>
      <c r="F39" s="63" t="str">
        <f>IFERROR(_xlfn.XLOOKUP(E39,'2. dim Komp_elemek_kiegtem_aláb'!$E$2:$E$22,'2. dim Komp_elemek_kiegtem_aláb'!$F$2:$F$22),"")</f>
        <v/>
      </c>
      <c r="G39" s="64" t="str">
        <f>IFERROR(_xlfn.XLOOKUP(E39,'2. dim Komp_elemek_kiegtem_aláb'!$E$2:$E$22,'2. dim Komp_elemek_kiegtem_aláb'!$G$2:$G$22),"")</f>
        <v/>
      </c>
      <c r="H39" s="62"/>
      <c r="I39" s="62"/>
    </row>
    <row r="40" spans="1:9" ht="87.5" customHeight="1">
      <c r="A40" s="66"/>
      <c r="B40" s="68"/>
      <c r="C40" s="63" t="str">
        <f>IFERROR(_xlfn.XLOOKUP(B40,DigKompTerületek,'1. dim. Komp_terület definíció'!$D$2:$D$6),"")</f>
        <v/>
      </c>
      <c r="D40" s="63" t="str">
        <f>IFERROR(_xlfn.XLOOKUP(B40,DigKompTerületek,'1. dim. Komp_terület definíció'!$E$2:$E$6),"")</f>
        <v/>
      </c>
      <c r="E40" s="69"/>
      <c r="F40" s="63" t="str">
        <f>IFERROR(_xlfn.XLOOKUP(E40,'2. dim Komp_elemek_kiegtem_aláb'!$E$2:$E$22,'2. dim Komp_elemek_kiegtem_aláb'!$F$2:$F$22),"")</f>
        <v/>
      </c>
      <c r="G40" s="64" t="str">
        <f>IFERROR(_xlfn.XLOOKUP(E40,'2. dim Komp_elemek_kiegtem_aláb'!$E$2:$E$22,'2. dim Komp_elemek_kiegtem_aláb'!$G$2:$G$22),"")</f>
        <v/>
      </c>
      <c r="H40" s="62"/>
      <c r="I40" s="62"/>
    </row>
    <row r="41" spans="1:9" ht="87.5" customHeight="1">
      <c r="A41" s="66"/>
      <c r="B41" s="68"/>
      <c r="C41" s="63" t="str">
        <f>IFERROR(_xlfn.XLOOKUP(B41,DigKompTerületek,'1. dim. Komp_terület definíció'!$D$2:$D$6),"")</f>
        <v/>
      </c>
      <c r="D41" s="63" t="str">
        <f>IFERROR(_xlfn.XLOOKUP(B41,DigKompTerületek,'1. dim. Komp_terület definíció'!$E$2:$E$6),"")</f>
        <v/>
      </c>
      <c r="E41" s="69"/>
      <c r="F41" s="63" t="str">
        <f>IFERROR(_xlfn.XLOOKUP(E41,'2. dim Komp_elemek_kiegtem_aláb'!$E$2:$E$22,'2. dim Komp_elemek_kiegtem_aláb'!$F$2:$F$22),"")</f>
        <v/>
      </c>
      <c r="G41" s="64" t="str">
        <f>IFERROR(_xlfn.XLOOKUP(E41,'2. dim Komp_elemek_kiegtem_aláb'!$E$2:$E$22,'2. dim Komp_elemek_kiegtem_aláb'!$G$2:$G$22),"")</f>
        <v/>
      </c>
      <c r="H41" s="62"/>
      <c r="I41" s="62"/>
    </row>
    <row r="42" spans="1:9" ht="87.5" customHeight="1">
      <c r="A42" s="66"/>
      <c r="B42" s="68"/>
      <c r="C42" s="63" t="str">
        <f>IFERROR(_xlfn.XLOOKUP(B42,DigKompTerületek,'1. dim. Komp_terület definíció'!$D$2:$D$6),"")</f>
        <v/>
      </c>
      <c r="D42" s="63" t="str">
        <f>IFERROR(_xlfn.XLOOKUP(B42,DigKompTerületek,'1. dim. Komp_terület definíció'!$E$2:$E$6),"")</f>
        <v/>
      </c>
      <c r="E42" s="69"/>
      <c r="F42" s="63" t="str">
        <f>IFERROR(_xlfn.XLOOKUP(E42,'2. dim Komp_elemek_kiegtem_aláb'!$E$2:$E$22,'2. dim Komp_elemek_kiegtem_aláb'!$F$2:$F$22),"")</f>
        <v/>
      </c>
      <c r="G42" s="64" t="str">
        <f>IFERROR(_xlfn.XLOOKUP(E42,'2. dim Komp_elemek_kiegtem_aláb'!$E$2:$E$22,'2. dim Komp_elemek_kiegtem_aláb'!$G$2:$G$22),"")</f>
        <v/>
      </c>
      <c r="H42" s="62"/>
      <c r="I42" s="62"/>
    </row>
    <row r="43" spans="1:9" ht="87.5" customHeight="1">
      <c r="A43" s="66"/>
      <c r="B43" s="68"/>
      <c r="C43" s="63" t="str">
        <f>IFERROR(_xlfn.XLOOKUP(B43,DigKompTerületek,'1. dim. Komp_terület definíció'!$D$2:$D$6),"")</f>
        <v/>
      </c>
      <c r="D43" s="63" t="str">
        <f>IFERROR(_xlfn.XLOOKUP(B43,DigKompTerületek,'1. dim. Komp_terület definíció'!$E$2:$E$6),"")</f>
        <v/>
      </c>
      <c r="E43" s="69"/>
      <c r="F43" s="63" t="str">
        <f>IFERROR(_xlfn.XLOOKUP(E43,'2. dim Komp_elemek_kiegtem_aláb'!$E$2:$E$22,'2. dim Komp_elemek_kiegtem_aláb'!$F$2:$F$22),"")</f>
        <v/>
      </c>
      <c r="G43" s="64" t="str">
        <f>IFERROR(_xlfn.XLOOKUP(E43,'2. dim Komp_elemek_kiegtem_aláb'!$E$2:$E$22,'2. dim Komp_elemek_kiegtem_aláb'!$G$2:$G$22),"")</f>
        <v/>
      </c>
      <c r="H43" s="62"/>
      <c r="I43" s="62"/>
    </row>
    <row r="44" spans="1:9" ht="87.5" customHeight="1">
      <c r="A44" s="66"/>
      <c r="B44" s="68"/>
      <c r="C44" s="63" t="str">
        <f>IFERROR(_xlfn.XLOOKUP(B44,DigKompTerületek,'1. dim. Komp_terület definíció'!$D$2:$D$6),"")</f>
        <v/>
      </c>
      <c r="D44" s="63" t="str">
        <f>IFERROR(_xlfn.XLOOKUP(B44,DigKompTerületek,'1. dim. Komp_terület definíció'!$E$2:$E$6),"")</f>
        <v/>
      </c>
      <c r="E44" s="69"/>
      <c r="F44" s="63" t="str">
        <f>IFERROR(_xlfn.XLOOKUP(E44,'2. dim Komp_elemek_kiegtem_aláb'!$E$2:$E$22,'2. dim Komp_elemek_kiegtem_aláb'!$F$2:$F$22),"")</f>
        <v/>
      </c>
      <c r="G44" s="64" t="str">
        <f>IFERROR(_xlfn.XLOOKUP(E44,'2. dim Komp_elemek_kiegtem_aláb'!$E$2:$E$22,'2. dim Komp_elemek_kiegtem_aláb'!$G$2:$G$22),"")</f>
        <v/>
      </c>
      <c r="H44" s="62"/>
      <c r="I44" s="62"/>
    </row>
    <row r="45" spans="1:9" ht="87.5" customHeight="1">
      <c r="A45" s="66"/>
      <c r="B45" s="68"/>
      <c r="C45" s="63" t="str">
        <f>IFERROR(_xlfn.XLOOKUP(B45,DigKompTerületek,'1. dim. Komp_terület definíció'!$D$2:$D$6),"")</f>
        <v/>
      </c>
      <c r="D45" s="63" t="str">
        <f>IFERROR(_xlfn.XLOOKUP(B45,DigKompTerületek,'1. dim. Komp_terület definíció'!$E$2:$E$6),"")</f>
        <v/>
      </c>
      <c r="E45" s="69"/>
      <c r="F45" s="63" t="str">
        <f>IFERROR(_xlfn.XLOOKUP(E45,'2. dim Komp_elemek_kiegtem_aláb'!$E$2:$E$22,'2. dim Komp_elemek_kiegtem_aláb'!$F$2:$F$22),"")</f>
        <v/>
      </c>
      <c r="G45" s="64" t="str">
        <f>IFERROR(_xlfn.XLOOKUP(E45,'2. dim Komp_elemek_kiegtem_aláb'!$E$2:$E$22,'2. dim Komp_elemek_kiegtem_aláb'!$G$2:$G$22),"")</f>
        <v/>
      </c>
      <c r="H45" s="62"/>
      <c r="I45" s="62"/>
    </row>
    <row r="46" spans="1:9" ht="87.5" customHeight="1">
      <c r="A46" s="66"/>
      <c r="B46" s="68"/>
      <c r="C46" s="63" t="str">
        <f>IFERROR(_xlfn.XLOOKUP(B46,DigKompTerületek,'1. dim. Komp_terület definíció'!$D$2:$D$6),"")</f>
        <v/>
      </c>
      <c r="D46" s="63" t="str">
        <f>IFERROR(_xlfn.XLOOKUP(B46,DigKompTerületek,'1. dim. Komp_terület definíció'!$E$2:$E$6),"")</f>
        <v/>
      </c>
      <c r="E46" s="69"/>
      <c r="F46" s="63" t="str">
        <f>IFERROR(_xlfn.XLOOKUP(E46,'2. dim Komp_elemek_kiegtem_aláb'!$E$2:$E$22,'2. dim Komp_elemek_kiegtem_aláb'!$F$2:$F$22),"")</f>
        <v/>
      </c>
      <c r="G46" s="64" t="str">
        <f>IFERROR(_xlfn.XLOOKUP(E46,'2. dim Komp_elemek_kiegtem_aláb'!$E$2:$E$22,'2. dim Komp_elemek_kiegtem_aláb'!$G$2:$G$22),"")</f>
        <v/>
      </c>
      <c r="H46" s="62"/>
      <c r="I46" s="62"/>
    </row>
    <row r="47" spans="1:9" ht="87.5" customHeight="1">
      <c r="A47" s="66"/>
      <c r="B47" s="68"/>
      <c r="C47" s="63" t="str">
        <f>IFERROR(_xlfn.XLOOKUP(B47,DigKompTerületek,'1. dim. Komp_terület definíció'!$D$2:$D$6),"")</f>
        <v/>
      </c>
      <c r="D47" s="63" t="str">
        <f>IFERROR(_xlfn.XLOOKUP(B47,DigKompTerületek,'1. dim. Komp_terület definíció'!$E$2:$E$6),"")</f>
        <v/>
      </c>
      <c r="E47" s="69"/>
      <c r="F47" s="63" t="str">
        <f>IFERROR(_xlfn.XLOOKUP(E47,'2. dim Komp_elemek_kiegtem_aláb'!$E$2:$E$22,'2. dim Komp_elemek_kiegtem_aláb'!$F$2:$F$22),"")</f>
        <v/>
      </c>
      <c r="G47" s="64" t="str">
        <f>IFERROR(_xlfn.XLOOKUP(E47,'2. dim Komp_elemek_kiegtem_aláb'!$E$2:$E$22,'2. dim Komp_elemek_kiegtem_aláb'!$G$2:$G$22),"")</f>
        <v/>
      </c>
      <c r="H47" s="62"/>
      <c r="I47" s="62"/>
    </row>
    <row r="48" spans="1:9" ht="87.5" customHeight="1">
      <c r="A48" s="66"/>
      <c r="B48" s="68"/>
      <c r="C48" s="63" t="str">
        <f>IFERROR(_xlfn.XLOOKUP(B48,DigKompTerületek,'1. dim. Komp_terület definíció'!$D$2:$D$6),"")</f>
        <v/>
      </c>
      <c r="D48" s="63" t="str">
        <f>IFERROR(_xlfn.XLOOKUP(B48,DigKompTerületek,'1. dim. Komp_terület definíció'!$E$2:$E$6),"")</f>
        <v/>
      </c>
      <c r="E48" s="69"/>
      <c r="F48" s="63" t="str">
        <f>IFERROR(_xlfn.XLOOKUP(E48,'2. dim Komp_elemek_kiegtem_aláb'!$E$2:$E$22,'2. dim Komp_elemek_kiegtem_aláb'!$F$2:$F$22),"")</f>
        <v/>
      </c>
      <c r="G48" s="64" t="str">
        <f>IFERROR(_xlfn.XLOOKUP(E48,'2. dim Komp_elemek_kiegtem_aláb'!$E$2:$E$22,'2. dim Komp_elemek_kiegtem_aláb'!$G$2:$G$22),"")</f>
        <v/>
      </c>
      <c r="H48" s="62"/>
      <c r="I48" s="62"/>
    </row>
    <row r="49" spans="1:9" ht="87.5" customHeight="1">
      <c r="A49" s="66"/>
      <c r="B49" s="68"/>
      <c r="C49" s="63" t="str">
        <f>IFERROR(_xlfn.XLOOKUP(B49,DigKompTerületek,'1. dim. Komp_terület definíció'!$D$2:$D$6),"")</f>
        <v/>
      </c>
      <c r="D49" s="63" t="str">
        <f>IFERROR(_xlfn.XLOOKUP(B49,DigKompTerületek,'1. dim. Komp_terület definíció'!$E$2:$E$6),"")</f>
        <v/>
      </c>
      <c r="E49" s="69"/>
      <c r="F49" s="63" t="str">
        <f>IFERROR(_xlfn.XLOOKUP(E49,'2. dim Komp_elemek_kiegtem_aláb'!$E$2:$E$22,'2. dim Komp_elemek_kiegtem_aláb'!$F$2:$F$22),"")</f>
        <v/>
      </c>
      <c r="G49" s="64" t="str">
        <f>IFERROR(_xlfn.XLOOKUP(E49,'2. dim Komp_elemek_kiegtem_aláb'!$E$2:$E$22,'2. dim Komp_elemek_kiegtem_aláb'!$G$2:$G$22),"")</f>
        <v/>
      </c>
      <c r="H49" s="62"/>
      <c r="I49" s="62"/>
    </row>
    <row r="50" spans="1:9" ht="87.5" customHeight="1">
      <c r="A50" s="66"/>
      <c r="B50" s="68"/>
      <c r="C50" s="63" t="str">
        <f>IFERROR(_xlfn.XLOOKUP(B50,DigKompTerületek,'1. dim. Komp_terület definíció'!$D$2:$D$6),"")</f>
        <v/>
      </c>
      <c r="D50" s="63" t="str">
        <f>IFERROR(_xlfn.XLOOKUP(B50,DigKompTerületek,'1. dim. Komp_terület definíció'!$E$2:$E$6),"")</f>
        <v/>
      </c>
      <c r="E50" s="69"/>
      <c r="F50" s="63" t="str">
        <f>IFERROR(_xlfn.XLOOKUP(E50,'2. dim Komp_elemek_kiegtem_aláb'!$E$2:$E$22,'2. dim Komp_elemek_kiegtem_aláb'!$F$2:$F$22),"")</f>
        <v/>
      </c>
      <c r="G50" s="64" t="str">
        <f>IFERROR(_xlfn.XLOOKUP(E50,'2. dim Komp_elemek_kiegtem_aláb'!$E$2:$E$22,'2. dim Komp_elemek_kiegtem_aláb'!$G$2:$G$22),"")</f>
        <v/>
      </c>
      <c r="H50" s="62"/>
      <c r="I50" s="62"/>
    </row>
    <row r="51" spans="1:9" ht="87.5" customHeight="1">
      <c r="A51" s="66"/>
      <c r="B51" s="68"/>
      <c r="C51" s="63" t="str">
        <f>IFERROR(_xlfn.XLOOKUP(B51,DigKompTerületek,'1. dim. Komp_terület definíció'!$D$2:$D$6),"")</f>
        <v/>
      </c>
      <c r="D51" s="63" t="str">
        <f>IFERROR(_xlfn.XLOOKUP(B51,DigKompTerületek,'1. dim. Komp_terület definíció'!$E$2:$E$6),"")</f>
        <v/>
      </c>
      <c r="E51" s="69"/>
      <c r="F51" s="63" t="str">
        <f>IFERROR(_xlfn.XLOOKUP(E51,'2. dim Komp_elemek_kiegtem_aláb'!$E$2:$E$22,'2. dim Komp_elemek_kiegtem_aláb'!$F$2:$F$22),"")</f>
        <v/>
      </c>
      <c r="G51" s="64" t="str">
        <f>IFERROR(_xlfn.XLOOKUP(E51,'2. dim Komp_elemek_kiegtem_aláb'!$E$2:$E$22,'2. dim Komp_elemek_kiegtem_aláb'!$G$2:$G$22),"")</f>
        <v/>
      </c>
      <c r="H51" s="62"/>
      <c r="I51" s="62"/>
    </row>
  </sheetData>
  <sheetProtection algorithmName="SHA-512" hashValue="a8OhiHZVQJDFwJIAv0SzdCiWrLaCkHFwckawnLS96l/fahPWK/5DBVMsm7hdjVozyEzmPW4DdB0qk760GZXKhQ==" saltValue="L29o78HgbQfLsJMVXszEdg==" spinCount="100000" sheet="1" formatRows="0" sort="0" autoFilter="0"/>
  <autoFilter ref="A1:I51" xr:uid="{00000000-0001-0000-0100-000000000000}">
    <sortState xmlns:xlrd2="http://schemas.microsoft.com/office/spreadsheetml/2017/richdata2" ref="A2:I51">
      <sortCondition ref="A1:A51"/>
    </sortState>
  </autoFilter>
  <dataValidations count="2">
    <dataValidation type="list" allowBlank="1" showInputMessage="1" showErrorMessage="1" sqref="B2:B51" xr:uid="{4CC5D69B-37FD-4344-A692-0946CB6C8904}">
      <formula1>DigKompTerületek</formula1>
    </dataValidation>
    <dataValidation type="list" allowBlank="1" sqref="H2:H51" xr:uid="{A1CF9091-B651-48E9-919C-A1BAC4E433C0}">
      <formula1>IlleszkedésiSzintek</formula1>
    </dataValidation>
  </dataValidations>
  <pageMargins left="0.7" right="0.7" top="0.75" bottom="0.75" header="0.3" footer="0.3"/>
  <pageSetup paperSize="9"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23F18-F303-4F4F-989B-DCA864F79370}">
  <sheetPr>
    <tabColor theme="8" tint="-0.249977111117893"/>
  </sheetPr>
  <dimension ref="A1:H51"/>
  <sheetViews>
    <sheetView zoomScale="80" zoomScaleNormal="80" workbookViewId="0">
      <pane xSplit="1" ySplit="1" topLeftCell="D7" activePane="bottomRight" state="frozen"/>
      <selection activeCell="A2" sqref="A2"/>
      <selection pane="topRight" activeCell="A2" sqref="A2"/>
      <selection pane="bottomLeft" activeCell="A2" sqref="A2"/>
      <selection pane="bottomRight" activeCell="H15" sqref="H15"/>
    </sheetView>
  </sheetViews>
  <sheetFormatPr defaultColWidth="8.7265625" defaultRowHeight="14.5"/>
  <cols>
    <col min="1" max="1" width="63.54296875" style="16" customWidth="1"/>
    <col min="2" max="2" width="7.1796875" style="16" customWidth="1"/>
    <col min="3" max="3" width="31.1796875" style="16" customWidth="1"/>
    <col min="4" max="4" width="8.453125" style="17" customWidth="1"/>
    <col min="5" max="5" width="50" style="16" customWidth="1"/>
    <col min="6" max="6" width="65.26953125" style="16" customWidth="1"/>
    <col min="7" max="7" width="27.453125" style="16" customWidth="1"/>
    <col min="8" max="8" width="48.81640625" style="16" customWidth="1"/>
    <col min="9" max="16384" width="8.7265625" style="16"/>
  </cols>
  <sheetData>
    <row r="1" spans="1:8" s="8" customFormat="1" ht="134.5">
      <c r="A1" s="11" t="s">
        <v>237</v>
      </c>
      <c r="B1" s="7" t="s">
        <v>232</v>
      </c>
      <c r="C1" s="6" t="s">
        <v>10</v>
      </c>
      <c r="D1" s="7" t="s">
        <v>11</v>
      </c>
      <c r="E1" s="6" t="s">
        <v>12</v>
      </c>
      <c r="F1" s="6" t="s">
        <v>14</v>
      </c>
      <c r="G1" s="6" t="s">
        <v>240</v>
      </c>
      <c r="H1" s="6" t="s">
        <v>238</v>
      </c>
    </row>
    <row r="2" spans="1:8" ht="58">
      <c r="A2" s="9" t="s">
        <v>1194</v>
      </c>
      <c r="B2" s="44">
        <f>IFERROR(_xlfn.XLOOKUP(E2,'2. dim Komp_elemek_kiegtem_aláb'!$F$2:$F$22,'2. dim Komp_elemek_kiegtem_aláb'!$C$2:$C$22),"")</f>
        <v>2</v>
      </c>
      <c r="C2" s="44" t="str">
        <f>IFERROR(_xlfn.XLOOKUP(E2,'2. dim Komp_elemek_kiegtem_aláb'!$F$2:$F$22,'2. dim Komp_elemek_kiegtem_aláb'!$D$2:$D$22),"")</f>
        <v>Kommunikáció és együttműködés</v>
      </c>
      <c r="D2" s="44" t="str">
        <f>IFERROR(_xlfn.XLOOKUP(E2,'2. dim Komp_elemek_kiegtem_aláb'!$F$2:$F$22,DigKompElemAzonosítók),"")</f>
        <v>2.6</v>
      </c>
      <c r="E2" s="45" t="s">
        <v>1249</v>
      </c>
      <c r="F2" s="10" t="str">
        <f>IFERROR(_xlfn.XLOOKUP(D2,'2. dim Komp_elemek_kiegtem_aláb'!$E$2:$E$22,'2. dim Komp_elemek_kiegtem_aláb'!$G$2:$G$22),"")</f>
        <v>Egy vagy több digitális személyazonosság létrehozása és kezelése, képesség a jó hír megvédésére, a különböző digitális eszközök, környezetek és szolgáltatások segítségével létrehozott adatok kezelése.</v>
      </c>
      <c r="G2" s="9" t="s">
        <v>17</v>
      </c>
      <c r="H2" s="9" t="s">
        <v>1209</v>
      </c>
    </row>
    <row r="3" spans="1:8" ht="72.5">
      <c r="A3" s="9" t="s">
        <v>1194</v>
      </c>
      <c r="B3" s="44">
        <f>IFERROR(_xlfn.XLOOKUP(E3,'2. dim Komp_elemek_kiegtem_aláb'!$F$2:$F$22,'2. dim Komp_elemek_kiegtem_aláb'!$C$2:$C$22),"")</f>
        <v>4</v>
      </c>
      <c r="C3" s="44" t="str">
        <f>IFERROR(_xlfn.XLOOKUP(E3,'2. dim Komp_elemek_kiegtem_aláb'!$F$2:$F$22,'2. dim Komp_elemek_kiegtem_aláb'!$D$2:$D$22),"")</f>
        <v>Biztonság</v>
      </c>
      <c r="D3" s="44" t="str">
        <f>IFERROR(_xlfn.XLOOKUP(E3,'2. dim Komp_elemek_kiegtem_aláb'!$F$2:$F$22,DigKompElemAzonosítók),"")</f>
        <v>4.2</v>
      </c>
      <c r="E3" s="45" t="s">
        <v>1255</v>
      </c>
      <c r="F3" s="10" t="str">
        <f>IFERROR(_xlfn.XLOOKUP(D3,'2.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3" s="9" t="s">
        <v>17</v>
      </c>
      <c r="H3" s="9" t="s">
        <v>1210</v>
      </c>
    </row>
    <row r="4" spans="1:8" ht="58">
      <c r="A4" s="9" t="s">
        <v>1194</v>
      </c>
      <c r="B4" s="44">
        <f>IFERROR(_xlfn.XLOOKUP(E4,'2. dim Komp_elemek_kiegtem_aláb'!$F$2:$F$22,'2. dim Komp_elemek_kiegtem_aláb'!$C$2:$C$22),"")</f>
        <v>5</v>
      </c>
      <c r="C4" s="44" t="str">
        <f>IFERROR(_xlfn.XLOOKUP(E4,'2. dim Komp_elemek_kiegtem_aláb'!$F$2:$F$22,'2. dim Komp_elemek_kiegtem_aláb'!$D$2:$D$22),"")</f>
        <v>Problémamegoldás</v>
      </c>
      <c r="D4" s="44" t="str">
        <f>IFERROR(_xlfn.XLOOKUP(E4,'2. dim Komp_elemek_kiegtem_aláb'!$F$2:$F$22,DigKompElemAzonosítók),"")</f>
        <v>5.1</v>
      </c>
      <c r="E4" s="45" t="s">
        <v>1258</v>
      </c>
      <c r="F4" s="10" t="str">
        <f>IFERROR(_xlfn.XLOOKUP(D4,'2. dim Komp_elemek_kiegtem_aláb'!$E$2:$E$22,'2. dim Komp_elemek_kiegtem_aláb'!$G$2:$G$22),"")</f>
        <v>Technikai problémák felismerése és megoldása eszközök és digitális környezetek használata során (a hibaelhárítástól az összetettebb problémák megoldásáig).</v>
      </c>
      <c r="G4" s="9" t="s">
        <v>22</v>
      </c>
      <c r="H4" s="9" t="s">
        <v>1218</v>
      </c>
    </row>
    <row r="5" spans="1:8" ht="58">
      <c r="A5" s="9" t="s">
        <v>1199</v>
      </c>
      <c r="B5" s="44">
        <f>IFERROR(_xlfn.XLOOKUP(E5,'2. dim Komp_elemek_kiegtem_aláb'!$F$2:$F$22,'2. dim Komp_elemek_kiegtem_aláb'!$C$2:$C$22),"")</f>
        <v>1</v>
      </c>
      <c r="C5" s="44" t="str">
        <f>IFERROR(_xlfn.XLOOKUP(E5,'2. dim Komp_elemek_kiegtem_aláb'!$F$2:$F$22,'2. dim Komp_elemek_kiegtem_aláb'!$D$2:$D$22),"")</f>
        <v>Információ- és adatmenedzsment</v>
      </c>
      <c r="D5" s="44" t="str">
        <f>IFERROR(_xlfn.XLOOKUP(E5,'2. dim Komp_elemek_kiegtem_aláb'!$F$2:$F$22,DigKompElemAzonosítók),"")</f>
        <v>1.2</v>
      </c>
      <c r="E5" s="45" t="s">
        <v>1242</v>
      </c>
      <c r="F5" s="10" t="str">
        <f>IFERROR(_xlfn.XLOOKUP(D5,'2.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5" s="9" t="s">
        <v>17</v>
      </c>
      <c r="H5" s="9" t="s">
        <v>1215</v>
      </c>
    </row>
    <row r="6" spans="1:8" ht="72.5">
      <c r="A6" s="9" t="s">
        <v>1199</v>
      </c>
      <c r="B6" s="44">
        <f>IFERROR(_xlfn.XLOOKUP(E6,'2. dim Komp_elemek_kiegtem_aláb'!$F$2:$F$22,'2. dim Komp_elemek_kiegtem_aláb'!$C$2:$C$22),"")</f>
        <v>1</v>
      </c>
      <c r="C6" s="44" t="str">
        <f>IFERROR(_xlfn.XLOOKUP(E6,'2. dim Komp_elemek_kiegtem_aláb'!$F$2:$F$22,'2. dim Komp_elemek_kiegtem_aláb'!$D$2:$D$22),"")</f>
        <v>Információ- és adatmenedzsment</v>
      </c>
      <c r="D6" s="44" t="str">
        <f>IFERROR(_xlfn.XLOOKUP(E6,'2. dim Komp_elemek_kiegtem_aláb'!$F$2:$F$22,DigKompElemAzonosítók),"")</f>
        <v>1.1</v>
      </c>
      <c r="E6" s="45" t="s">
        <v>1241</v>
      </c>
      <c r="F6" s="10" t="str">
        <f>IFERROR(_xlfn.XLOOKUP(D6,'2.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6" s="9" t="s">
        <v>21</v>
      </c>
      <c r="H6" s="9" t="s">
        <v>1223</v>
      </c>
    </row>
    <row r="7" spans="1:8" ht="58">
      <c r="A7" s="9" t="s">
        <v>1199</v>
      </c>
      <c r="B7" s="44">
        <f>IFERROR(_xlfn.XLOOKUP(E7,'2. dim Komp_elemek_kiegtem_aláb'!$F$2:$F$22,'2. dim Komp_elemek_kiegtem_aláb'!$C$2:$C$22),"")</f>
        <v>5</v>
      </c>
      <c r="C7" s="44" t="str">
        <f>IFERROR(_xlfn.XLOOKUP(E7,'2. dim Komp_elemek_kiegtem_aláb'!$F$2:$F$22,'2. dim Komp_elemek_kiegtem_aláb'!$D$2:$D$22),"")</f>
        <v>Problémamegoldás</v>
      </c>
      <c r="D7" s="44" t="str">
        <f>IFERROR(_xlfn.XLOOKUP(E7,'2. dim Komp_elemek_kiegtem_aláb'!$F$2:$F$22,DigKompElemAzonosítók),"")</f>
        <v>5.2</v>
      </c>
      <c r="E7" s="45" t="s">
        <v>1259</v>
      </c>
      <c r="F7" s="10" t="str">
        <f>IFERROR(_xlfn.XLOOKUP(D7,'2.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7" s="9" t="s">
        <v>20</v>
      </c>
      <c r="H7" s="9" t="s">
        <v>1224</v>
      </c>
    </row>
    <row r="8" spans="1:8" ht="72.5">
      <c r="A8" s="9" t="s">
        <v>1199</v>
      </c>
      <c r="B8" s="44">
        <f>IFERROR(_xlfn.XLOOKUP(E8,'2. dim Komp_elemek_kiegtem_aláb'!$F$2:$F$22,'2. dim Komp_elemek_kiegtem_aláb'!$C$2:$C$22),"")</f>
        <v>4</v>
      </c>
      <c r="C8" s="44" t="str">
        <f>IFERROR(_xlfn.XLOOKUP(E8,'2. dim Komp_elemek_kiegtem_aláb'!$F$2:$F$22,'2. dim Komp_elemek_kiegtem_aláb'!$D$2:$D$22),"")</f>
        <v>Biztonság</v>
      </c>
      <c r="D8" s="44" t="str">
        <f>IFERROR(_xlfn.XLOOKUP(E8,'2. dim Komp_elemek_kiegtem_aláb'!$F$2:$F$22,DigKompElemAzonosítók),"")</f>
        <v>4.2</v>
      </c>
      <c r="E8" s="45" t="s">
        <v>1255</v>
      </c>
      <c r="F8" s="10" t="str">
        <f>IFERROR(_xlfn.XLOOKUP(D8,'2.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8" s="9" t="s">
        <v>22</v>
      </c>
      <c r="H8" s="9" t="s">
        <v>1225</v>
      </c>
    </row>
    <row r="9" spans="1:8" ht="58">
      <c r="A9" s="9" t="s">
        <v>1197</v>
      </c>
      <c r="B9" s="44">
        <f>IFERROR(_xlfn.XLOOKUP(E9,'2. dim Komp_elemek_kiegtem_aláb'!$F$2:$F$22,'2. dim Komp_elemek_kiegtem_aláb'!$C$2:$C$22),"")</f>
        <v>1</v>
      </c>
      <c r="C9" s="44" t="str">
        <f>IFERROR(_xlfn.XLOOKUP(E9,'2. dim Komp_elemek_kiegtem_aláb'!$F$2:$F$22,'2. dim Komp_elemek_kiegtem_aláb'!$D$2:$D$22),"")</f>
        <v>Információ- és adatmenedzsment</v>
      </c>
      <c r="D9" s="44" t="str">
        <f>IFERROR(_xlfn.XLOOKUP(E9,'2. dim Komp_elemek_kiegtem_aláb'!$F$2:$F$22,DigKompElemAzonosítók),"")</f>
        <v>1.2</v>
      </c>
      <c r="E9" s="45" t="s">
        <v>1242</v>
      </c>
      <c r="F9" s="10" t="str">
        <f>IFERROR(_xlfn.XLOOKUP(D9,'2.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9" s="9" t="s">
        <v>17</v>
      </c>
      <c r="H9" s="9" t="s">
        <v>1213</v>
      </c>
    </row>
    <row r="10" spans="1:8" ht="43.5">
      <c r="A10" s="9" t="s">
        <v>1197</v>
      </c>
      <c r="B10" s="44">
        <f>IFERROR(_xlfn.XLOOKUP(E10,'2. dim Komp_elemek_kiegtem_aláb'!$F$2:$F$22,'2. dim Komp_elemek_kiegtem_aláb'!$C$2:$C$22),"")</f>
        <v>1</v>
      </c>
      <c r="C10" s="44" t="str">
        <f>IFERROR(_xlfn.XLOOKUP(E10,'2. dim Komp_elemek_kiegtem_aláb'!$F$2:$F$22,'2. dim Komp_elemek_kiegtem_aláb'!$D$2:$D$22),"")</f>
        <v>Információ- és adatmenedzsment</v>
      </c>
      <c r="D10" s="44" t="str">
        <f>IFERROR(_xlfn.XLOOKUP(E10,'2. dim Komp_elemek_kiegtem_aláb'!$F$2:$F$22,DigKompElemAzonosítók),"")</f>
        <v>1.3</v>
      </c>
      <c r="E10" s="45" t="s">
        <v>1243</v>
      </c>
      <c r="F10" s="10" t="str">
        <f>IFERROR(_xlfn.XLOOKUP(D10,'2. dim Komp_elemek_kiegtem_aláb'!$E$2:$E$22,'2. dim Komp_elemek_kiegtem_aláb'!$G$2:$G$22),"")</f>
        <v>Adatok információk és tartalmak elrendezése, tárolása és visszakeresése digitális környezetben. Ezek rendszerezése és feldolgozása strukturált környezetben.</v>
      </c>
      <c r="G10" s="9" t="s">
        <v>21</v>
      </c>
      <c r="H10" s="9" t="s">
        <v>1221</v>
      </c>
    </row>
    <row r="11" spans="1:8" ht="72.5">
      <c r="A11" s="9" t="s">
        <v>1196</v>
      </c>
      <c r="B11" s="44">
        <f>IFERROR(_xlfn.XLOOKUP(E11,'2. dim Komp_elemek_kiegtem_aláb'!$F$2:$F$22,'2. dim Komp_elemek_kiegtem_aláb'!$C$2:$C$22),"")</f>
        <v>1</v>
      </c>
      <c r="C11" s="44" t="str">
        <f>IFERROR(_xlfn.XLOOKUP(E11,'2. dim Komp_elemek_kiegtem_aláb'!$F$2:$F$22,'2. dim Komp_elemek_kiegtem_aláb'!$D$2:$D$22),"")</f>
        <v>Információ- és adatmenedzsment</v>
      </c>
      <c r="D11" s="44" t="str">
        <f>IFERROR(_xlfn.XLOOKUP(E11,'2. dim Komp_elemek_kiegtem_aláb'!$F$2:$F$22,DigKompElemAzonosítók),"")</f>
        <v>1.1</v>
      </c>
      <c r="E11" s="45" t="s">
        <v>1241</v>
      </c>
      <c r="F11" s="10" t="str">
        <f>IFERROR(_xlfn.XLOOKUP(D11,'2.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1" s="9" t="s">
        <v>17</v>
      </c>
      <c r="H11" s="9" t="s">
        <v>1212</v>
      </c>
    </row>
    <row r="12" spans="1:8" ht="43.5">
      <c r="A12" s="9" t="s">
        <v>1196</v>
      </c>
      <c r="B12" s="44">
        <f>IFERROR(_xlfn.XLOOKUP(E12,'2. dim Komp_elemek_kiegtem_aláb'!$F$2:$F$22,'2. dim Komp_elemek_kiegtem_aláb'!$C$2:$C$22),"")</f>
        <v>1</v>
      </c>
      <c r="C12" s="44" t="str">
        <f>IFERROR(_xlfn.XLOOKUP(E12,'2. dim Komp_elemek_kiegtem_aláb'!$F$2:$F$22,'2. dim Komp_elemek_kiegtem_aláb'!$D$2:$D$22),"")</f>
        <v>Információ- és adatmenedzsment</v>
      </c>
      <c r="D12" s="44" t="str">
        <f>IFERROR(_xlfn.XLOOKUP(E12,'2. dim Komp_elemek_kiegtem_aláb'!$F$2:$F$22,DigKompElemAzonosítók),"")</f>
        <v>1.3</v>
      </c>
      <c r="E12" s="45" t="s">
        <v>1243</v>
      </c>
      <c r="F12" s="10" t="str">
        <f>IFERROR(_xlfn.XLOOKUP(D12,'2. dim Komp_elemek_kiegtem_aláb'!$E$2:$E$22,'2. dim Komp_elemek_kiegtem_aláb'!$G$2:$G$22),"")</f>
        <v>Adatok információk és tartalmak elrendezése, tárolása és visszakeresése digitális környezetben. Ezek rendszerezése és feldolgozása strukturált környezetben.</v>
      </c>
      <c r="G12" s="9" t="s">
        <v>21</v>
      </c>
      <c r="H12" s="9" t="s">
        <v>1220</v>
      </c>
    </row>
    <row r="13" spans="1:8" ht="58">
      <c r="A13" s="9" t="s">
        <v>1198</v>
      </c>
      <c r="B13" s="44">
        <f>IFERROR(_xlfn.XLOOKUP(E13,'2. dim Komp_elemek_kiegtem_aláb'!$F$2:$F$22,'2. dim Komp_elemek_kiegtem_aláb'!$C$2:$C$22),"")</f>
        <v>1</v>
      </c>
      <c r="C13" s="44" t="str">
        <f>IFERROR(_xlfn.XLOOKUP(E13,'2. dim Komp_elemek_kiegtem_aláb'!$F$2:$F$22,'2. dim Komp_elemek_kiegtem_aláb'!$D$2:$D$22),"")</f>
        <v>Információ- és adatmenedzsment</v>
      </c>
      <c r="D13" s="44" t="str">
        <f>IFERROR(_xlfn.XLOOKUP(E13,'2. dim Komp_elemek_kiegtem_aláb'!$F$2:$F$22,DigKompElemAzonosítók),"")</f>
        <v>1.3</v>
      </c>
      <c r="E13" s="45" t="s">
        <v>1243</v>
      </c>
      <c r="F13" s="10" t="str">
        <f>IFERROR(_xlfn.XLOOKUP(D13,'2. dim Komp_elemek_kiegtem_aláb'!$E$2:$E$22,'2. dim Komp_elemek_kiegtem_aláb'!$G$2:$G$22),"")</f>
        <v>Adatok információk és tartalmak elrendezése, tárolása és visszakeresése digitális környezetben. Ezek rendszerezése és feldolgozása strukturált környezetben.</v>
      </c>
      <c r="G13" s="9" t="s">
        <v>17</v>
      </c>
      <c r="H13" s="9" t="s">
        <v>1214</v>
      </c>
    </row>
    <row r="14" spans="1:8" ht="72.5">
      <c r="A14" s="9" t="s">
        <v>1198</v>
      </c>
      <c r="B14" s="44">
        <f>IFERROR(_xlfn.XLOOKUP(E14,'2. dim Komp_elemek_kiegtem_aláb'!$F$2:$F$22,'2. dim Komp_elemek_kiegtem_aláb'!$C$2:$C$22),"")</f>
        <v>1</v>
      </c>
      <c r="C14" s="44" t="str">
        <f>IFERROR(_xlfn.XLOOKUP(E14,'2. dim Komp_elemek_kiegtem_aláb'!$F$2:$F$22,'2. dim Komp_elemek_kiegtem_aláb'!$D$2:$D$22),"")</f>
        <v>Információ- és adatmenedzsment</v>
      </c>
      <c r="D14" s="44" t="str">
        <f>IFERROR(_xlfn.XLOOKUP(E14,'2. dim Komp_elemek_kiegtem_aláb'!$F$2:$F$22,DigKompElemAzonosítók),"")</f>
        <v>1.1</v>
      </c>
      <c r="E14" s="45" t="s">
        <v>1241</v>
      </c>
      <c r="F14" s="10" t="str">
        <f>IFERROR(_xlfn.XLOOKUP(D14,'2.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4" s="9" t="s">
        <v>22</v>
      </c>
      <c r="H14" s="9" t="s">
        <v>1222</v>
      </c>
    </row>
    <row r="15" spans="1:8" ht="72.5">
      <c r="A15" s="9" t="s">
        <v>1195</v>
      </c>
      <c r="B15" s="44">
        <f>IFERROR(_xlfn.XLOOKUP(E15,'2. dim Komp_elemek_kiegtem_aláb'!$F$2:$F$22,'2. dim Komp_elemek_kiegtem_aláb'!$C$2:$C$22),"")</f>
        <v>1</v>
      </c>
      <c r="C15" s="44" t="str">
        <f>IFERROR(_xlfn.XLOOKUP(E15,'2. dim Komp_elemek_kiegtem_aláb'!$F$2:$F$22,'2. dim Komp_elemek_kiegtem_aláb'!$D$2:$D$22),"")</f>
        <v>Információ- és adatmenedzsment</v>
      </c>
      <c r="D15" s="44" t="str">
        <f>IFERROR(_xlfn.XLOOKUP(E15,'2. dim Komp_elemek_kiegtem_aláb'!$F$2:$F$22,DigKompElemAzonosítók),"")</f>
        <v>1.1</v>
      </c>
      <c r="E15" s="45" t="s">
        <v>1241</v>
      </c>
      <c r="F15" s="10" t="str">
        <f>IFERROR(_xlfn.XLOOKUP(D15,'2.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5" s="9" t="s">
        <v>17</v>
      </c>
      <c r="H15" s="9" t="s">
        <v>1211</v>
      </c>
    </row>
    <row r="16" spans="1:8" ht="58">
      <c r="A16" s="9" t="s">
        <v>1195</v>
      </c>
      <c r="B16" s="44">
        <f>IFERROR(_xlfn.XLOOKUP(E16,'2. dim Komp_elemek_kiegtem_aláb'!$F$2:$F$22,'2. dim Komp_elemek_kiegtem_aláb'!$C$2:$C$22),"")</f>
        <v>5</v>
      </c>
      <c r="C16" s="44" t="str">
        <f>IFERROR(_xlfn.XLOOKUP(E16,'2. dim Komp_elemek_kiegtem_aláb'!$F$2:$F$22,'2. dim Komp_elemek_kiegtem_aláb'!$D$2:$D$22),"")</f>
        <v>Problémamegoldás</v>
      </c>
      <c r="D16" s="44" t="str">
        <f>IFERROR(_xlfn.XLOOKUP(E16,'2. dim Komp_elemek_kiegtem_aláb'!$F$2:$F$22,DigKompElemAzonosítók),"")</f>
        <v>5.2</v>
      </c>
      <c r="E16" s="45" t="s">
        <v>1259</v>
      </c>
      <c r="F16" s="10" t="str">
        <f>IFERROR(_xlfn.XLOOKUP(D16,'2.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6" s="9" t="s">
        <v>20</v>
      </c>
      <c r="H16" s="9" t="s">
        <v>1219</v>
      </c>
    </row>
    <row r="17" spans="1:8" ht="43.5">
      <c r="A17" s="9" t="s">
        <v>1200</v>
      </c>
      <c r="B17" s="44">
        <f>IFERROR(_xlfn.XLOOKUP(E17,'2. dim Komp_elemek_kiegtem_aláb'!$F$2:$F$22,'2. dim Komp_elemek_kiegtem_aláb'!$C$2:$C$22),"")</f>
        <v>2</v>
      </c>
      <c r="C17" s="44" t="str">
        <f>IFERROR(_xlfn.XLOOKUP(E17,'2. dim Komp_elemek_kiegtem_aláb'!$F$2:$F$22,'2. dim Komp_elemek_kiegtem_aláb'!$D$2:$D$22),"")</f>
        <v>Kommunikáció és együttműködés</v>
      </c>
      <c r="D17" s="44" t="str">
        <f>IFERROR(_xlfn.XLOOKUP(E17,'2. dim Komp_elemek_kiegtem_aláb'!$F$2:$F$22,DigKompElemAzonosítók),"")</f>
        <v>2.1</v>
      </c>
      <c r="E17" s="45" t="s">
        <v>1244</v>
      </c>
      <c r="F17" s="10" t="str">
        <f>IFERROR(_xlfn.XLOOKUP(D17,'2. dim Komp_elemek_kiegtem_aláb'!$E$2:$E$22,'2. dim Komp_elemek_kiegtem_aláb'!$G$2:$G$22),"")</f>
        <v>Interakciót valósít meg a digitális technológia széles körű használatával, ismeri az adott kontextusnak megfelelő kommunikációs módokat.</v>
      </c>
      <c r="G17" s="9" t="s">
        <v>17</v>
      </c>
      <c r="H17" s="9" t="s">
        <v>1216</v>
      </c>
    </row>
    <row r="18" spans="1:8" ht="58">
      <c r="A18" s="9" t="s">
        <v>1200</v>
      </c>
      <c r="B18" s="44">
        <f>IFERROR(_xlfn.XLOOKUP(E18,'2. dim Komp_elemek_kiegtem_aláb'!$F$2:$F$22,'2. dim Komp_elemek_kiegtem_aláb'!$C$2:$C$22),"")</f>
        <v>5</v>
      </c>
      <c r="C18" s="44" t="str">
        <f>IFERROR(_xlfn.XLOOKUP(E18,'2. dim Komp_elemek_kiegtem_aláb'!$F$2:$F$22,'2. dim Komp_elemek_kiegtem_aláb'!$D$2:$D$22),"")</f>
        <v>Problémamegoldás</v>
      </c>
      <c r="D18" s="44" t="str">
        <f>IFERROR(_xlfn.XLOOKUP(E18,'2. dim Komp_elemek_kiegtem_aláb'!$F$2:$F$22,DigKompElemAzonosítók),"")</f>
        <v>5.2</v>
      </c>
      <c r="E18" s="45" t="s">
        <v>1259</v>
      </c>
      <c r="F18" s="10" t="str">
        <f>IFERROR(_xlfn.XLOOKUP(D18,'2.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8" s="9" t="s">
        <v>17</v>
      </c>
      <c r="H18" s="9" t="s">
        <v>1217</v>
      </c>
    </row>
    <row r="19" spans="1:8" ht="72.5">
      <c r="A19" s="9" t="s">
        <v>1200</v>
      </c>
      <c r="B19" s="44">
        <f>IFERROR(_xlfn.XLOOKUP(E19,'2. dim Komp_elemek_kiegtem_aláb'!$F$2:$F$22,'2. dim Komp_elemek_kiegtem_aláb'!$C$2:$C$22),"")</f>
        <v>1</v>
      </c>
      <c r="C19" s="44" t="str">
        <f>IFERROR(_xlfn.XLOOKUP(E19,'2. dim Komp_elemek_kiegtem_aláb'!$F$2:$F$22,'2. dim Komp_elemek_kiegtem_aláb'!$D$2:$D$22),"")</f>
        <v>Információ- és adatmenedzsment</v>
      </c>
      <c r="D19" s="44" t="str">
        <f>IFERROR(_xlfn.XLOOKUP(E19,'2. dim Komp_elemek_kiegtem_aláb'!$F$2:$F$22,DigKompElemAzonosítók),"")</f>
        <v>1.1</v>
      </c>
      <c r="E19" s="45" t="s">
        <v>1241</v>
      </c>
      <c r="F19" s="10" t="str">
        <f>IFERROR(_xlfn.XLOOKUP(D19,'2.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9" s="9" t="s">
        <v>20</v>
      </c>
      <c r="H19" s="9" t="s">
        <v>1226</v>
      </c>
    </row>
    <row r="20" spans="1:8" ht="72.5">
      <c r="A20" s="9" t="s">
        <v>1200</v>
      </c>
      <c r="B20" s="44">
        <f>IFERROR(_xlfn.XLOOKUP(E20,'2. dim Komp_elemek_kiegtem_aláb'!$F$2:$F$22,'2. dim Komp_elemek_kiegtem_aláb'!$C$2:$C$22),"")</f>
        <v>4</v>
      </c>
      <c r="C20" s="44" t="str">
        <f>IFERROR(_xlfn.XLOOKUP(E20,'2. dim Komp_elemek_kiegtem_aláb'!$F$2:$F$22,'2. dim Komp_elemek_kiegtem_aláb'!$D$2:$D$22),"")</f>
        <v>Biztonság</v>
      </c>
      <c r="D20" s="44" t="str">
        <f>IFERROR(_xlfn.XLOOKUP(E20,'2. dim Komp_elemek_kiegtem_aláb'!$F$2:$F$22,DigKompElemAzonosítók),"")</f>
        <v>4.2</v>
      </c>
      <c r="E20" s="45" t="s">
        <v>1255</v>
      </c>
      <c r="F20" s="10" t="str">
        <f>IFERROR(_xlfn.XLOOKUP(D20,'2.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20" s="9" t="s">
        <v>20</v>
      </c>
      <c r="H20" s="9" t="s">
        <v>1227</v>
      </c>
    </row>
    <row r="21" spans="1:8">
      <c r="A21" s="9"/>
      <c r="B21" s="44" t="str">
        <f>IFERROR(_xlfn.XLOOKUP(E21,'2. dim Komp_elemek_kiegtem_aláb'!$F$2:$F$22,'2. dim Komp_elemek_kiegtem_aláb'!$C$2:$C$22),"")</f>
        <v/>
      </c>
      <c r="C21" s="44" t="str">
        <f>IFERROR(_xlfn.XLOOKUP(E21,'2. dim Komp_elemek_kiegtem_aláb'!$F$2:$F$22,'2. dim Komp_elemek_kiegtem_aláb'!$D$2:$D$22),"")</f>
        <v/>
      </c>
      <c r="D21" s="44" t="str">
        <f>IFERROR(_xlfn.XLOOKUP(E21,'2. dim Komp_elemek_kiegtem_aláb'!$F$2:$F$22,DigKompElemAzonosítók),"")</f>
        <v/>
      </c>
      <c r="E21" s="45"/>
      <c r="F21" s="10" t="str">
        <f>IFERROR(_xlfn.XLOOKUP(D21,'2. dim Komp_elemek_kiegtem_aláb'!$E$2:$E$22,'2. dim Komp_elemek_kiegtem_aláb'!$G$2:$G$22),"")</f>
        <v/>
      </c>
      <c r="G21" s="9"/>
      <c r="H21" s="9"/>
    </row>
    <row r="22" spans="1:8">
      <c r="A22" s="9"/>
      <c r="B22" s="44" t="str">
        <f>IFERROR(_xlfn.XLOOKUP(E22,'2. dim Komp_elemek_kiegtem_aláb'!$F$2:$F$22,'2. dim Komp_elemek_kiegtem_aláb'!$C$2:$C$22),"")</f>
        <v/>
      </c>
      <c r="C22" s="44" t="str">
        <f>IFERROR(_xlfn.XLOOKUP(E22,'2. dim Komp_elemek_kiegtem_aláb'!$F$2:$F$22,'2. dim Komp_elemek_kiegtem_aláb'!$D$2:$D$22),"")</f>
        <v/>
      </c>
      <c r="D22" s="44" t="str">
        <f>IFERROR(_xlfn.XLOOKUP(E22,'2. dim Komp_elemek_kiegtem_aláb'!$F$2:$F$22,DigKompElemAzonosítók),"")</f>
        <v/>
      </c>
      <c r="E22" s="45"/>
      <c r="F22" s="10" t="str">
        <f>IFERROR(_xlfn.XLOOKUP(D22,'2. dim Komp_elemek_kiegtem_aláb'!$E$2:$E$22,'2. dim Komp_elemek_kiegtem_aláb'!$G$2:$G$22),"")</f>
        <v/>
      </c>
      <c r="G22" s="9"/>
      <c r="H22" s="9"/>
    </row>
    <row r="23" spans="1:8">
      <c r="A23" s="9"/>
      <c r="B23" s="44" t="str">
        <f>IFERROR(_xlfn.XLOOKUP(E23,'2. dim Komp_elemek_kiegtem_aláb'!$F$2:$F$22,'2. dim Komp_elemek_kiegtem_aláb'!$C$2:$C$22),"")</f>
        <v/>
      </c>
      <c r="C23" s="44" t="str">
        <f>IFERROR(_xlfn.XLOOKUP(E23,'2. dim Komp_elemek_kiegtem_aláb'!$F$2:$F$22,'2. dim Komp_elemek_kiegtem_aláb'!$D$2:$D$22),"")</f>
        <v/>
      </c>
      <c r="D23" s="44" t="str">
        <f>IFERROR(_xlfn.XLOOKUP(E23,'2. dim Komp_elemek_kiegtem_aláb'!$F$2:$F$22,DigKompElemAzonosítók),"")</f>
        <v/>
      </c>
      <c r="E23" s="45"/>
      <c r="F23" s="10" t="str">
        <f>IFERROR(_xlfn.XLOOKUP(D23,'2. dim Komp_elemek_kiegtem_aláb'!$E$2:$E$22,'2. dim Komp_elemek_kiegtem_aláb'!$G$2:$G$22),"")</f>
        <v/>
      </c>
      <c r="G23" s="9"/>
      <c r="H23" s="9"/>
    </row>
    <row r="24" spans="1:8">
      <c r="A24" s="9"/>
      <c r="B24" s="44" t="str">
        <f>IFERROR(_xlfn.XLOOKUP(E24,'2. dim Komp_elemek_kiegtem_aláb'!$F$2:$F$22,'2. dim Komp_elemek_kiegtem_aláb'!$C$2:$C$22),"")</f>
        <v/>
      </c>
      <c r="C24" s="44" t="str">
        <f>IFERROR(_xlfn.XLOOKUP(E24,'2. dim Komp_elemek_kiegtem_aláb'!$F$2:$F$22,'2. dim Komp_elemek_kiegtem_aláb'!$D$2:$D$22),"")</f>
        <v/>
      </c>
      <c r="D24" s="44" t="str">
        <f>IFERROR(_xlfn.XLOOKUP(E24,'2. dim Komp_elemek_kiegtem_aláb'!$F$2:$F$22,DigKompElemAzonosítók),"")</f>
        <v/>
      </c>
      <c r="E24" s="45"/>
      <c r="F24" s="10" t="str">
        <f>IFERROR(_xlfn.XLOOKUP(D24,'2. dim Komp_elemek_kiegtem_aláb'!$E$2:$E$22,'2. dim Komp_elemek_kiegtem_aláb'!$G$2:$G$22),"")</f>
        <v/>
      </c>
      <c r="G24" s="9"/>
      <c r="H24" s="9"/>
    </row>
    <row r="25" spans="1:8">
      <c r="A25" s="9"/>
      <c r="B25" s="44" t="str">
        <f>IFERROR(_xlfn.XLOOKUP(E25,'2. dim Komp_elemek_kiegtem_aláb'!$F$2:$F$22,'2. dim Komp_elemek_kiegtem_aláb'!$C$2:$C$22),"")</f>
        <v/>
      </c>
      <c r="C25" s="44" t="str">
        <f>IFERROR(_xlfn.XLOOKUP(E25,'2. dim Komp_elemek_kiegtem_aláb'!$F$2:$F$22,'2. dim Komp_elemek_kiegtem_aláb'!$D$2:$D$22),"")</f>
        <v/>
      </c>
      <c r="D25" s="44" t="str">
        <f>IFERROR(_xlfn.XLOOKUP(E25,'2. dim Komp_elemek_kiegtem_aláb'!$F$2:$F$22,DigKompElemAzonosítók),"")</f>
        <v/>
      </c>
      <c r="E25" s="45"/>
      <c r="F25" s="10" t="str">
        <f>IFERROR(_xlfn.XLOOKUP(D25,'2. dim Komp_elemek_kiegtem_aláb'!$E$2:$E$22,'2. dim Komp_elemek_kiegtem_aláb'!$G$2:$G$22),"")</f>
        <v/>
      </c>
      <c r="G25" s="9"/>
      <c r="H25" s="9"/>
    </row>
    <row r="26" spans="1:8">
      <c r="A26" s="9"/>
      <c r="B26" s="44" t="str">
        <f>IFERROR(_xlfn.XLOOKUP(E26,'2. dim Komp_elemek_kiegtem_aláb'!$F$2:$F$22,'2. dim Komp_elemek_kiegtem_aláb'!$C$2:$C$22),"")</f>
        <v/>
      </c>
      <c r="C26" s="44" t="str">
        <f>IFERROR(_xlfn.XLOOKUP(E26,'2. dim Komp_elemek_kiegtem_aláb'!$F$2:$F$22,'2. dim Komp_elemek_kiegtem_aláb'!$D$2:$D$22),"")</f>
        <v/>
      </c>
      <c r="D26" s="44" t="str">
        <f>IFERROR(_xlfn.XLOOKUP(E26,'2. dim Komp_elemek_kiegtem_aláb'!$F$2:$F$22,DigKompElemAzonosítók),"")</f>
        <v/>
      </c>
      <c r="E26" s="45"/>
      <c r="F26" s="10" t="str">
        <f>IFERROR(_xlfn.XLOOKUP(D26,'2. dim Komp_elemek_kiegtem_aláb'!$E$2:$E$22,'2. dim Komp_elemek_kiegtem_aláb'!$G$2:$G$22),"")</f>
        <v/>
      </c>
      <c r="G26" s="9"/>
      <c r="H26" s="9"/>
    </row>
    <row r="27" spans="1:8">
      <c r="A27" s="9"/>
      <c r="B27" s="44" t="str">
        <f>IFERROR(_xlfn.XLOOKUP(E27,'2. dim Komp_elemek_kiegtem_aláb'!$F$2:$F$22,'2. dim Komp_elemek_kiegtem_aláb'!$C$2:$C$22),"")</f>
        <v/>
      </c>
      <c r="C27" s="44" t="str">
        <f>IFERROR(_xlfn.XLOOKUP(E27,'2. dim Komp_elemek_kiegtem_aláb'!$F$2:$F$22,'2. dim Komp_elemek_kiegtem_aláb'!$D$2:$D$22),"")</f>
        <v/>
      </c>
      <c r="D27" s="44" t="str">
        <f>IFERROR(_xlfn.XLOOKUP(E27,'2. dim Komp_elemek_kiegtem_aláb'!$F$2:$F$22,DigKompElemAzonosítók),"")</f>
        <v/>
      </c>
      <c r="E27" s="45"/>
      <c r="F27" s="10" t="str">
        <f>IFERROR(_xlfn.XLOOKUP(D27,'2. dim Komp_elemek_kiegtem_aláb'!$E$2:$E$22,'2. dim Komp_elemek_kiegtem_aláb'!$G$2:$G$22),"")</f>
        <v/>
      </c>
      <c r="G27" s="9"/>
      <c r="H27" s="9"/>
    </row>
    <row r="28" spans="1:8">
      <c r="A28" s="9"/>
      <c r="B28" s="44" t="str">
        <f>IFERROR(_xlfn.XLOOKUP(E28,'2. dim Komp_elemek_kiegtem_aláb'!$F$2:$F$22,'2. dim Komp_elemek_kiegtem_aláb'!$C$2:$C$22),"")</f>
        <v/>
      </c>
      <c r="C28" s="44" t="str">
        <f>IFERROR(_xlfn.XLOOKUP(E28,'2. dim Komp_elemek_kiegtem_aláb'!$F$2:$F$22,'2. dim Komp_elemek_kiegtem_aláb'!$D$2:$D$22),"")</f>
        <v/>
      </c>
      <c r="D28" s="44" t="str">
        <f>IFERROR(_xlfn.XLOOKUP(E28,'2. dim Komp_elemek_kiegtem_aláb'!$F$2:$F$22,DigKompElemAzonosítók),"")</f>
        <v/>
      </c>
      <c r="E28" s="45"/>
      <c r="F28" s="10" t="str">
        <f>IFERROR(_xlfn.XLOOKUP(D28,'2. dim Komp_elemek_kiegtem_aláb'!$E$2:$E$22,'2. dim Komp_elemek_kiegtem_aláb'!$G$2:$G$22),"")</f>
        <v/>
      </c>
      <c r="G28" s="9"/>
      <c r="H28" s="9"/>
    </row>
    <row r="29" spans="1:8">
      <c r="A29" s="9"/>
      <c r="B29" s="44" t="str">
        <f>IFERROR(_xlfn.XLOOKUP(E29,'2. dim Komp_elemek_kiegtem_aláb'!$F$2:$F$22,'2. dim Komp_elemek_kiegtem_aláb'!$C$2:$C$22),"")</f>
        <v/>
      </c>
      <c r="C29" s="44" t="str">
        <f>IFERROR(_xlfn.XLOOKUP(E29,'2. dim Komp_elemek_kiegtem_aláb'!$F$2:$F$22,'2. dim Komp_elemek_kiegtem_aláb'!$D$2:$D$22),"")</f>
        <v/>
      </c>
      <c r="D29" s="44" t="str">
        <f>IFERROR(_xlfn.XLOOKUP(E29,'2. dim Komp_elemek_kiegtem_aláb'!$F$2:$F$22,DigKompElemAzonosítók),"")</f>
        <v/>
      </c>
      <c r="E29" s="45"/>
      <c r="F29" s="10" t="str">
        <f>IFERROR(_xlfn.XLOOKUP(D29,'2. dim Komp_elemek_kiegtem_aláb'!$E$2:$E$22,'2. dim Komp_elemek_kiegtem_aláb'!$G$2:$G$22),"")</f>
        <v/>
      </c>
      <c r="G29" s="9"/>
      <c r="H29" s="9"/>
    </row>
    <row r="30" spans="1:8">
      <c r="A30" s="9"/>
      <c r="B30" s="44" t="str">
        <f>IFERROR(_xlfn.XLOOKUP(E30,'2. dim Komp_elemek_kiegtem_aláb'!$F$2:$F$22,'2. dim Komp_elemek_kiegtem_aláb'!$C$2:$C$22),"")</f>
        <v/>
      </c>
      <c r="C30" s="44" t="str">
        <f>IFERROR(_xlfn.XLOOKUP(E30,'2. dim Komp_elemek_kiegtem_aláb'!$F$2:$F$22,'2. dim Komp_elemek_kiegtem_aláb'!$D$2:$D$22),"")</f>
        <v/>
      </c>
      <c r="D30" s="44" t="str">
        <f>IFERROR(_xlfn.XLOOKUP(E30,'2. dim Komp_elemek_kiegtem_aláb'!$F$2:$F$22,DigKompElemAzonosítók),"")</f>
        <v/>
      </c>
      <c r="E30" s="45"/>
      <c r="F30" s="10" t="str">
        <f>IFERROR(_xlfn.XLOOKUP(D30,'2. dim Komp_elemek_kiegtem_aláb'!$E$2:$E$22,'2. dim Komp_elemek_kiegtem_aláb'!$G$2:$G$22),"")</f>
        <v/>
      </c>
      <c r="G30" s="9"/>
      <c r="H30" s="9"/>
    </row>
    <row r="31" spans="1:8">
      <c r="A31" s="9"/>
      <c r="B31" s="44" t="str">
        <f>IFERROR(_xlfn.XLOOKUP(E31,'2. dim Komp_elemek_kiegtem_aláb'!$F$2:$F$22,'2. dim Komp_elemek_kiegtem_aláb'!$C$2:$C$22),"")</f>
        <v/>
      </c>
      <c r="C31" s="44" t="str">
        <f>IFERROR(_xlfn.XLOOKUP(E31,'2. dim Komp_elemek_kiegtem_aláb'!$F$2:$F$22,'2. dim Komp_elemek_kiegtem_aláb'!$D$2:$D$22),"")</f>
        <v/>
      </c>
      <c r="D31" s="44" t="str">
        <f>IFERROR(_xlfn.XLOOKUP(E31,'2. dim Komp_elemek_kiegtem_aláb'!$F$2:$F$22,DigKompElemAzonosítók),"")</f>
        <v/>
      </c>
      <c r="E31" s="45"/>
      <c r="F31" s="10" t="str">
        <f>IFERROR(_xlfn.XLOOKUP(D31,'2. dim Komp_elemek_kiegtem_aláb'!$E$2:$E$22,'2. dim Komp_elemek_kiegtem_aláb'!$G$2:$G$22),"")</f>
        <v/>
      </c>
      <c r="G31" s="9"/>
      <c r="H31" s="9"/>
    </row>
    <row r="32" spans="1:8">
      <c r="A32" s="9"/>
      <c r="B32" s="44" t="str">
        <f>IFERROR(_xlfn.XLOOKUP(E32,'2. dim Komp_elemek_kiegtem_aláb'!$F$2:$F$22,'2. dim Komp_elemek_kiegtem_aláb'!$C$2:$C$22),"")</f>
        <v/>
      </c>
      <c r="C32" s="44" t="str">
        <f>IFERROR(_xlfn.XLOOKUP(E32,'2. dim Komp_elemek_kiegtem_aláb'!$F$2:$F$22,'2. dim Komp_elemek_kiegtem_aláb'!$D$2:$D$22),"")</f>
        <v/>
      </c>
      <c r="D32" s="44" t="str">
        <f>IFERROR(_xlfn.XLOOKUP(E32,'2. dim Komp_elemek_kiegtem_aláb'!$F$2:$F$22,DigKompElemAzonosítók),"")</f>
        <v/>
      </c>
      <c r="E32" s="45"/>
      <c r="F32" s="10" t="str">
        <f>IFERROR(_xlfn.XLOOKUP(D32,'2. dim Komp_elemek_kiegtem_aláb'!$E$2:$E$22,'2. dim Komp_elemek_kiegtem_aláb'!$G$2:$G$22),"")</f>
        <v/>
      </c>
      <c r="G32" s="9"/>
      <c r="H32" s="9"/>
    </row>
    <row r="33" spans="1:8">
      <c r="A33" s="9"/>
      <c r="B33" s="44" t="str">
        <f>IFERROR(_xlfn.XLOOKUP(E33,'2. dim Komp_elemek_kiegtem_aláb'!$F$2:$F$22,'2. dim Komp_elemek_kiegtem_aláb'!$C$2:$C$22),"")</f>
        <v/>
      </c>
      <c r="C33" s="44" t="str">
        <f>IFERROR(_xlfn.XLOOKUP(E33,'2. dim Komp_elemek_kiegtem_aláb'!$F$2:$F$22,'2. dim Komp_elemek_kiegtem_aláb'!$D$2:$D$22),"")</f>
        <v/>
      </c>
      <c r="D33" s="44" t="str">
        <f>IFERROR(_xlfn.XLOOKUP(E33,'2. dim Komp_elemek_kiegtem_aláb'!$F$2:$F$22,DigKompElemAzonosítók),"")</f>
        <v/>
      </c>
      <c r="E33" s="45"/>
      <c r="F33" s="10" t="str">
        <f>IFERROR(_xlfn.XLOOKUP(D33,'2. dim Komp_elemek_kiegtem_aláb'!$E$2:$E$22,'2. dim Komp_elemek_kiegtem_aláb'!$G$2:$G$22),"")</f>
        <v/>
      </c>
      <c r="G33" s="9"/>
      <c r="H33" s="9"/>
    </row>
    <row r="34" spans="1:8">
      <c r="A34" s="9"/>
      <c r="B34" s="44" t="str">
        <f>IFERROR(_xlfn.XLOOKUP(E34,'2. dim Komp_elemek_kiegtem_aláb'!$F$2:$F$22,'2. dim Komp_elemek_kiegtem_aláb'!$C$2:$C$22),"")</f>
        <v/>
      </c>
      <c r="C34" s="44" t="str">
        <f>IFERROR(_xlfn.XLOOKUP(E34,'2. dim Komp_elemek_kiegtem_aláb'!$F$2:$F$22,'2. dim Komp_elemek_kiegtem_aláb'!$D$2:$D$22),"")</f>
        <v/>
      </c>
      <c r="D34" s="44" t="str">
        <f>IFERROR(_xlfn.XLOOKUP(E34,'2. dim Komp_elemek_kiegtem_aláb'!$F$2:$F$22,DigKompElemAzonosítók),"")</f>
        <v/>
      </c>
      <c r="E34" s="45"/>
      <c r="F34" s="10" t="str">
        <f>IFERROR(_xlfn.XLOOKUP(D34,'2. dim Komp_elemek_kiegtem_aláb'!$E$2:$E$22,'2. dim Komp_elemek_kiegtem_aláb'!$G$2:$G$22),"")</f>
        <v/>
      </c>
      <c r="G34" s="9"/>
      <c r="H34" s="9"/>
    </row>
    <row r="35" spans="1:8">
      <c r="A35" s="9"/>
      <c r="B35" s="44" t="str">
        <f>IFERROR(_xlfn.XLOOKUP(E35,'2. dim Komp_elemek_kiegtem_aláb'!$F$2:$F$22,'2. dim Komp_elemek_kiegtem_aláb'!$C$2:$C$22),"")</f>
        <v/>
      </c>
      <c r="C35" s="44" t="str">
        <f>IFERROR(_xlfn.XLOOKUP(E35,'2. dim Komp_elemek_kiegtem_aláb'!$F$2:$F$22,'2. dim Komp_elemek_kiegtem_aláb'!$D$2:$D$22),"")</f>
        <v/>
      </c>
      <c r="D35" s="44" t="str">
        <f>IFERROR(_xlfn.XLOOKUP(E35,'2. dim Komp_elemek_kiegtem_aláb'!$F$2:$F$22,DigKompElemAzonosítók),"")</f>
        <v/>
      </c>
      <c r="E35" s="45"/>
      <c r="F35" s="10" t="str">
        <f>IFERROR(_xlfn.XLOOKUP(D35,'2. dim Komp_elemek_kiegtem_aláb'!$E$2:$E$22,'2. dim Komp_elemek_kiegtem_aláb'!$G$2:$G$22),"")</f>
        <v/>
      </c>
      <c r="G35" s="9"/>
      <c r="H35" s="9"/>
    </row>
    <row r="36" spans="1:8">
      <c r="A36" s="9"/>
      <c r="B36" s="44" t="str">
        <f>IFERROR(_xlfn.XLOOKUP(E36,'2. dim Komp_elemek_kiegtem_aláb'!$F$2:$F$22,'2. dim Komp_elemek_kiegtem_aláb'!$C$2:$C$22),"")</f>
        <v/>
      </c>
      <c r="C36" s="44" t="str">
        <f>IFERROR(_xlfn.XLOOKUP(E36,'2. dim Komp_elemek_kiegtem_aláb'!$F$2:$F$22,'2. dim Komp_elemek_kiegtem_aláb'!$D$2:$D$22),"")</f>
        <v/>
      </c>
      <c r="D36" s="44" t="str">
        <f>IFERROR(_xlfn.XLOOKUP(E36,'2. dim Komp_elemek_kiegtem_aláb'!$F$2:$F$22,DigKompElemAzonosítók),"")</f>
        <v/>
      </c>
      <c r="E36" s="45"/>
      <c r="F36" s="10" t="str">
        <f>IFERROR(_xlfn.XLOOKUP(D36,'2. dim Komp_elemek_kiegtem_aláb'!$E$2:$E$22,'2. dim Komp_elemek_kiegtem_aláb'!$G$2:$G$22),"")</f>
        <v/>
      </c>
      <c r="G36" s="9"/>
      <c r="H36" s="9"/>
    </row>
    <row r="37" spans="1:8">
      <c r="A37" s="9"/>
      <c r="B37" s="44" t="str">
        <f>IFERROR(_xlfn.XLOOKUP(E37,'2. dim Komp_elemek_kiegtem_aláb'!$F$2:$F$22,'2. dim Komp_elemek_kiegtem_aláb'!$C$2:$C$22),"")</f>
        <v/>
      </c>
      <c r="C37" s="44" t="str">
        <f>IFERROR(_xlfn.XLOOKUP(E37,'2. dim Komp_elemek_kiegtem_aláb'!$F$2:$F$22,'2. dim Komp_elemek_kiegtem_aláb'!$D$2:$D$22),"")</f>
        <v/>
      </c>
      <c r="D37" s="44" t="str">
        <f>IFERROR(_xlfn.XLOOKUP(E37,'2. dim Komp_elemek_kiegtem_aláb'!$F$2:$F$22,DigKompElemAzonosítók),"")</f>
        <v/>
      </c>
      <c r="E37" s="45"/>
      <c r="F37" s="10" t="str">
        <f>IFERROR(_xlfn.XLOOKUP(D37,'2. dim Komp_elemek_kiegtem_aláb'!$E$2:$E$22,'2. dim Komp_elemek_kiegtem_aláb'!$G$2:$G$22),"")</f>
        <v/>
      </c>
      <c r="G37" s="9"/>
      <c r="H37" s="9"/>
    </row>
    <row r="38" spans="1:8">
      <c r="A38" s="9"/>
      <c r="B38" s="44" t="str">
        <f>IFERROR(_xlfn.XLOOKUP(E38,'2. dim Komp_elemek_kiegtem_aláb'!$F$2:$F$22,'2. dim Komp_elemek_kiegtem_aláb'!$C$2:$C$22),"")</f>
        <v/>
      </c>
      <c r="C38" s="44" t="str">
        <f>IFERROR(_xlfn.XLOOKUP(E38,'2. dim Komp_elemek_kiegtem_aláb'!$F$2:$F$22,'2. dim Komp_elemek_kiegtem_aláb'!$D$2:$D$22),"")</f>
        <v/>
      </c>
      <c r="D38" s="44" t="str">
        <f>IFERROR(_xlfn.XLOOKUP(E38,'2. dim Komp_elemek_kiegtem_aláb'!$F$2:$F$22,DigKompElemAzonosítók),"")</f>
        <v/>
      </c>
      <c r="E38" s="45"/>
      <c r="F38" s="10" t="str">
        <f>IFERROR(_xlfn.XLOOKUP(D38,'2. dim Komp_elemek_kiegtem_aláb'!$E$2:$E$22,'2. dim Komp_elemek_kiegtem_aláb'!$G$2:$G$22),"")</f>
        <v/>
      </c>
      <c r="G38" s="9"/>
      <c r="H38" s="9"/>
    </row>
    <row r="39" spans="1:8">
      <c r="A39" s="9"/>
      <c r="B39" s="44" t="str">
        <f>IFERROR(_xlfn.XLOOKUP(E39,'2. dim Komp_elemek_kiegtem_aláb'!$F$2:$F$22,'2. dim Komp_elemek_kiegtem_aláb'!$C$2:$C$22),"")</f>
        <v/>
      </c>
      <c r="C39" s="44" t="str">
        <f>IFERROR(_xlfn.XLOOKUP(E39,'2. dim Komp_elemek_kiegtem_aláb'!$F$2:$F$22,'2. dim Komp_elemek_kiegtem_aláb'!$D$2:$D$22),"")</f>
        <v/>
      </c>
      <c r="D39" s="44" t="str">
        <f>IFERROR(_xlfn.XLOOKUP(E39,'2. dim Komp_elemek_kiegtem_aláb'!$F$2:$F$22,DigKompElemAzonosítók),"")</f>
        <v/>
      </c>
      <c r="E39" s="45"/>
      <c r="F39" s="10" t="str">
        <f>IFERROR(_xlfn.XLOOKUP(D39,'2. dim Komp_elemek_kiegtem_aláb'!$E$2:$E$22,'2. dim Komp_elemek_kiegtem_aláb'!$G$2:$G$22),"")</f>
        <v/>
      </c>
      <c r="G39" s="9"/>
      <c r="H39" s="9"/>
    </row>
    <row r="40" spans="1:8">
      <c r="A40" s="9"/>
      <c r="B40" s="44" t="str">
        <f>IFERROR(_xlfn.XLOOKUP(E40,'2. dim Komp_elemek_kiegtem_aláb'!$F$2:$F$22,'2. dim Komp_elemek_kiegtem_aláb'!$C$2:$C$22),"")</f>
        <v/>
      </c>
      <c r="C40" s="44" t="str">
        <f>IFERROR(_xlfn.XLOOKUP(E40,'2. dim Komp_elemek_kiegtem_aláb'!$F$2:$F$22,'2. dim Komp_elemek_kiegtem_aláb'!$D$2:$D$22),"")</f>
        <v/>
      </c>
      <c r="D40" s="44" t="str">
        <f>IFERROR(_xlfn.XLOOKUP(E40,'2. dim Komp_elemek_kiegtem_aláb'!$F$2:$F$22,DigKompElemAzonosítók),"")</f>
        <v/>
      </c>
      <c r="E40" s="45"/>
      <c r="F40" s="10" t="str">
        <f>IFERROR(_xlfn.XLOOKUP(D40,'2. dim Komp_elemek_kiegtem_aláb'!$E$2:$E$22,'2. dim Komp_elemek_kiegtem_aláb'!$G$2:$G$22),"")</f>
        <v/>
      </c>
      <c r="G40" s="9"/>
      <c r="H40" s="9"/>
    </row>
    <row r="41" spans="1:8">
      <c r="A41" s="9"/>
      <c r="B41" s="44" t="str">
        <f>IFERROR(_xlfn.XLOOKUP(E41,'2. dim Komp_elemek_kiegtem_aláb'!$F$2:$F$22,'2. dim Komp_elemek_kiegtem_aláb'!$C$2:$C$22),"")</f>
        <v/>
      </c>
      <c r="C41" s="44" t="str">
        <f>IFERROR(_xlfn.XLOOKUP(E41,'2. dim Komp_elemek_kiegtem_aláb'!$F$2:$F$22,'2. dim Komp_elemek_kiegtem_aláb'!$D$2:$D$22),"")</f>
        <v/>
      </c>
      <c r="D41" s="44" t="str">
        <f>IFERROR(_xlfn.XLOOKUP(E41,'2. dim Komp_elemek_kiegtem_aláb'!$F$2:$F$22,DigKompElemAzonosítók),"")</f>
        <v/>
      </c>
      <c r="E41" s="45"/>
      <c r="F41" s="10" t="str">
        <f>IFERROR(_xlfn.XLOOKUP(D41,'2. dim Komp_elemek_kiegtem_aláb'!$E$2:$E$22,'2. dim Komp_elemek_kiegtem_aláb'!$G$2:$G$22),"")</f>
        <v/>
      </c>
      <c r="G41" s="9"/>
      <c r="H41" s="9"/>
    </row>
    <row r="42" spans="1:8">
      <c r="A42" s="9"/>
      <c r="B42" s="44" t="str">
        <f>IFERROR(_xlfn.XLOOKUP(E42,'2. dim Komp_elemek_kiegtem_aláb'!$F$2:$F$22,'2. dim Komp_elemek_kiegtem_aláb'!$C$2:$C$22),"")</f>
        <v/>
      </c>
      <c r="C42" s="44" t="str">
        <f>IFERROR(_xlfn.XLOOKUP(E42,'2. dim Komp_elemek_kiegtem_aláb'!$F$2:$F$22,'2. dim Komp_elemek_kiegtem_aláb'!$D$2:$D$22),"")</f>
        <v/>
      </c>
      <c r="D42" s="44" t="str">
        <f>IFERROR(_xlfn.XLOOKUP(E42,'2. dim Komp_elemek_kiegtem_aláb'!$F$2:$F$22,DigKompElemAzonosítók),"")</f>
        <v/>
      </c>
      <c r="E42" s="45"/>
      <c r="F42" s="10" t="str">
        <f>IFERROR(_xlfn.XLOOKUP(D42,'2. dim Komp_elemek_kiegtem_aláb'!$E$2:$E$22,'2. dim Komp_elemek_kiegtem_aláb'!$G$2:$G$22),"")</f>
        <v/>
      </c>
      <c r="G42" s="9"/>
      <c r="H42" s="9"/>
    </row>
    <row r="43" spans="1:8">
      <c r="A43" s="9"/>
      <c r="B43" s="44" t="str">
        <f>IFERROR(_xlfn.XLOOKUP(E43,'2. dim Komp_elemek_kiegtem_aláb'!$F$2:$F$22,'2. dim Komp_elemek_kiegtem_aláb'!$C$2:$C$22),"")</f>
        <v/>
      </c>
      <c r="C43" s="44" t="str">
        <f>IFERROR(_xlfn.XLOOKUP(E43,'2. dim Komp_elemek_kiegtem_aláb'!$F$2:$F$22,'2. dim Komp_elemek_kiegtem_aláb'!$D$2:$D$22),"")</f>
        <v/>
      </c>
      <c r="D43" s="44" t="str">
        <f>IFERROR(_xlfn.XLOOKUP(E43,'2. dim Komp_elemek_kiegtem_aláb'!$F$2:$F$22,DigKompElemAzonosítók),"")</f>
        <v/>
      </c>
      <c r="E43" s="45"/>
      <c r="F43" s="10" t="str">
        <f>IFERROR(_xlfn.XLOOKUP(D43,'2. dim Komp_elemek_kiegtem_aláb'!$E$2:$E$22,'2. dim Komp_elemek_kiegtem_aláb'!$G$2:$G$22),"")</f>
        <v/>
      </c>
      <c r="G43" s="9"/>
      <c r="H43" s="9"/>
    </row>
    <row r="44" spans="1:8">
      <c r="A44" s="9"/>
      <c r="B44" s="44" t="str">
        <f>IFERROR(_xlfn.XLOOKUP(E44,'2. dim Komp_elemek_kiegtem_aláb'!$F$2:$F$22,'2. dim Komp_elemek_kiegtem_aláb'!$C$2:$C$22),"")</f>
        <v/>
      </c>
      <c r="C44" s="44" t="str">
        <f>IFERROR(_xlfn.XLOOKUP(E44,'2. dim Komp_elemek_kiegtem_aláb'!$F$2:$F$22,'2. dim Komp_elemek_kiegtem_aláb'!$D$2:$D$22),"")</f>
        <v/>
      </c>
      <c r="D44" s="44" t="str">
        <f>IFERROR(_xlfn.XLOOKUP(E44,'2. dim Komp_elemek_kiegtem_aláb'!$F$2:$F$22,DigKompElemAzonosítók),"")</f>
        <v/>
      </c>
      <c r="E44" s="45"/>
      <c r="F44" s="10" t="str">
        <f>IFERROR(_xlfn.XLOOKUP(D44,'2. dim Komp_elemek_kiegtem_aláb'!$E$2:$E$22,'2. dim Komp_elemek_kiegtem_aláb'!$G$2:$G$22),"")</f>
        <v/>
      </c>
      <c r="G44" s="9"/>
      <c r="H44" s="9"/>
    </row>
    <row r="45" spans="1:8">
      <c r="A45" s="9"/>
      <c r="B45" s="44" t="str">
        <f>IFERROR(_xlfn.XLOOKUP(E45,'2. dim Komp_elemek_kiegtem_aláb'!$F$2:$F$22,'2. dim Komp_elemek_kiegtem_aláb'!$C$2:$C$22),"")</f>
        <v/>
      </c>
      <c r="C45" s="44" t="str">
        <f>IFERROR(_xlfn.XLOOKUP(E45,'2. dim Komp_elemek_kiegtem_aláb'!$F$2:$F$22,'2. dim Komp_elemek_kiegtem_aláb'!$D$2:$D$22),"")</f>
        <v/>
      </c>
      <c r="D45" s="44" t="str">
        <f>IFERROR(_xlfn.XLOOKUP(E45,'2. dim Komp_elemek_kiegtem_aláb'!$F$2:$F$22,DigKompElemAzonosítók),"")</f>
        <v/>
      </c>
      <c r="E45" s="45"/>
      <c r="F45" s="10" t="str">
        <f>IFERROR(_xlfn.XLOOKUP(D45,'2. dim Komp_elemek_kiegtem_aláb'!$E$2:$E$22,'2. dim Komp_elemek_kiegtem_aláb'!$G$2:$G$22),"")</f>
        <v/>
      </c>
      <c r="G45" s="9"/>
      <c r="H45" s="9"/>
    </row>
    <row r="46" spans="1:8">
      <c r="A46" s="9"/>
      <c r="B46" s="44" t="str">
        <f>IFERROR(_xlfn.XLOOKUP(E46,'2. dim Komp_elemek_kiegtem_aláb'!$F$2:$F$22,'2. dim Komp_elemek_kiegtem_aláb'!$C$2:$C$22),"")</f>
        <v/>
      </c>
      <c r="C46" s="44" t="str">
        <f>IFERROR(_xlfn.XLOOKUP(E46,'2. dim Komp_elemek_kiegtem_aláb'!$F$2:$F$22,'2. dim Komp_elemek_kiegtem_aláb'!$D$2:$D$22),"")</f>
        <v/>
      </c>
      <c r="D46" s="44" t="str">
        <f>IFERROR(_xlfn.XLOOKUP(E46,'2. dim Komp_elemek_kiegtem_aláb'!$F$2:$F$22,DigKompElemAzonosítók),"")</f>
        <v/>
      </c>
      <c r="E46" s="45"/>
      <c r="F46" s="10" t="str">
        <f>IFERROR(_xlfn.XLOOKUP(D46,'2. dim Komp_elemek_kiegtem_aláb'!$E$2:$E$22,'2. dim Komp_elemek_kiegtem_aláb'!$G$2:$G$22),"")</f>
        <v/>
      </c>
      <c r="G46" s="9"/>
      <c r="H46" s="9"/>
    </row>
    <row r="47" spans="1:8">
      <c r="A47" s="9"/>
      <c r="B47" s="44" t="str">
        <f>IFERROR(_xlfn.XLOOKUP(E47,'2. dim Komp_elemek_kiegtem_aláb'!$F$2:$F$22,'2. dim Komp_elemek_kiegtem_aláb'!$C$2:$C$22),"")</f>
        <v/>
      </c>
      <c r="C47" s="44" t="str">
        <f>IFERROR(_xlfn.XLOOKUP(E47,'2. dim Komp_elemek_kiegtem_aláb'!$F$2:$F$22,'2. dim Komp_elemek_kiegtem_aláb'!$D$2:$D$22),"")</f>
        <v/>
      </c>
      <c r="D47" s="44" t="str">
        <f>IFERROR(_xlfn.XLOOKUP(E47,'2. dim Komp_elemek_kiegtem_aláb'!$F$2:$F$22,DigKompElemAzonosítók),"")</f>
        <v/>
      </c>
      <c r="E47" s="45"/>
      <c r="F47" s="10" t="str">
        <f>IFERROR(_xlfn.XLOOKUP(D47,'2. dim Komp_elemek_kiegtem_aláb'!$E$2:$E$22,'2. dim Komp_elemek_kiegtem_aláb'!$G$2:$G$22),"")</f>
        <v/>
      </c>
      <c r="G47" s="9"/>
      <c r="H47" s="9"/>
    </row>
    <row r="48" spans="1:8">
      <c r="A48" s="9"/>
      <c r="B48" s="44" t="str">
        <f>IFERROR(_xlfn.XLOOKUP(E48,'2. dim Komp_elemek_kiegtem_aláb'!$F$2:$F$22,'2. dim Komp_elemek_kiegtem_aláb'!$C$2:$C$22),"")</f>
        <v/>
      </c>
      <c r="C48" s="44" t="str">
        <f>IFERROR(_xlfn.XLOOKUP(E48,'2. dim Komp_elemek_kiegtem_aláb'!$F$2:$F$22,'2. dim Komp_elemek_kiegtem_aláb'!$D$2:$D$22),"")</f>
        <v/>
      </c>
      <c r="D48" s="44" t="str">
        <f>IFERROR(_xlfn.XLOOKUP(E48,'2. dim Komp_elemek_kiegtem_aláb'!$F$2:$F$22,DigKompElemAzonosítók),"")</f>
        <v/>
      </c>
      <c r="E48" s="45"/>
      <c r="F48" s="10" t="str">
        <f>IFERROR(_xlfn.XLOOKUP(D48,'2. dim Komp_elemek_kiegtem_aláb'!$E$2:$E$22,'2. dim Komp_elemek_kiegtem_aláb'!$G$2:$G$22),"")</f>
        <v/>
      </c>
      <c r="G48" s="9"/>
      <c r="H48" s="9"/>
    </row>
    <row r="49" spans="1:8">
      <c r="A49" s="9"/>
      <c r="B49" s="44" t="str">
        <f>IFERROR(_xlfn.XLOOKUP(E49,'2. dim Komp_elemek_kiegtem_aláb'!$F$2:$F$22,'2. dim Komp_elemek_kiegtem_aláb'!$C$2:$C$22),"")</f>
        <v/>
      </c>
      <c r="C49" s="44" t="str">
        <f>IFERROR(_xlfn.XLOOKUP(E49,'2. dim Komp_elemek_kiegtem_aláb'!$F$2:$F$22,'2. dim Komp_elemek_kiegtem_aláb'!$D$2:$D$22),"")</f>
        <v/>
      </c>
      <c r="D49" s="44" t="str">
        <f>IFERROR(_xlfn.XLOOKUP(E49,'2. dim Komp_elemek_kiegtem_aláb'!$F$2:$F$22,DigKompElemAzonosítók),"")</f>
        <v/>
      </c>
      <c r="E49" s="45"/>
      <c r="F49" s="10" t="str">
        <f>IFERROR(_xlfn.XLOOKUP(D49,'2. dim Komp_elemek_kiegtem_aláb'!$E$2:$E$22,'2. dim Komp_elemek_kiegtem_aláb'!$G$2:$G$22),"")</f>
        <v/>
      </c>
      <c r="G49" s="9"/>
      <c r="H49" s="9"/>
    </row>
    <row r="50" spans="1:8">
      <c r="A50" s="9"/>
      <c r="B50" s="44" t="str">
        <f>IFERROR(_xlfn.XLOOKUP(E50,'2. dim Komp_elemek_kiegtem_aláb'!$F$2:$F$22,'2. dim Komp_elemek_kiegtem_aláb'!$C$2:$C$22),"")</f>
        <v/>
      </c>
      <c r="C50" s="44" t="str">
        <f>IFERROR(_xlfn.XLOOKUP(E50,'2. dim Komp_elemek_kiegtem_aláb'!$F$2:$F$22,'2. dim Komp_elemek_kiegtem_aláb'!$D$2:$D$22),"")</f>
        <v/>
      </c>
      <c r="D50" s="44" t="str">
        <f>IFERROR(_xlfn.XLOOKUP(E50,'2. dim Komp_elemek_kiegtem_aláb'!$F$2:$F$22,DigKompElemAzonosítók),"")</f>
        <v/>
      </c>
      <c r="E50" s="45"/>
      <c r="F50" s="10" t="str">
        <f>IFERROR(_xlfn.XLOOKUP(D50,'2. dim Komp_elemek_kiegtem_aláb'!$E$2:$E$22,'2. dim Komp_elemek_kiegtem_aláb'!$G$2:$G$22),"")</f>
        <v/>
      </c>
      <c r="G50" s="9"/>
      <c r="H50" s="9"/>
    </row>
    <row r="51" spans="1:8">
      <c r="A51" s="9"/>
      <c r="B51" s="44" t="str">
        <f>IFERROR(_xlfn.XLOOKUP(E51,'2. dim Komp_elemek_kiegtem_aláb'!$F$2:$F$22,'2. dim Komp_elemek_kiegtem_aláb'!$C$2:$C$22),"")</f>
        <v/>
      </c>
      <c r="C51" s="44" t="str">
        <f>IFERROR(_xlfn.XLOOKUP(E51,'2. dim Komp_elemek_kiegtem_aláb'!$F$2:$F$22,'2. dim Komp_elemek_kiegtem_aláb'!$D$2:$D$22),"")</f>
        <v/>
      </c>
      <c r="D51" s="44" t="str">
        <f>IFERROR(_xlfn.XLOOKUP(E51,'2. dim Komp_elemek_kiegtem_aláb'!$F$2:$F$22,DigKompElemAzonosítók),"")</f>
        <v/>
      </c>
      <c r="E51" s="45"/>
      <c r="F51" s="10" t="str">
        <f>IFERROR(_xlfn.XLOOKUP(D51,'2. dim Komp_elemek_kiegtem_aláb'!$E$2:$E$22,'2. dim Komp_elemek_kiegtem_aláb'!$G$2:$G$22),"")</f>
        <v/>
      </c>
      <c r="G51" s="9"/>
      <c r="H51" s="9"/>
    </row>
  </sheetData>
  <sheetProtection algorithmName="SHA-512" hashValue="sCn2bSd7SFwJg93ha6Mcs71ERQCfF3DG6rRWZyPKkQ6S+jjsZCM4oZgV5IQwjXM+NSrWXYcVLvmzg0s2YbXGvA==" saltValue="zyGb329ac7OS8HLBMPNYmQ==" spinCount="100000" sheet="1" formatRows="0" sort="0" autoFilter="0"/>
  <autoFilter ref="A1:H51" xr:uid="{00000000-0001-0000-0100-000000000000}"/>
  <dataValidations count="1">
    <dataValidation type="list" allowBlank="1" sqref="G2:G51" xr:uid="{296137D7-EDD4-46F5-8784-B65627332E76}">
      <formula1>IlleszkedésiSzintek</formula1>
    </dataValidation>
  </dataValidations>
  <pageMargins left="0.7" right="0.7" top="0.75" bottom="0.75" header="0.3" footer="0.3"/>
  <pageSetup paperSize="9" orientation="portrait" horizontalDpi="360" verticalDpi="360" r:id="rId1"/>
  <extLst>
    <ext xmlns:x14="http://schemas.microsoft.com/office/spreadsheetml/2009/9/main" uri="{CCE6A557-97BC-4b89-ADB6-D9C93CAAB3DF}">
      <x14:dataValidations xmlns:xm="http://schemas.microsoft.com/office/excel/2006/main" count="1">
        <x14:dataValidation type="list" allowBlank="1" showInputMessage="1" showErrorMessage="1" xr:uid="{70D29136-0E0C-444E-97D1-52B70A13345B}">
          <x14:formula1>
            <xm:f>'2. dim Komp_elemek_kiegtem_aláb'!$F$2:$F$22</xm:f>
          </x14:formula1>
          <xm:sqref>E2:E51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8E25E-C867-4D8F-B577-66F1DC1CA806}">
  <sheetPr>
    <tabColor theme="8" tint="-0.249977111117893"/>
  </sheetPr>
  <dimension ref="A1:K51"/>
  <sheetViews>
    <sheetView zoomScale="124" zoomScaleNormal="25" workbookViewId="0">
      <pane xSplit="4" ySplit="1" topLeftCell="J2" activePane="bottomRight" state="frozen"/>
      <selection activeCell="A2" sqref="A2"/>
      <selection pane="topRight" activeCell="A2" sqref="A2"/>
      <selection pane="bottomLeft" activeCell="A2" sqref="A2"/>
      <selection pane="bottomRight" sqref="A1:K1"/>
    </sheetView>
  </sheetViews>
  <sheetFormatPr defaultColWidth="8.7265625" defaultRowHeight="14.5"/>
  <cols>
    <col min="1" max="1" width="28.453125" style="16" customWidth="1"/>
    <col min="2" max="2" width="7.1796875" style="16" hidden="1" customWidth="1"/>
    <col min="3" max="3" width="31.1796875" style="16" hidden="1" customWidth="1"/>
    <col min="4" max="4" width="8.453125" style="17" hidden="1" customWidth="1"/>
    <col min="5" max="5" width="28.7265625" style="16" customWidth="1"/>
    <col min="6" max="6" width="65.26953125" style="16" customWidth="1"/>
    <col min="7" max="7" width="55.90625" style="16" customWidth="1"/>
    <col min="8" max="8" width="13.1796875" style="16" customWidth="1"/>
    <col min="9" max="9" width="47.1796875" style="17" customWidth="1"/>
    <col min="10" max="10" width="27.453125" style="16" customWidth="1"/>
    <col min="11" max="11" width="48.81640625" style="16" customWidth="1"/>
    <col min="12" max="16384" width="8.7265625" style="16"/>
  </cols>
  <sheetData>
    <row r="1" spans="1:11" s="8" customFormat="1" ht="133">
      <c r="A1" s="74" t="s">
        <v>237</v>
      </c>
      <c r="B1" s="75" t="s">
        <v>232</v>
      </c>
      <c r="C1" s="76" t="s">
        <v>10</v>
      </c>
      <c r="D1" s="75" t="s">
        <v>11</v>
      </c>
      <c r="E1" s="76" t="s">
        <v>12</v>
      </c>
      <c r="F1" s="76" t="s">
        <v>14</v>
      </c>
      <c r="G1" s="74" t="s">
        <v>239</v>
      </c>
      <c r="H1" s="76" t="s">
        <v>13</v>
      </c>
      <c r="I1" s="76" t="s">
        <v>202</v>
      </c>
      <c r="J1" s="76" t="s">
        <v>1275</v>
      </c>
      <c r="K1" s="76" t="s">
        <v>238</v>
      </c>
    </row>
    <row r="2" spans="1:11" ht="58">
      <c r="A2" s="9" t="s">
        <v>1194</v>
      </c>
      <c r="B2" s="44">
        <f>IFERROR(_xlfn.XLOOKUP(E2,'2. dim Komp_elemek_kiegtem_aláb'!$F$2:$F$22,'2. dim Komp_elemek_kiegtem_aláb'!$C$2:$C$22),"")</f>
        <v>2</v>
      </c>
      <c r="C2" s="44" t="str">
        <f>IFERROR(_xlfn.XLOOKUP(E2,'2. dim Komp_elemek_kiegtem_aláb'!$F$2:$F$22,'2. dim Komp_elemek_kiegtem_aláb'!$D$2:$D$22),"")</f>
        <v>Kommunikáció és együttműködés</v>
      </c>
      <c r="D2" s="44" t="str">
        <f>IFERROR(_xlfn.XLOOKUP(E2,'2. dim Komp_elemek_kiegtem_aláb'!$F$2:$F$22,DigKompElemAzonosítók_Új),"")</f>
        <v>2.6</v>
      </c>
      <c r="E2" s="45" t="s">
        <v>1249</v>
      </c>
      <c r="F2" s="10" t="str">
        <f>IFERROR(_xlfn.XLOOKUP(D2,'2. dim Komp_elemek_kiegtem_aláb'!$E$2:$E$22,'2. dim Komp_elemek_kiegtem_aláb'!$G$2:$G$22),"")</f>
        <v>Egy vagy több digitális személyazonosság létrehozása és kezelése, képesség a jó hír megvédésére, a különböző digitális eszközök, környezetek és szolgáltatások segítségével létrehozott adatok kezelése.</v>
      </c>
      <c r="G2" s="9" t="s">
        <v>1201</v>
      </c>
      <c r="H2" s="12">
        <v>3</v>
      </c>
      <c r="I2" s="10" t="str">
        <f>IF(OR($H2&lt;0,ISBLANK($H2)),"",_xlfn.XLOOKUP($H2,'3.dim_Jártassági fok_szint_megh'!$D$2:$D$10,'3.dim_Jártassági fok_szint_megh'!$F$2:$F$10))</f>
        <v xml:space="preserve">A 3. jártassági szinten lévő személy önállóan old meg jól meghatározott, rutinszerű feladatokat, problémákat, képes követni a lépéseket, érti a megoldásokat.  </v>
      </c>
      <c r="J2" s="9"/>
      <c r="K2" s="9"/>
    </row>
    <row r="3" spans="1:11" ht="72.5">
      <c r="A3" s="9" t="s">
        <v>1194</v>
      </c>
      <c r="B3" s="44">
        <f>IFERROR(_xlfn.XLOOKUP(E3,'2. dim Komp_elemek_kiegtem_aláb'!$F$2:$F$22,'2. dim Komp_elemek_kiegtem_aláb'!$C$2:$C$22),"")</f>
        <v>4</v>
      </c>
      <c r="C3" s="44" t="str">
        <f>IFERROR(_xlfn.XLOOKUP(E3,'2. dim Komp_elemek_kiegtem_aláb'!$F$2:$F$22,'2. dim Komp_elemek_kiegtem_aláb'!$D$2:$D$22),"")</f>
        <v>Biztonság</v>
      </c>
      <c r="D3" s="44" t="str">
        <f>IFERROR(_xlfn.XLOOKUP(E3,'2. dim Komp_elemek_kiegtem_aláb'!$F$2:$F$22,DigKompElemAzonosítók_Új),"")</f>
        <v>4.2</v>
      </c>
      <c r="E3" s="45" t="s">
        <v>1255</v>
      </c>
      <c r="F3" s="10" t="str">
        <f>IFERROR(_xlfn.XLOOKUP(D3,'2.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3" s="9" t="s">
        <v>1202</v>
      </c>
      <c r="H3" s="9">
        <v>3</v>
      </c>
      <c r="I3" s="10" t="str">
        <f>IF(OR($H3&lt;0,ISBLANK($H3)),"",_xlfn.XLOOKUP($H3,'3.dim_Jártassági fok_szint_megh'!$D$2:$D$10,'3.dim_Jártassági fok_szint_megh'!$F$2:$F$10))</f>
        <v xml:space="preserve">A 3. jártassági szinten lévő személy önállóan old meg jól meghatározott, rutinszerű feladatokat, problémákat, képes követni a lépéseket, érti a megoldásokat.  </v>
      </c>
      <c r="J3" s="9"/>
      <c r="K3" s="9"/>
    </row>
    <row r="4" spans="1:11" ht="72.5">
      <c r="A4" s="9" t="s">
        <v>1195</v>
      </c>
      <c r="B4" s="44">
        <f>IFERROR(_xlfn.XLOOKUP(E4,'2. dim Komp_elemek_kiegtem_aláb'!$F$2:$F$22,'2. dim Komp_elemek_kiegtem_aláb'!$C$2:$C$22),"")</f>
        <v>1</v>
      </c>
      <c r="C4" s="44" t="str">
        <f>IFERROR(_xlfn.XLOOKUP(E4,'2. dim Komp_elemek_kiegtem_aláb'!$F$2:$F$22,'2. dim Komp_elemek_kiegtem_aláb'!$D$2:$D$22),"")</f>
        <v>Információ- és adatmenedzsment</v>
      </c>
      <c r="D4" s="44" t="str">
        <f>IFERROR(_xlfn.XLOOKUP(E4,'2. dim Komp_elemek_kiegtem_aláb'!$F$2:$F$22,DigKompElemAzonosítók_Új),"")</f>
        <v>1.1</v>
      </c>
      <c r="E4" s="45" t="s">
        <v>1241</v>
      </c>
      <c r="F4" s="10" t="str">
        <f>IFERROR(_xlfn.XLOOKUP(D4,'2.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4" s="9" t="s">
        <v>1203</v>
      </c>
      <c r="H4" s="9">
        <v>3</v>
      </c>
      <c r="I4" s="10" t="str">
        <f>IF(OR($H4&lt;0,ISBLANK($H4)),"",_xlfn.XLOOKUP($H4,'3.dim_Jártassági fok_szint_megh'!$D$2:$D$10,'3.dim_Jártassági fok_szint_megh'!$F$2:$F$10))</f>
        <v xml:space="preserve">A 3. jártassági szinten lévő személy önállóan old meg jól meghatározott, rutinszerű feladatokat, problémákat, képes követni a lépéseket, érti a megoldásokat.  </v>
      </c>
      <c r="J4" s="9"/>
      <c r="K4" s="9"/>
    </row>
    <row r="5" spans="1:11" ht="72.5">
      <c r="A5" s="9" t="s">
        <v>1196</v>
      </c>
      <c r="B5" s="44">
        <f>IFERROR(_xlfn.XLOOKUP(E5,'2. dim Komp_elemek_kiegtem_aláb'!$F$2:$F$22,'2. dim Komp_elemek_kiegtem_aláb'!$C$2:$C$22),"")</f>
        <v>1</v>
      </c>
      <c r="C5" s="44" t="str">
        <f>IFERROR(_xlfn.XLOOKUP(E5,'2. dim Komp_elemek_kiegtem_aláb'!$F$2:$F$22,'2. dim Komp_elemek_kiegtem_aláb'!$D$2:$D$22),"")</f>
        <v>Információ- és adatmenedzsment</v>
      </c>
      <c r="D5" s="44" t="str">
        <f>IFERROR(_xlfn.XLOOKUP(E5,'2. dim Komp_elemek_kiegtem_aláb'!$F$2:$F$22,DigKompElemAzonosítók_Új),"")</f>
        <v>1.1</v>
      </c>
      <c r="E5" s="45" t="s">
        <v>1241</v>
      </c>
      <c r="F5" s="10" t="str">
        <f>IFERROR(_xlfn.XLOOKUP(D5,'2.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5" s="9" t="s">
        <v>1204</v>
      </c>
      <c r="H5" s="9">
        <v>3</v>
      </c>
      <c r="I5" s="10" t="str">
        <f>IF(OR($H5&lt;0,ISBLANK($H5)),"",_xlfn.XLOOKUP($H5,'3.dim_Jártassági fok_szint_megh'!$D$2:$D$10,'3.dim_Jártassági fok_szint_megh'!$F$2:$F$10))</f>
        <v xml:space="preserve">A 3. jártassági szinten lévő személy önállóan old meg jól meghatározott, rutinszerű feladatokat, problémákat, képes követni a lépéseket, érti a megoldásokat.  </v>
      </c>
      <c r="J5" s="9"/>
      <c r="K5" s="9"/>
    </row>
    <row r="6" spans="1:11" ht="58">
      <c r="A6" s="9" t="s">
        <v>1197</v>
      </c>
      <c r="B6" s="44">
        <f>IFERROR(_xlfn.XLOOKUP(E6,'2. dim Komp_elemek_kiegtem_aláb'!$F$2:$F$22,'2. dim Komp_elemek_kiegtem_aláb'!$C$2:$C$22),"")</f>
        <v>1</v>
      </c>
      <c r="C6" s="44" t="str">
        <f>IFERROR(_xlfn.XLOOKUP(E6,'2. dim Komp_elemek_kiegtem_aláb'!$F$2:$F$22,'2. dim Komp_elemek_kiegtem_aláb'!$D$2:$D$22),"")</f>
        <v>Információ- és adatmenedzsment</v>
      </c>
      <c r="D6" s="44" t="str">
        <f>IFERROR(_xlfn.XLOOKUP(E6,'2. dim Komp_elemek_kiegtem_aláb'!$F$2:$F$22,DigKompElemAzonosítók_Új),"")</f>
        <v>1.2</v>
      </c>
      <c r="E6" s="45" t="s">
        <v>1242</v>
      </c>
      <c r="F6" s="10" t="str">
        <f>IFERROR(_xlfn.XLOOKUP(D6,'2.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6" s="9" t="s">
        <v>1205</v>
      </c>
      <c r="H6" s="9">
        <v>3</v>
      </c>
      <c r="I6" s="10" t="str">
        <f>IF(OR($H6&lt;0,ISBLANK($H6)),"",_xlfn.XLOOKUP($H6,'3.dim_Jártassági fok_szint_megh'!$D$2:$D$10,'3.dim_Jártassági fok_szint_megh'!$F$2:$F$10))</f>
        <v xml:space="preserve">A 3. jártassági szinten lévő személy önállóan old meg jól meghatározott, rutinszerű feladatokat, problémákat, képes követni a lépéseket, érti a megoldásokat.  </v>
      </c>
      <c r="J6" s="9"/>
      <c r="K6" s="9"/>
    </row>
    <row r="7" spans="1:11" ht="58">
      <c r="A7" s="9" t="s">
        <v>1198</v>
      </c>
      <c r="B7" s="44">
        <f>IFERROR(_xlfn.XLOOKUP(E7,'2. dim Komp_elemek_kiegtem_aláb'!$F$2:$F$22,'2. dim Komp_elemek_kiegtem_aláb'!$C$2:$C$22),"")</f>
        <v>1</v>
      </c>
      <c r="C7" s="44" t="str">
        <f>IFERROR(_xlfn.XLOOKUP(E7,'2. dim Komp_elemek_kiegtem_aláb'!$F$2:$F$22,'2. dim Komp_elemek_kiegtem_aláb'!$D$2:$D$22),"")</f>
        <v>Információ- és adatmenedzsment</v>
      </c>
      <c r="D7" s="44" t="str">
        <f>IFERROR(_xlfn.XLOOKUP(E7,'2. dim Komp_elemek_kiegtem_aláb'!$F$2:$F$22,DigKompElemAzonosítók_Új),"")</f>
        <v>1.3</v>
      </c>
      <c r="E7" s="45" t="s">
        <v>1243</v>
      </c>
      <c r="F7" s="10" t="str">
        <f>IFERROR(_xlfn.XLOOKUP(D7,'2. dim Komp_elemek_kiegtem_aláb'!$E$2:$E$22,'2. dim Komp_elemek_kiegtem_aláb'!$G$2:$G$22),"")</f>
        <v>Adatok információk és tartalmak elrendezése, tárolása és visszakeresése digitális környezetben. Ezek rendszerezése és feldolgozása strukturált környezetben.</v>
      </c>
      <c r="G7" s="9" t="s">
        <v>1262</v>
      </c>
      <c r="H7" s="9">
        <v>3</v>
      </c>
      <c r="I7" s="10" t="str">
        <f>IF(OR($H7&lt;0,ISBLANK($H7)),"",_xlfn.XLOOKUP($H7,'3.dim_Jártassági fok_szint_megh'!$D$2:$D$10,'3.dim_Jártassági fok_szint_megh'!$F$2:$F$10))</f>
        <v xml:space="preserve">A 3. jártassági szinten lévő személy önállóan old meg jól meghatározott, rutinszerű feladatokat, problémákat, képes követni a lépéseket, érti a megoldásokat.  </v>
      </c>
      <c r="J7" s="9"/>
      <c r="K7" s="12"/>
    </row>
    <row r="8" spans="1:11" ht="58">
      <c r="A8" s="9" t="s">
        <v>1199</v>
      </c>
      <c r="B8" s="44">
        <f>IFERROR(_xlfn.XLOOKUP(E8,'2. dim Komp_elemek_kiegtem_aláb'!$F$2:$F$22,'2. dim Komp_elemek_kiegtem_aláb'!$C$2:$C$22),"")</f>
        <v>1</v>
      </c>
      <c r="C8" s="44" t="str">
        <f>IFERROR(_xlfn.XLOOKUP(E8,'2. dim Komp_elemek_kiegtem_aláb'!$F$2:$F$22,'2. dim Komp_elemek_kiegtem_aláb'!$D$2:$D$22),"")</f>
        <v>Információ- és adatmenedzsment</v>
      </c>
      <c r="D8" s="44" t="str">
        <f>IFERROR(_xlfn.XLOOKUP(E8,'2. dim Komp_elemek_kiegtem_aláb'!$F$2:$F$22,DigKompElemAzonosítók_Új),"")</f>
        <v>1.2</v>
      </c>
      <c r="E8" s="45" t="s">
        <v>1242</v>
      </c>
      <c r="F8" s="10" t="str">
        <f>IFERROR(_xlfn.XLOOKUP(D8,'2.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8" s="9" t="s">
        <v>1206</v>
      </c>
      <c r="H8" s="9">
        <v>4</v>
      </c>
      <c r="I8" s="10" t="str">
        <f>IF(OR($H8&lt;0,ISBLANK($H8)),"",_xlfn.XLOOKUP($H8,'3.dim_Jártassági fok_szint_megh'!$D$2:$D$10,'3.dim_Jártassági fok_szint_megh'!$F$2:$F$10))</f>
        <v xml:space="preserve">A 4. jártassági szinten lévő személy önállóan, saját igényeinek megfelelően old meg feladatokat, konkrét, nem rutinszerű problémákat, értő módon alakítja a megoldáshoz vezető lépéseket. </v>
      </c>
      <c r="J8" s="9"/>
      <c r="K8" s="9"/>
    </row>
    <row r="9" spans="1:11" ht="58">
      <c r="A9" s="9" t="s">
        <v>1200</v>
      </c>
      <c r="B9" s="44">
        <f>IFERROR(_xlfn.XLOOKUP(E9,'2. dim Komp_elemek_kiegtem_aláb'!$F$2:$F$22,'2. dim Komp_elemek_kiegtem_aláb'!$C$2:$C$22),"")</f>
        <v>2</v>
      </c>
      <c r="C9" s="44" t="str">
        <f>IFERROR(_xlfn.XLOOKUP(E9,'2. dim Komp_elemek_kiegtem_aláb'!$F$2:$F$22,'2. dim Komp_elemek_kiegtem_aláb'!$D$2:$D$22),"")</f>
        <v>Kommunikáció és együttműködés</v>
      </c>
      <c r="D9" s="44" t="str">
        <f>IFERROR(_xlfn.XLOOKUP(E9,'2. dim Komp_elemek_kiegtem_aláb'!$F$2:$F$22,DigKompElemAzonosítók_Új),"")</f>
        <v>2.1</v>
      </c>
      <c r="E9" s="45" t="s">
        <v>1244</v>
      </c>
      <c r="F9" s="10" t="str">
        <f>IFERROR(_xlfn.XLOOKUP(D9,'2. dim Komp_elemek_kiegtem_aláb'!$E$2:$E$22,'2. dim Komp_elemek_kiegtem_aláb'!$G$2:$G$22),"")</f>
        <v>Interakciót valósít meg a digitális technológia széles körű használatával, ismeri az adott kontextusnak megfelelő kommunikációs módokat.</v>
      </c>
      <c r="G9" s="9" t="s">
        <v>1207</v>
      </c>
      <c r="H9" s="9">
        <v>3</v>
      </c>
      <c r="I9" s="10" t="str">
        <f>IF(OR($H9&lt;0,ISBLANK($H9)),"",_xlfn.XLOOKUP($H9,'3.dim_Jártassági fok_szint_megh'!$D$2:$D$10,'3.dim_Jártassági fok_szint_megh'!$F$2:$F$10))</f>
        <v xml:space="preserve">A 3. jártassági szinten lévő személy önállóan old meg jól meghatározott, rutinszerű feladatokat, problémákat, képes követni a lépéseket, érti a megoldásokat.  </v>
      </c>
      <c r="J9" s="9"/>
      <c r="K9" s="9"/>
    </row>
    <row r="10" spans="1:11" ht="58">
      <c r="A10" s="9" t="s">
        <v>1200</v>
      </c>
      <c r="B10" s="44">
        <f>IFERROR(_xlfn.XLOOKUP(E10,'2. dim Komp_elemek_kiegtem_aláb'!$F$2:$F$22,'2. dim Komp_elemek_kiegtem_aláb'!$C$2:$C$22),"")</f>
        <v>5</v>
      </c>
      <c r="C10" s="44" t="str">
        <f>IFERROR(_xlfn.XLOOKUP(E10,'2. dim Komp_elemek_kiegtem_aláb'!$F$2:$F$22,'2. dim Komp_elemek_kiegtem_aláb'!$D$2:$D$22),"")</f>
        <v>Problémamegoldás</v>
      </c>
      <c r="D10" s="44" t="str">
        <f>IFERROR(_xlfn.XLOOKUP(E10,'2. dim Komp_elemek_kiegtem_aláb'!$F$2:$F$22,DigKompElemAzonosítók_Új),"")</f>
        <v>5.2</v>
      </c>
      <c r="E10" s="45" t="s">
        <v>1259</v>
      </c>
      <c r="F10" s="10" t="str">
        <f>IFERROR(_xlfn.XLOOKUP(D10,'2.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0" s="9" t="s">
        <v>1208</v>
      </c>
      <c r="H10" s="9">
        <v>4</v>
      </c>
      <c r="I10" s="10" t="str">
        <f>IF(OR($H10&lt;0,ISBLANK($H10)),"",_xlfn.XLOOKUP($H10,'3.dim_Jártassági fok_szint_megh'!$D$2:$D$10,'3.dim_Jártassági fok_szint_megh'!$F$2:$F$10))</f>
        <v xml:space="preserve">A 4. jártassági szinten lévő személy önállóan, saját igényeinek megfelelően old meg feladatokat, konkrét, nem rutinszerű problémákat, értő módon alakítja a megoldáshoz vezető lépéseket. </v>
      </c>
      <c r="J10" s="9"/>
      <c r="K10" s="9"/>
    </row>
    <row r="11" spans="1:11">
      <c r="A11" s="9"/>
      <c r="B11" s="44" t="str">
        <f>IFERROR(_xlfn.XLOOKUP(E11,'2. dim Komp_elemek_kiegtem_aláb'!$F$2:$F$22,'2. dim Komp_elemek_kiegtem_aláb'!$C$2:$C$22),"")</f>
        <v/>
      </c>
      <c r="C11" s="44" t="str">
        <f>IFERROR(_xlfn.XLOOKUP(E11,'2. dim Komp_elemek_kiegtem_aláb'!$F$2:$F$22,'2. dim Komp_elemek_kiegtem_aláb'!$D$2:$D$22),"")</f>
        <v/>
      </c>
      <c r="D11" s="44" t="str">
        <f>IFERROR(_xlfn.XLOOKUP(E11,'2. dim Komp_elemek_kiegtem_aláb'!$F$2:$F$22,DigKompElemAzonosítók_Új),"")</f>
        <v/>
      </c>
      <c r="E11" s="45"/>
      <c r="F11" s="10" t="str">
        <f>IFERROR(_xlfn.XLOOKUP(D11,'2. dim Komp_elemek_kiegtem_aláb'!$E$2:$E$22,'2. dim Komp_elemek_kiegtem_aláb'!$G$2:$G$22),"")</f>
        <v/>
      </c>
      <c r="G11" s="9"/>
      <c r="H11" s="9"/>
      <c r="I11" s="10" t="str">
        <f>IF(OR($H11&lt;0,ISBLANK($H11)),"",_xlfn.XLOOKUP($H11,'3.dim_Jártassági fok_szint_megh'!$D$2:$D$10,'3.dim_Jártassági fok_szint_megh'!$F$2:$F$10))</f>
        <v/>
      </c>
      <c r="J11" s="9"/>
      <c r="K11" s="9"/>
    </row>
    <row r="12" spans="1:11" ht="43.5">
      <c r="A12" s="9" t="s">
        <v>1194</v>
      </c>
      <c r="B12" s="44">
        <f>IFERROR(_xlfn.XLOOKUP(E12,'2. dim Komp_elemek_kiegtem_aláb'!$F$2:$F$22,'2. dim Komp_elemek_kiegtem_aláb'!$C$2:$C$22),"")</f>
        <v>5</v>
      </c>
      <c r="C12" s="44" t="str">
        <f>IFERROR(_xlfn.XLOOKUP(E12,'2. dim Komp_elemek_kiegtem_aláb'!$F$2:$F$22,'2. dim Komp_elemek_kiegtem_aláb'!$D$2:$D$22),"")</f>
        <v>Problémamegoldás</v>
      </c>
      <c r="D12" s="44" t="str">
        <f>IFERROR(_xlfn.XLOOKUP(E12,'2. dim Komp_elemek_kiegtem_aláb'!$F$2:$F$22,DigKompElemAzonosítók_Új),"")</f>
        <v>5.1</v>
      </c>
      <c r="E12" s="45" t="s">
        <v>1258</v>
      </c>
      <c r="F12" s="10" t="str">
        <f>IFERROR(_xlfn.XLOOKUP(D12,'2. dim Komp_elemek_kiegtem_aláb'!$E$2:$E$22,'2. dim Komp_elemek_kiegtem_aláb'!$G$2:$G$22),"")</f>
        <v>Technikai problémák felismerése és megoldása eszközök és digitális környezetek használata során (a hibaelhárítástól az összetettebb problémák megoldásáig).</v>
      </c>
      <c r="G12" s="9"/>
      <c r="H12" s="9"/>
      <c r="I12" s="10" t="str">
        <f>IF(OR($H12&lt;0,ISBLANK($H12)),"",_xlfn.XLOOKUP($H12,'3.dim_Jártassági fok_szint_megh'!$D$2:$D$10,'3.dim_Jártassági fok_szint_megh'!$F$2:$F$10))</f>
        <v/>
      </c>
      <c r="J12" s="9"/>
      <c r="K12" s="9"/>
    </row>
    <row r="13" spans="1:11" ht="58">
      <c r="A13" s="9" t="s">
        <v>1195</v>
      </c>
      <c r="B13" s="44">
        <f>IFERROR(_xlfn.XLOOKUP(E13,'2. dim Komp_elemek_kiegtem_aláb'!$F$2:$F$22,'2. dim Komp_elemek_kiegtem_aláb'!$C$2:$C$22),"")</f>
        <v>5</v>
      </c>
      <c r="C13" s="44" t="str">
        <f>IFERROR(_xlfn.XLOOKUP(E13,'2. dim Komp_elemek_kiegtem_aláb'!$F$2:$F$22,'2. dim Komp_elemek_kiegtem_aláb'!$D$2:$D$22),"")</f>
        <v>Problémamegoldás</v>
      </c>
      <c r="D13" s="44" t="str">
        <f>IFERROR(_xlfn.XLOOKUP(E13,'2. dim Komp_elemek_kiegtem_aláb'!$F$2:$F$22,DigKompElemAzonosítók_Új),"")</f>
        <v>5.2</v>
      </c>
      <c r="E13" s="45" t="s">
        <v>1259</v>
      </c>
      <c r="F13" s="10" t="str">
        <f>IFERROR(_xlfn.XLOOKUP(D13,'2.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3" s="9"/>
      <c r="H13" s="9"/>
      <c r="I13" s="10" t="str">
        <f>IF(OR($H13&lt;0,ISBLANK($H13)),"",_xlfn.XLOOKUP($H13,'3.dim_Jártassági fok_szint_megh'!$D$2:$D$10,'3.dim_Jártassági fok_szint_megh'!$F$2:$F$10))</f>
        <v/>
      </c>
      <c r="J13" s="9"/>
      <c r="K13" s="9"/>
    </row>
    <row r="14" spans="1:11" ht="43.5">
      <c r="A14" s="9" t="s">
        <v>1196</v>
      </c>
      <c r="B14" s="44">
        <f>IFERROR(_xlfn.XLOOKUP(E14,'2. dim Komp_elemek_kiegtem_aláb'!$F$2:$F$22,'2. dim Komp_elemek_kiegtem_aláb'!$C$2:$C$22),"")</f>
        <v>1</v>
      </c>
      <c r="C14" s="44" t="str">
        <f>IFERROR(_xlfn.XLOOKUP(E14,'2. dim Komp_elemek_kiegtem_aláb'!$F$2:$F$22,'2. dim Komp_elemek_kiegtem_aláb'!$D$2:$D$22),"")</f>
        <v>Információ- és adatmenedzsment</v>
      </c>
      <c r="D14" s="44" t="str">
        <f>IFERROR(_xlfn.XLOOKUP(E14,'2. dim Komp_elemek_kiegtem_aláb'!$F$2:$F$22,DigKompElemAzonosítók_Új),"")</f>
        <v>1.3</v>
      </c>
      <c r="E14" s="45" t="s">
        <v>1243</v>
      </c>
      <c r="F14" s="10" t="str">
        <f>IFERROR(_xlfn.XLOOKUP(D14,'2. dim Komp_elemek_kiegtem_aláb'!$E$2:$E$22,'2. dim Komp_elemek_kiegtem_aláb'!$G$2:$G$22),"")</f>
        <v>Adatok információk és tartalmak elrendezése, tárolása és visszakeresése digitális környezetben. Ezek rendszerezése és feldolgozása strukturált környezetben.</v>
      </c>
      <c r="G14" s="9"/>
      <c r="H14" s="9"/>
      <c r="I14" s="10" t="str">
        <f>IF(OR($H14&lt;0,ISBLANK($H14)),"",_xlfn.XLOOKUP($H14,'3.dim_Jártassági fok_szint_megh'!$D$2:$D$10,'3.dim_Jártassági fok_szint_megh'!$F$2:$F$10))</f>
        <v/>
      </c>
      <c r="J14" s="9"/>
      <c r="K14" s="9"/>
    </row>
    <row r="15" spans="1:11" ht="43.5">
      <c r="A15" s="9" t="s">
        <v>1197</v>
      </c>
      <c r="B15" s="44">
        <f>IFERROR(_xlfn.XLOOKUP(E15,'2. dim Komp_elemek_kiegtem_aláb'!$F$2:$F$22,'2. dim Komp_elemek_kiegtem_aláb'!$C$2:$C$22),"")</f>
        <v>1</v>
      </c>
      <c r="C15" s="44" t="str">
        <f>IFERROR(_xlfn.XLOOKUP(E15,'2. dim Komp_elemek_kiegtem_aláb'!$F$2:$F$22,'2. dim Komp_elemek_kiegtem_aláb'!$D$2:$D$22),"")</f>
        <v>Információ- és adatmenedzsment</v>
      </c>
      <c r="D15" s="44" t="str">
        <f>IFERROR(_xlfn.XLOOKUP(E15,'2. dim Komp_elemek_kiegtem_aláb'!$F$2:$F$22,DigKompElemAzonosítók_Új),"")</f>
        <v>1.3</v>
      </c>
      <c r="E15" s="45" t="s">
        <v>1243</v>
      </c>
      <c r="F15" s="10" t="str">
        <f>IFERROR(_xlfn.XLOOKUP(D15,'2. dim Komp_elemek_kiegtem_aláb'!$E$2:$E$22,'2. dim Komp_elemek_kiegtem_aláb'!$G$2:$G$22),"")</f>
        <v>Adatok információk és tartalmak elrendezése, tárolása és visszakeresése digitális környezetben. Ezek rendszerezése és feldolgozása strukturált környezetben.</v>
      </c>
      <c r="G15" s="9"/>
      <c r="H15" s="9"/>
      <c r="I15" s="10" t="str">
        <f>IF(OR($H15&lt;0,ISBLANK($H15)),"",_xlfn.XLOOKUP($H15,'3.dim_Jártassági fok_szint_megh'!$D$2:$D$10,'3.dim_Jártassági fok_szint_megh'!$F$2:$F$10))</f>
        <v/>
      </c>
      <c r="J15" s="9"/>
      <c r="K15" s="9"/>
    </row>
    <row r="16" spans="1:11" ht="72.5">
      <c r="A16" s="9" t="s">
        <v>1198</v>
      </c>
      <c r="B16" s="44">
        <f>IFERROR(_xlfn.XLOOKUP(E16,'2. dim Komp_elemek_kiegtem_aláb'!$F$2:$F$22,'2. dim Komp_elemek_kiegtem_aláb'!$C$2:$C$22),"")</f>
        <v>1</v>
      </c>
      <c r="C16" s="44" t="str">
        <f>IFERROR(_xlfn.XLOOKUP(E16,'2. dim Komp_elemek_kiegtem_aláb'!$F$2:$F$22,'2. dim Komp_elemek_kiegtem_aláb'!$D$2:$D$22),"")</f>
        <v>Információ- és adatmenedzsment</v>
      </c>
      <c r="D16" s="44" t="str">
        <f>IFERROR(_xlfn.XLOOKUP(E16,'2. dim Komp_elemek_kiegtem_aláb'!$F$2:$F$22,DigKompElemAzonosítók_Új),"")</f>
        <v>1.1</v>
      </c>
      <c r="E16" s="45" t="s">
        <v>1241</v>
      </c>
      <c r="F16" s="10" t="str">
        <f>IFERROR(_xlfn.XLOOKUP(D16,'2.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6" s="9"/>
      <c r="H16" s="9"/>
      <c r="I16" s="10" t="str">
        <f>IF(OR($H16&lt;0,ISBLANK($H16)),"",_xlfn.XLOOKUP($H16,'3.dim_Jártassági fok_szint_megh'!$D$2:$D$10,'3.dim_Jártassági fok_szint_megh'!$F$2:$F$10))</f>
        <v/>
      </c>
      <c r="J16" s="9"/>
      <c r="K16" s="9"/>
    </row>
    <row r="17" spans="1:11" ht="72.5">
      <c r="A17" s="9" t="s">
        <v>1199</v>
      </c>
      <c r="B17" s="44">
        <f>IFERROR(_xlfn.XLOOKUP(E17,'2. dim Komp_elemek_kiegtem_aláb'!$F$2:$F$22,'2. dim Komp_elemek_kiegtem_aláb'!$C$2:$C$22),"")</f>
        <v>1</v>
      </c>
      <c r="C17" s="44" t="str">
        <f>IFERROR(_xlfn.XLOOKUP(E17,'2. dim Komp_elemek_kiegtem_aláb'!$F$2:$F$22,'2. dim Komp_elemek_kiegtem_aláb'!$D$2:$D$22),"")</f>
        <v>Információ- és adatmenedzsment</v>
      </c>
      <c r="D17" s="44" t="str">
        <f>IFERROR(_xlfn.XLOOKUP(E17,'2. dim Komp_elemek_kiegtem_aláb'!$F$2:$F$22,DigKompElemAzonosítók_Új),"")</f>
        <v>1.1</v>
      </c>
      <c r="E17" s="45" t="s">
        <v>1241</v>
      </c>
      <c r="F17" s="10" t="str">
        <f>IFERROR(_xlfn.XLOOKUP(D17,'2.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7" s="9"/>
      <c r="H17" s="9"/>
      <c r="I17" s="10" t="str">
        <f>IF(OR($H17&lt;0,ISBLANK($H17)),"",_xlfn.XLOOKUP($H17,'3.dim_Jártassági fok_szint_megh'!$D$2:$D$10,'3.dim_Jártassági fok_szint_megh'!$F$2:$F$10))</f>
        <v/>
      </c>
      <c r="J17" s="9"/>
      <c r="K17" s="9"/>
    </row>
    <row r="18" spans="1:11" ht="58">
      <c r="A18" s="9" t="s">
        <v>1199</v>
      </c>
      <c r="B18" s="44">
        <f>IFERROR(_xlfn.XLOOKUP(E18,'2. dim Komp_elemek_kiegtem_aláb'!$F$2:$F$22,'2. dim Komp_elemek_kiegtem_aláb'!$C$2:$C$22),"")</f>
        <v>5</v>
      </c>
      <c r="C18" s="44" t="str">
        <f>IFERROR(_xlfn.XLOOKUP(E18,'2. dim Komp_elemek_kiegtem_aláb'!$F$2:$F$22,'2. dim Komp_elemek_kiegtem_aláb'!$D$2:$D$22),"")</f>
        <v>Problémamegoldás</v>
      </c>
      <c r="D18" s="44" t="str">
        <f>IFERROR(_xlfn.XLOOKUP(E18,'2. dim Komp_elemek_kiegtem_aláb'!$F$2:$F$22,DigKompElemAzonosítók_Új),"")</f>
        <v>5.2</v>
      </c>
      <c r="E18" s="45" t="s">
        <v>1259</v>
      </c>
      <c r="F18" s="10" t="str">
        <f>IFERROR(_xlfn.XLOOKUP(D18,'2.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8" s="9"/>
      <c r="H18" s="9"/>
      <c r="I18" s="10" t="str">
        <f>IF(OR($H18&lt;0,ISBLANK($H18)),"",_xlfn.XLOOKUP($H18,'3.dim_Jártassági fok_szint_megh'!$D$2:$D$10,'3.dim_Jártassági fok_szint_megh'!$F$2:$F$10))</f>
        <v/>
      </c>
      <c r="J18" s="9"/>
      <c r="K18" s="9"/>
    </row>
    <row r="19" spans="1:11" ht="72.5">
      <c r="A19" s="9" t="s">
        <v>1199</v>
      </c>
      <c r="B19" s="44">
        <f>IFERROR(_xlfn.XLOOKUP(E19,'2. dim Komp_elemek_kiegtem_aláb'!$F$2:$F$22,'2. dim Komp_elemek_kiegtem_aláb'!$C$2:$C$22),"")</f>
        <v>4</v>
      </c>
      <c r="C19" s="44" t="str">
        <f>IFERROR(_xlfn.XLOOKUP(E19,'2. dim Komp_elemek_kiegtem_aláb'!$F$2:$F$22,'2. dim Komp_elemek_kiegtem_aláb'!$D$2:$D$22),"")</f>
        <v>Biztonság</v>
      </c>
      <c r="D19" s="44" t="str">
        <f>IFERROR(_xlfn.XLOOKUP(E19,'2. dim Komp_elemek_kiegtem_aláb'!$F$2:$F$22,DigKompElemAzonosítók_Új),"")</f>
        <v>4.2</v>
      </c>
      <c r="E19" s="45" t="s">
        <v>1255</v>
      </c>
      <c r="F19" s="10" t="str">
        <f>IFERROR(_xlfn.XLOOKUP(D19,'2.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19" s="9"/>
      <c r="H19" s="9"/>
      <c r="I19" s="10" t="str">
        <f>IF(OR($H19&lt;0,ISBLANK($H19)),"",_xlfn.XLOOKUP($H19,'3.dim_Jártassági fok_szint_megh'!$D$2:$D$10,'3.dim_Jártassági fok_szint_megh'!$F$2:$F$10))</f>
        <v/>
      </c>
      <c r="J19" s="9"/>
      <c r="K19" s="9"/>
    </row>
    <row r="20" spans="1:11" ht="72.5">
      <c r="A20" s="9" t="s">
        <v>1200</v>
      </c>
      <c r="B20" s="44">
        <f>IFERROR(_xlfn.XLOOKUP(E20,'2. dim Komp_elemek_kiegtem_aláb'!$F$2:$F$22,'2. dim Komp_elemek_kiegtem_aláb'!$C$2:$C$22),"")</f>
        <v>1</v>
      </c>
      <c r="C20" s="44" t="str">
        <f>IFERROR(_xlfn.XLOOKUP(E20,'2. dim Komp_elemek_kiegtem_aláb'!$F$2:$F$22,'2. dim Komp_elemek_kiegtem_aláb'!$D$2:$D$22),"")</f>
        <v>Információ- és adatmenedzsment</v>
      </c>
      <c r="D20" s="44" t="str">
        <f>IFERROR(_xlfn.XLOOKUP(E20,'2. dim Komp_elemek_kiegtem_aláb'!$F$2:$F$22,DigKompElemAzonosítók_Új),"")</f>
        <v>1.1</v>
      </c>
      <c r="E20" s="45" t="s">
        <v>1241</v>
      </c>
      <c r="F20" s="10" t="str">
        <f>IFERROR(_xlfn.XLOOKUP(D20,'2.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20" s="9"/>
      <c r="H20" s="9"/>
      <c r="I20" s="10" t="str">
        <f>IF(OR($H20&lt;0,ISBLANK($H20)),"",_xlfn.XLOOKUP($H20,'3.dim_Jártassági fok_szint_megh'!$D$2:$D$10,'3.dim_Jártassági fok_szint_megh'!$F$2:$F$10))</f>
        <v/>
      </c>
      <c r="J20" s="9"/>
      <c r="K20" s="9"/>
    </row>
    <row r="21" spans="1:11" ht="72.5">
      <c r="A21" s="9" t="s">
        <v>1200</v>
      </c>
      <c r="B21" s="44">
        <f>IFERROR(_xlfn.XLOOKUP(E21,'2. dim Komp_elemek_kiegtem_aláb'!$F$2:$F$22,'2. dim Komp_elemek_kiegtem_aláb'!$C$2:$C$22),"")</f>
        <v>4</v>
      </c>
      <c r="C21" s="44" t="str">
        <f>IFERROR(_xlfn.XLOOKUP(E21,'2. dim Komp_elemek_kiegtem_aláb'!$F$2:$F$22,'2. dim Komp_elemek_kiegtem_aláb'!$D$2:$D$22),"")</f>
        <v>Biztonság</v>
      </c>
      <c r="D21" s="44" t="str">
        <f>IFERROR(_xlfn.XLOOKUP(E21,'2. dim Komp_elemek_kiegtem_aláb'!$F$2:$F$22,DigKompElemAzonosítók_Új),"")</f>
        <v>4.2</v>
      </c>
      <c r="E21" s="45" t="s">
        <v>1255</v>
      </c>
      <c r="F21" s="10" t="str">
        <f>IFERROR(_xlfn.XLOOKUP(D21,'2.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21" s="9"/>
      <c r="H21" s="9"/>
      <c r="I21" s="10" t="str">
        <f>IF(OR($H21&lt;0,ISBLANK($H21)),"",_xlfn.XLOOKUP($H21,'3.dim_Jártassági fok_szint_megh'!$D$2:$D$10,'3.dim_Jártassági fok_szint_megh'!$F$2:$F$10))</f>
        <v/>
      </c>
      <c r="J21" s="9"/>
      <c r="K21" s="9"/>
    </row>
    <row r="22" spans="1:11">
      <c r="A22" s="9"/>
      <c r="B22" s="44" t="str">
        <f>IFERROR(_xlfn.XLOOKUP(E22,'2. dim Komp_elemek_kiegtem_aláb'!$F$2:$F$22,'2. dim Komp_elemek_kiegtem_aláb'!$C$2:$C$22),"")</f>
        <v/>
      </c>
      <c r="C22" s="44" t="str">
        <f>IFERROR(_xlfn.XLOOKUP(E22,'2. dim Komp_elemek_kiegtem_aláb'!$F$2:$F$22,'2. dim Komp_elemek_kiegtem_aláb'!$D$2:$D$22),"")</f>
        <v/>
      </c>
      <c r="D22" s="44" t="str">
        <f>IFERROR(_xlfn.XLOOKUP(E22,'2. dim Komp_elemek_kiegtem_aláb'!$F$2:$F$22,DigKompElemAzonosítók_Új),"")</f>
        <v/>
      </c>
      <c r="E22" s="45"/>
      <c r="F22" s="10" t="str">
        <f>IFERROR(_xlfn.XLOOKUP(D22,'2. dim Komp_elemek_kiegtem_aláb'!$E$2:$E$22,'2. dim Komp_elemek_kiegtem_aláb'!$G$2:$G$22),"")</f>
        <v/>
      </c>
      <c r="G22" s="9"/>
      <c r="H22" s="9"/>
      <c r="I22" s="10" t="str">
        <f>IF(OR($H22&lt;0,ISBLANK($H22)),"",_xlfn.XLOOKUP($H22,'3.dim_Jártassági fok_szint_megh'!$D$2:$D$10,'3.dim_Jártassági fok_szint_megh'!$F$2:$F$10))</f>
        <v/>
      </c>
      <c r="J22" s="9"/>
      <c r="K22" s="9"/>
    </row>
    <row r="23" spans="1:11">
      <c r="A23" s="9"/>
      <c r="B23" s="44" t="str">
        <f>IFERROR(_xlfn.XLOOKUP(E23,'2. dim Komp_elemek_kiegtem_aláb'!$F$2:$F$22,'2. dim Komp_elemek_kiegtem_aláb'!$C$2:$C$22),"")</f>
        <v/>
      </c>
      <c r="C23" s="44" t="str">
        <f>IFERROR(_xlfn.XLOOKUP(E23,'2. dim Komp_elemek_kiegtem_aláb'!$F$2:$F$22,'2. dim Komp_elemek_kiegtem_aláb'!$D$2:$D$22),"")</f>
        <v/>
      </c>
      <c r="D23" s="44" t="str">
        <f>IFERROR(_xlfn.XLOOKUP(E23,'2. dim Komp_elemek_kiegtem_aláb'!$F$2:$F$22,DigKompElemAzonosítók_Új),"")</f>
        <v/>
      </c>
      <c r="E23" s="45"/>
      <c r="F23" s="10" t="str">
        <f>IFERROR(_xlfn.XLOOKUP(D23,'2. dim Komp_elemek_kiegtem_aláb'!$E$2:$E$22,'2. dim Komp_elemek_kiegtem_aláb'!$G$2:$G$22),"")</f>
        <v/>
      </c>
      <c r="G23" s="9"/>
      <c r="H23" s="9"/>
      <c r="I23" s="10" t="str">
        <f>IF(OR($H23&lt;0,ISBLANK($H23)),"",_xlfn.XLOOKUP($H23,'3.dim_Jártassági fok_szint_megh'!$D$2:$D$10,'3.dim_Jártassági fok_szint_megh'!$F$2:$F$10))</f>
        <v/>
      </c>
      <c r="J23" s="9"/>
      <c r="K23" s="9"/>
    </row>
    <row r="24" spans="1:11">
      <c r="A24" s="9"/>
      <c r="B24" s="44" t="str">
        <f>IFERROR(_xlfn.XLOOKUP(E24,'2. dim Komp_elemek_kiegtem_aláb'!$F$2:$F$22,'2. dim Komp_elemek_kiegtem_aláb'!$C$2:$C$22),"")</f>
        <v/>
      </c>
      <c r="C24" s="44" t="str">
        <f>IFERROR(_xlfn.XLOOKUP(E24,'2. dim Komp_elemek_kiegtem_aláb'!$F$2:$F$22,'2. dim Komp_elemek_kiegtem_aláb'!$D$2:$D$22),"")</f>
        <v/>
      </c>
      <c r="D24" s="44" t="str">
        <f>IFERROR(_xlfn.XLOOKUP(E24,'2. dim Komp_elemek_kiegtem_aláb'!$F$2:$F$22,DigKompElemAzonosítók_Új),"")</f>
        <v/>
      </c>
      <c r="E24" s="45"/>
      <c r="F24" s="10" t="str">
        <f>IFERROR(_xlfn.XLOOKUP(D24,'2. dim Komp_elemek_kiegtem_aláb'!$E$2:$E$22,'2. dim Komp_elemek_kiegtem_aláb'!$G$2:$G$22),"")</f>
        <v/>
      </c>
      <c r="G24" s="9"/>
      <c r="H24" s="9"/>
      <c r="I24" s="10" t="str">
        <f>IF(OR($H24&lt;0,ISBLANK($H24)),"",_xlfn.XLOOKUP($H24,'3.dim_Jártassági fok_szint_megh'!$D$2:$D$10,'3.dim_Jártassági fok_szint_megh'!$F$2:$F$10))</f>
        <v/>
      </c>
      <c r="J24" s="9"/>
      <c r="K24" s="9"/>
    </row>
    <row r="25" spans="1:11">
      <c r="A25" s="9"/>
      <c r="B25" s="44" t="str">
        <f>IFERROR(_xlfn.XLOOKUP(E25,'2. dim Komp_elemek_kiegtem_aláb'!$F$2:$F$22,'2. dim Komp_elemek_kiegtem_aláb'!$C$2:$C$22),"")</f>
        <v/>
      </c>
      <c r="C25" s="44" t="str">
        <f>IFERROR(_xlfn.XLOOKUP(E25,'2. dim Komp_elemek_kiegtem_aláb'!$F$2:$F$22,'2. dim Komp_elemek_kiegtem_aláb'!$D$2:$D$22),"")</f>
        <v/>
      </c>
      <c r="D25" s="44" t="str">
        <f>IFERROR(_xlfn.XLOOKUP(E25,'2. dim Komp_elemek_kiegtem_aláb'!$F$2:$F$22,DigKompElemAzonosítók_Új),"")</f>
        <v/>
      </c>
      <c r="E25" s="45"/>
      <c r="F25" s="10" t="str">
        <f>IFERROR(_xlfn.XLOOKUP(D25,'2. dim Komp_elemek_kiegtem_aláb'!$E$2:$E$22,'2. dim Komp_elemek_kiegtem_aláb'!$G$2:$G$22),"")</f>
        <v/>
      </c>
      <c r="G25" s="9"/>
      <c r="H25" s="9"/>
      <c r="I25" s="10" t="str">
        <f>IF(OR($H25&lt;0,ISBLANK($H25)),"",_xlfn.XLOOKUP($H25,'3.dim_Jártassági fok_szint_megh'!$D$2:$D$10,'3.dim_Jártassági fok_szint_megh'!$F$2:$F$10))</f>
        <v/>
      </c>
      <c r="J25" s="9"/>
      <c r="K25" s="9"/>
    </row>
    <row r="26" spans="1:11">
      <c r="A26" s="9"/>
      <c r="B26" s="44" t="str">
        <f>IFERROR(_xlfn.XLOOKUP(E26,'2. dim Komp_elemek_kiegtem_aláb'!$F$2:$F$22,'2. dim Komp_elemek_kiegtem_aláb'!$C$2:$C$22),"")</f>
        <v/>
      </c>
      <c r="C26" s="44" t="str">
        <f>IFERROR(_xlfn.XLOOKUP(E26,'2. dim Komp_elemek_kiegtem_aláb'!$F$2:$F$22,'2. dim Komp_elemek_kiegtem_aláb'!$D$2:$D$22),"")</f>
        <v/>
      </c>
      <c r="D26" s="44" t="str">
        <f>IFERROR(_xlfn.XLOOKUP(E26,'2. dim Komp_elemek_kiegtem_aláb'!$F$2:$F$22,DigKompElemAzonosítók_Új),"")</f>
        <v/>
      </c>
      <c r="E26" s="45"/>
      <c r="F26" s="10" t="str">
        <f>IFERROR(_xlfn.XLOOKUP(D26,'2. dim Komp_elemek_kiegtem_aláb'!$E$2:$E$22,'2. dim Komp_elemek_kiegtem_aláb'!$G$2:$G$22),"")</f>
        <v/>
      </c>
      <c r="G26" s="9"/>
      <c r="H26" s="9"/>
      <c r="I26" s="10" t="str">
        <f>IF(OR($H26&lt;0,ISBLANK($H26)),"",_xlfn.XLOOKUP($H26,'3.dim_Jártassági fok_szint_megh'!$D$2:$D$10,'3.dim_Jártassági fok_szint_megh'!$F$2:$F$10))</f>
        <v/>
      </c>
      <c r="J26" s="9"/>
      <c r="K26" s="9"/>
    </row>
    <row r="27" spans="1:11">
      <c r="A27" s="9"/>
      <c r="B27" s="44" t="str">
        <f>IFERROR(_xlfn.XLOOKUP(E27,'2. dim Komp_elemek_kiegtem_aláb'!$F$2:$F$22,'2. dim Komp_elemek_kiegtem_aláb'!$C$2:$C$22),"")</f>
        <v/>
      </c>
      <c r="C27" s="44" t="str">
        <f>IFERROR(_xlfn.XLOOKUP(E27,'2. dim Komp_elemek_kiegtem_aláb'!$F$2:$F$22,'2. dim Komp_elemek_kiegtem_aláb'!$D$2:$D$22),"")</f>
        <v/>
      </c>
      <c r="D27" s="44" t="str">
        <f>IFERROR(_xlfn.XLOOKUP(E27,'2. dim Komp_elemek_kiegtem_aláb'!$F$2:$F$22,DigKompElemAzonosítók_Új),"")</f>
        <v/>
      </c>
      <c r="E27" s="45"/>
      <c r="F27" s="10" t="str">
        <f>IFERROR(_xlfn.XLOOKUP(D27,'2. dim Komp_elemek_kiegtem_aláb'!$E$2:$E$22,'2. dim Komp_elemek_kiegtem_aláb'!$G$2:$G$22),"")</f>
        <v/>
      </c>
      <c r="G27" s="9"/>
      <c r="H27" s="9"/>
      <c r="I27" s="10" t="str">
        <f>IF(OR($H27&lt;0,ISBLANK($H27)),"",_xlfn.XLOOKUP($H27,'3.dim_Jártassági fok_szint_megh'!$D$2:$D$10,'3.dim_Jártassági fok_szint_megh'!$F$2:$F$10))</f>
        <v/>
      </c>
      <c r="J27" s="9"/>
      <c r="K27" s="9"/>
    </row>
    <row r="28" spans="1:11">
      <c r="A28" s="9"/>
      <c r="B28" s="44" t="str">
        <f>IFERROR(_xlfn.XLOOKUP(E28,'2. dim Komp_elemek_kiegtem_aláb'!$F$2:$F$22,'2. dim Komp_elemek_kiegtem_aláb'!$C$2:$C$22),"")</f>
        <v/>
      </c>
      <c r="C28" s="44" t="str">
        <f>IFERROR(_xlfn.XLOOKUP(E28,'2. dim Komp_elemek_kiegtem_aláb'!$F$2:$F$22,'2. dim Komp_elemek_kiegtem_aláb'!$D$2:$D$22),"")</f>
        <v/>
      </c>
      <c r="D28" s="44" t="str">
        <f>IFERROR(_xlfn.XLOOKUP(E28,'2. dim Komp_elemek_kiegtem_aláb'!$F$2:$F$22,DigKompElemAzonosítók_Új),"")</f>
        <v/>
      </c>
      <c r="E28" s="45"/>
      <c r="F28" s="10" t="str">
        <f>IFERROR(_xlfn.XLOOKUP(D28,'2. dim Komp_elemek_kiegtem_aláb'!$E$2:$E$22,'2. dim Komp_elemek_kiegtem_aláb'!$G$2:$G$22),"")</f>
        <v/>
      </c>
      <c r="G28" s="9"/>
      <c r="H28" s="9"/>
      <c r="I28" s="10" t="str">
        <f>IF(OR($H28&lt;0,ISBLANK($H28)),"",_xlfn.XLOOKUP($H28,'3.dim_Jártassági fok_szint_megh'!$D$2:$D$10,'3.dim_Jártassági fok_szint_megh'!$F$2:$F$10))</f>
        <v/>
      </c>
      <c r="J28" s="9"/>
      <c r="K28" s="9"/>
    </row>
    <row r="29" spans="1:11">
      <c r="A29" s="9"/>
      <c r="B29" s="44" t="str">
        <f>IFERROR(_xlfn.XLOOKUP(E29,'2. dim Komp_elemek_kiegtem_aláb'!$F$2:$F$22,'2. dim Komp_elemek_kiegtem_aláb'!$C$2:$C$22),"")</f>
        <v/>
      </c>
      <c r="C29" s="44" t="str">
        <f>IFERROR(_xlfn.XLOOKUP(E29,'2. dim Komp_elemek_kiegtem_aláb'!$F$2:$F$22,'2. dim Komp_elemek_kiegtem_aláb'!$D$2:$D$22),"")</f>
        <v/>
      </c>
      <c r="D29" s="44" t="str">
        <f>IFERROR(_xlfn.XLOOKUP(E29,'2. dim Komp_elemek_kiegtem_aláb'!$F$2:$F$22,DigKompElemAzonosítók_Új),"")</f>
        <v/>
      </c>
      <c r="E29" s="45"/>
      <c r="F29" s="10" t="str">
        <f>IFERROR(_xlfn.XLOOKUP(D29,'2. dim Komp_elemek_kiegtem_aláb'!$E$2:$E$22,'2. dim Komp_elemek_kiegtem_aláb'!$G$2:$G$22),"")</f>
        <v/>
      </c>
      <c r="G29" s="9"/>
      <c r="H29" s="9"/>
      <c r="I29" s="10" t="str">
        <f>IF(OR($H29&lt;0,ISBLANK($H29)),"",_xlfn.XLOOKUP($H29,'3.dim_Jártassági fok_szint_megh'!$D$2:$D$10,'3.dim_Jártassági fok_szint_megh'!$F$2:$F$10))</f>
        <v/>
      </c>
      <c r="J29" s="9"/>
      <c r="K29" s="9"/>
    </row>
    <row r="30" spans="1:11">
      <c r="A30" s="9"/>
      <c r="B30" s="44" t="str">
        <f>IFERROR(_xlfn.XLOOKUP(E30,'2. dim Komp_elemek_kiegtem_aláb'!$F$2:$F$22,'2. dim Komp_elemek_kiegtem_aláb'!$C$2:$C$22),"")</f>
        <v/>
      </c>
      <c r="C30" s="44" t="str">
        <f>IFERROR(_xlfn.XLOOKUP(E30,'2. dim Komp_elemek_kiegtem_aláb'!$F$2:$F$22,'2. dim Komp_elemek_kiegtem_aláb'!$D$2:$D$22),"")</f>
        <v/>
      </c>
      <c r="D30" s="44" t="str">
        <f>IFERROR(_xlfn.XLOOKUP(E30,'2. dim Komp_elemek_kiegtem_aláb'!$F$2:$F$22,DigKompElemAzonosítók_Új),"")</f>
        <v/>
      </c>
      <c r="E30" s="45"/>
      <c r="F30" s="10" t="str">
        <f>IFERROR(_xlfn.XLOOKUP(D30,'2. dim Komp_elemek_kiegtem_aláb'!$E$2:$E$22,'2. dim Komp_elemek_kiegtem_aláb'!$G$2:$G$22),"")</f>
        <v/>
      </c>
      <c r="G30" s="9"/>
      <c r="H30" s="9"/>
      <c r="I30" s="10" t="str">
        <f>IF(OR($H30&lt;0,ISBLANK($H30)),"",_xlfn.XLOOKUP($H30,'3.dim_Jártassági fok_szint_megh'!$D$2:$D$10,'3.dim_Jártassági fok_szint_megh'!$F$2:$F$10))</f>
        <v/>
      </c>
      <c r="J30" s="9"/>
      <c r="K30" s="9"/>
    </row>
    <row r="31" spans="1:11">
      <c r="A31" s="9"/>
      <c r="B31" s="44" t="str">
        <f>IFERROR(_xlfn.XLOOKUP(E31,'2. dim Komp_elemek_kiegtem_aláb'!$F$2:$F$22,'2. dim Komp_elemek_kiegtem_aláb'!$C$2:$C$22),"")</f>
        <v/>
      </c>
      <c r="C31" s="44" t="str">
        <f>IFERROR(_xlfn.XLOOKUP(E31,'2. dim Komp_elemek_kiegtem_aláb'!$F$2:$F$22,'2. dim Komp_elemek_kiegtem_aláb'!$D$2:$D$22),"")</f>
        <v/>
      </c>
      <c r="D31" s="44" t="str">
        <f>IFERROR(_xlfn.XLOOKUP(E31,'2. dim Komp_elemek_kiegtem_aláb'!$F$2:$F$22,DigKompElemAzonosítók_Új),"")</f>
        <v/>
      </c>
      <c r="E31" s="45"/>
      <c r="F31" s="10" t="str">
        <f>IFERROR(_xlfn.XLOOKUP(D31,'2. dim Komp_elemek_kiegtem_aláb'!$E$2:$E$22,'2. dim Komp_elemek_kiegtem_aláb'!$G$2:$G$22),"")</f>
        <v/>
      </c>
      <c r="G31" s="9"/>
      <c r="H31" s="9"/>
      <c r="I31" s="10" t="str">
        <f>IF(OR($H31&lt;0,ISBLANK($H31)),"",_xlfn.XLOOKUP($H31,'3.dim_Jártassági fok_szint_megh'!$D$2:$D$10,'3.dim_Jártassági fok_szint_megh'!$F$2:$F$10))</f>
        <v/>
      </c>
      <c r="J31" s="9"/>
      <c r="K31" s="9"/>
    </row>
    <row r="32" spans="1:11">
      <c r="A32" s="9"/>
      <c r="B32" s="44" t="str">
        <f>IFERROR(_xlfn.XLOOKUP(E32,'2. dim Komp_elemek_kiegtem_aláb'!$F$2:$F$22,'2. dim Komp_elemek_kiegtem_aláb'!$C$2:$C$22),"")</f>
        <v/>
      </c>
      <c r="C32" s="44" t="str">
        <f>IFERROR(_xlfn.XLOOKUP(E32,'2. dim Komp_elemek_kiegtem_aláb'!$F$2:$F$22,'2. dim Komp_elemek_kiegtem_aláb'!$D$2:$D$22),"")</f>
        <v/>
      </c>
      <c r="D32" s="44" t="str">
        <f>IFERROR(_xlfn.XLOOKUP(E32,'2. dim Komp_elemek_kiegtem_aláb'!$F$2:$F$22,DigKompElemAzonosítók_Új),"")</f>
        <v/>
      </c>
      <c r="E32" s="45"/>
      <c r="F32" s="10" t="str">
        <f>IFERROR(_xlfn.XLOOKUP(D32,'2. dim Komp_elemek_kiegtem_aláb'!$E$2:$E$22,'2. dim Komp_elemek_kiegtem_aláb'!$G$2:$G$22),"")</f>
        <v/>
      </c>
      <c r="G32" s="9"/>
      <c r="H32" s="9"/>
      <c r="I32" s="10" t="str">
        <f>IF(OR($H32&lt;0,ISBLANK($H32)),"",_xlfn.XLOOKUP($H32,'3.dim_Jártassági fok_szint_megh'!$D$2:$D$10,'3.dim_Jártassági fok_szint_megh'!$F$2:$F$10))</f>
        <v/>
      </c>
      <c r="J32" s="9"/>
      <c r="K32" s="9"/>
    </row>
    <row r="33" spans="1:11">
      <c r="A33" s="9"/>
      <c r="B33" s="44" t="str">
        <f>IFERROR(_xlfn.XLOOKUP(E33,'2. dim Komp_elemek_kiegtem_aláb'!$F$2:$F$22,'2. dim Komp_elemek_kiegtem_aláb'!$C$2:$C$22),"")</f>
        <v/>
      </c>
      <c r="C33" s="44" t="str">
        <f>IFERROR(_xlfn.XLOOKUP(E33,'2. dim Komp_elemek_kiegtem_aláb'!$F$2:$F$22,'2. dim Komp_elemek_kiegtem_aláb'!$D$2:$D$22),"")</f>
        <v/>
      </c>
      <c r="D33" s="44" t="str">
        <f>IFERROR(_xlfn.XLOOKUP(E33,'2. dim Komp_elemek_kiegtem_aláb'!$F$2:$F$22,DigKompElemAzonosítók_Új),"")</f>
        <v/>
      </c>
      <c r="E33" s="45"/>
      <c r="F33" s="10" t="str">
        <f>IFERROR(_xlfn.XLOOKUP(D33,'2. dim Komp_elemek_kiegtem_aláb'!$E$2:$E$22,'2. dim Komp_elemek_kiegtem_aláb'!$G$2:$G$22),"")</f>
        <v/>
      </c>
      <c r="G33" s="9"/>
      <c r="H33" s="9"/>
      <c r="I33" s="10" t="str">
        <f>IF(OR($H33&lt;0,ISBLANK($H33)),"",_xlfn.XLOOKUP($H33,'3.dim_Jártassági fok_szint_megh'!$D$2:$D$10,'3.dim_Jártassági fok_szint_megh'!$F$2:$F$10))</f>
        <v/>
      </c>
      <c r="J33" s="9"/>
      <c r="K33" s="9"/>
    </row>
    <row r="34" spans="1:11">
      <c r="A34" s="9"/>
      <c r="B34" s="44" t="str">
        <f>IFERROR(_xlfn.XLOOKUP(E34,'2. dim Komp_elemek_kiegtem_aláb'!$F$2:$F$22,'2. dim Komp_elemek_kiegtem_aláb'!$C$2:$C$22),"")</f>
        <v/>
      </c>
      <c r="C34" s="44" t="str">
        <f>IFERROR(_xlfn.XLOOKUP(E34,'2. dim Komp_elemek_kiegtem_aláb'!$F$2:$F$22,'2. dim Komp_elemek_kiegtem_aláb'!$D$2:$D$22),"")</f>
        <v/>
      </c>
      <c r="D34" s="44" t="str">
        <f>IFERROR(_xlfn.XLOOKUP(E34,'2. dim Komp_elemek_kiegtem_aláb'!$F$2:$F$22,DigKompElemAzonosítók_Új),"")</f>
        <v/>
      </c>
      <c r="E34" s="45"/>
      <c r="F34" s="10" t="str">
        <f>IFERROR(_xlfn.XLOOKUP(D34,'2. dim Komp_elemek_kiegtem_aláb'!$E$2:$E$22,'2. dim Komp_elemek_kiegtem_aláb'!$G$2:$G$22),"")</f>
        <v/>
      </c>
      <c r="G34" s="9"/>
      <c r="H34" s="9"/>
      <c r="I34" s="10" t="str">
        <f>IF(OR($H34&lt;0,ISBLANK($H34)),"",_xlfn.XLOOKUP($H34,'3.dim_Jártassági fok_szint_megh'!$D$2:$D$10,'3.dim_Jártassági fok_szint_megh'!$F$2:$F$10))</f>
        <v/>
      </c>
      <c r="J34" s="9"/>
      <c r="K34" s="9"/>
    </row>
    <row r="35" spans="1:11">
      <c r="A35" s="9"/>
      <c r="B35" s="44" t="str">
        <f>IFERROR(_xlfn.XLOOKUP(E35,'2. dim Komp_elemek_kiegtem_aláb'!$F$2:$F$22,'2. dim Komp_elemek_kiegtem_aláb'!$C$2:$C$22),"")</f>
        <v/>
      </c>
      <c r="C35" s="44" t="str">
        <f>IFERROR(_xlfn.XLOOKUP(E35,'2. dim Komp_elemek_kiegtem_aláb'!$F$2:$F$22,'2. dim Komp_elemek_kiegtem_aláb'!$D$2:$D$22),"")</f>
        <v/>
      </c>
      <c r="D35" s="44" t="str">
        <f>IFERROR(_xlfn.XLOOKUP(E35,'2. dim Komp_elemek_kiegtem_aláb'!$F$2:$F$22,DigKompElemAzonosítók_Új),"")</f>
        <v/>
      </c>
      <c r="E35" s="45"/>
      <c r="F35" s="10" t="str">
        <f>IFERROR(_xlfn.XLOOKUP(D35,'2. dim Komp_elemek_kiegtem_aláb'!$E$2:$E$22,'2. dim Komp_elemek_kiegtem_aláb'!$G$2:$G$22),"")</f>
        <v/>
      </c>
      <c r="G35" s="9"/>
      <c r="H35" s="9"/>
      <c r="I35" s="10" t="str">
        <f>IF(OR($H35&lt;0,ISBLANK($H35)),"",_xlfn.XLOOKUP($H35,'3.dim_Jártassági fok_szint_megh'!$D$2:$D$10,'3.dim_Jártassági fok_szint_megh'!$F$2:$F$10))</f>
        <v/>
      </c>
      <c r="J35" s="9"/>
      <c r="K35" s="9"/>
    </row>
    <row r="36" spans="1:11">
      <c r="A36" s="9"/>
      <c r="B36" s="44" t="str">
        <f>IFERROR(_xlfn.XLOOKUP(E36,'2. dim Komp_elemek_kiegtem_aláb'!$F$2:$F$22,'2. dim Komp_elemek_kiegtem_aláb'!$C$2:$C$22),"")</f>
        <v/>
      </c>
      <c r="C36" s="44" t="str">
        <f>IFERROR(_xlfn.XLOOKUP(E36,'2. dim Komp_elemek_kiegtem_aláb'!$F$2:$F$22,'2. dim Komp_elemek_kiegtem_aláb'!$D$2:$D$22),"")</f>
        <v/>
      </c>
      <c r="D36" s="44" t="str">
        <f>IFERROR(_xlfn.XLOOKUP(E36,'2. dim Komp_elemek_kiegtem_aláb'!$F$2:$F$22,DigKompElemAzonosítók_Új),"")</f>
        <v/>
      </c>
      <c r="E36" s="45"/>
      <c r="F36" s="10" t="str">
        <f>IFERROR(_xlfn.XLOOKUP(D36,'2. dim Komp_elemek_kiegtem_aláb'!$E$2:$E$22,'2. dim Komp_elemek_kiegtem_aláb'!$G$2:$G$22),"")</f>
        <v/>
      </c>
      <c r="G36" s="9"/>
      <c r="H36" s="9"/>
      <c r="I36" s="10" t="str">
        <f>IF(OR($H36&lt;0,ISBLANK($H36)),"",_xlfn.XLOOKUP($H36,'3.dim_Jártassági fok_szint_megh'!$D$2:$D$10,'3.dim_Jártassági fok_szint_megh'!$F$2:$F$10))</f>
        <v/>
      </c>
      <c r="J36" s="9"/>
      <c r="K36" s="9"/>
    </row>
    <row r="37" spans="1:11">
      <c r="A37" s="9"/>
      <c r="B37" s="44" t="str">
        <f>IFERROR(_xlfn.XLOOKUP(E37,'2. dim Komp_elemek_kiegtem_aláb'!$F$2:$F$22,'2. dim Komp_elemek_kiegtem_aláb'!$C$2:$C$22),"")</f>
        <v/>
      </c>
      <c r="C37" s="44" t="str">
        <f>IFERROR(_xlfn.XLOOKUP(E37,'2. dim Komp_elemek_kiegtem_aláb'!$F$2:$F$22,'2. dim Komp_elemek_kiegtem_aláb'!$D$2:$D$22),"")</f>
        <v/>
      </c>
      <c r="D37" s="44" t="str">
        <f>IFERROR(_xlfn.XLOOKUP(E37,'2. dim Komp_elemek_kiegtem_aláb'!$F$2:$F$22,DigKompElemAzonosítók_Új),"")</f>
        <v/>
      </c>
      <c r="E37" s="45"/>
      <c r="F37" s="10" t="str">
        <f>IFERROR(_xlfn.XLOOKUP(D37,'2. dim Komp_elemek_kiegtem_aláb'!$E$2:$E$22,'2. dim Komp_elemek_kiegtem_aláb'!$G$2:$G$22),"")</f>
        <v/>
      </c>
      <c r="G37" s="9"/>
      <c r="H37" s="9"/>
      <c r="I37" s="10" t="str">
        <f>IF(OR($H37&lt;0,ISBLANK($H37)),"",_xlfn.XLOOKUP($H37,'3.dim_Jártassági fok_szint_megh'!$D$2:$D$10,'3.dim_Jártassági fok_szint_megh'!$F$2:$F$10))</f>
        <v/>
      </c>
      <c r="J37" s="9"/>
      <c r="K37" s="9"/>
    </row>
    <row r="38" spans="1:11">
      <c r="A38" s="9"/>
      <c r="B38" s="44" t="str">
        <f>IFERROR(_xlfn.XLOOKUP(E38,'2. dim Komp_elemek_kiegtem_aláb'!$F$2:$F$22,'2. dim Komp_elemek_kiegtem_aláb'!$C$2:$C$22),"")</f>
        <v/>
      </c>
      <c r="C38" s="44" t="str">
        <f>IFERROR(_xlfn.XLOOKUP(E38,'2. dim Komp_elemek_kiegtem_aláb'!$F$2:$F$22,'2. dim Komp_elemek_kiegtem_aláb'!$D$2:$D$22),"")</f>
        <v/>
      </c>
      <c r="D38" s="44" t="str">
        <f>IFERROR(_xlfn.XLOOKUP(E38,'2. dim Komp_elemek_kiegtem_aláb'!$F$2:$F$22,DigKompElemAzonosítók_Új),"")</f>
        <v/>
      </c>
      <c r="E38" s="45"/>
      <c r="F38" s="10" t="str">
        <f>IFERROR(_xlfn.XLOOKUP(D38,'2. dim Komp_elemek_kiegtem_aláb'!$E$2:$E$22,'2. dim Komp_elemek_kiegtem_aláb'!$G$2:$G$22),"")</f>
        <v/>
      </c>
      <c r="G38" s="9"/>
      <c r="H38" s="9"/>
      <c r="I38" s="10" t="str">
        <f>IF(OR($H38&lt;0,ISBLANK($H38)),"",_xlfn.XLOOKUP($H38,'3.dim_Jártassági fok_szint_megh'!$D$2:$D$10,'3.dim_Jártassági fok_szint_megh'!$F$2:$F$10))</f>
        <v/>
      </c>
      <c r="J38" s="9"/>
      <c r="K38" s="9"/>
    </row>
    <row r="39" spans="1:11">
      <c r="A39" s="9"/>
      <c r="B39" s="44" t="str">
        <f>IFERROR(_xlfn.XLOOKUP(E39,'2. dim Komp_elemek_kiegtem_aláb'!$F$2:$F$22,'2. dim Komp_elemek_kiegtem_aláb'!$C$2:$C$22),"")</f>
        <v/>
      </c>
      <c r="C39" s="44" t="str">
        <f>IFERROR(_xlfn.XLOOKUP(E39,'2. dim Komp_elemek_kiegtem_aláb'!$F$2:$F$22,'2. dim Komp_elemek_kiegtem_aláb'!$D$2:$D$22),"")</f>
        <v/>
      </c>
      <c r="D39" s="44" t="str">
        <f>IFERROR(_xlfn.XLOOKUP(E39,'2. dim Komp_elemek_kiegtem_aláb'!$F$2:$F$22,DigKompElemAzonosítók_Új),"")</f>
        <v/>
      </c>
      <c r="E39" s="45"/>
      <c r="F39" s="10" t="str">
        <f>IFERROR(_xlfn.XLOOKUP(D39,'2. dim Komp_elemek_kiegtem_aláb'!$E$2:$E$22,'2. dim Komp_elemek_kiegtem_aláb'!$G$2:$G$22),"")</f>
        <v/>
      </c>
      <c r="G39" s="9"/>
      <c r="H39" s="9"/>
      <c r="I39" s="10" t="str">
        <f>IF(OR($H39&lt;0,ISBLANK($H39)),"",_xlfn.XLOOKUP($H39,'3.dim_Jártassági fok_szint_megh'!$D$2:$D$10,'3.dim_Jártassági fok_szint_megh'!$F$2:$F$10))</f>
        <v/>
      </c>
      <c r="J39" s="9"/>
      <c r="K39" s="9"/>
    </row>
    <row r="40" spans="1:11">
      <c r="A40" s="9"/>
      <c r="B40" s="44" t="str">
        <f>IFERROR(_xlfn.XLOOKUP(E40,'2. dim Komp_elemek_kiegtem_aláb'!$F$2:$F$22,'2. dim Komp_elemek_kiegtem_aláb'!$C$2:$C$22),"")</f>
        <v/>
      </c>
      <c r="C40" s="44" t="str">
        <f>IFERROR(_xlfn.XLOOKUP(E40,'2. dim Komp_elemek_kiegtem_aláb'!$F$2:$F$22,'2. dim Komp_elemek_kiegtem_aláb'!$D$2:$D$22),"")</f>
        <v/>
      </c>
      <c r="D40" s="44" t="str">
        <f>IFERROR(_xlfn.XLOOKUP(E40,'2. dim Komp_elemek_kiegtem_aláb'!$F$2:$F$22,DigKompElemAzonosítók_Új),"")</f>
        <v/>
      </c>
      <c r="E40" s="45"/>
      <c r="F40" s="10" t="str">
        <f>IFERROR(_xlfn.XLOOKUP(D40,'2. dim Komp_elemek_kiegtem_aláb'!$E$2:$E$22,'2. dim Komp_elemek_kiegtem_aláb'!$G$2:$G$22),"")</f>
        <v/>
      </c>
      <c r="G40" s="9"/>
      <c r="H40" s="9"/>
      <c r="I40" s="10" t="str">
        <f>IF(OR($H40&lt;0,ISBLANK($H40)),"",_xlfn.XLOOKUP($H40,'3.dim_Jártassági fok_szint_megh'!$D$2:$D$10,'3.dim_Jártassági fok_szint_megh'!$F$2:$F$10))</f>
        <v/>
      </c>
      <c r="J40" s="9"/>
      <c r="K40" s="9"/>
    </row>
    <row r="41" spans="1:11">
      <c r="A41" s="9"/>
      <c r="B41" s="44" t="str">
        <f>IFERROR(_xlfn.XLOOKUP(E41,'2. dim Komp_elemek_kiegtem_aláb'!$F$2:$F$22,'2. dim Komp_elemek_kiegtem_aláb'!$C$2:$C$22),"")</f>
        <v/>
      </c>
      <c r="C41" s="44" t="str">
        <f>IFERROR(_xlfn.XLOOKUP(E41,'2. dim Komp_elemek_kiegtem_aláb'!$F$2:$F$22,'2. dim Komp_elemek_kiegtem_aláb'!$D$2:$D$22),"")</f>
        <v/>
      </c>
      <c r="D41" s="44" t="str">
        <f>IFERROR(_xlfn.XLOOKUP(E41,'2. dim Komp_elemek_kiegtem_aláb'!$F$2:$F$22,DigKompElemAzonosítók_Új),"")</f>
        <v/>
      </c>
      <c r="E41" s="45"/>
      <c r="F41" s="10" t="str">
        <f>IFERROR(_xlfn.XLOOKUP(D41,'2. dim Komp_elemek_kiegtem_aláb'!$E$2:$E$22,'2. dim Komp_elemek_kiegtem_aláb'!$G$2:$G$22),"")</f>
        <v/>
      </c>
      <c r="G41" s="9"/>
      <c r="H41" s="9"/>
      <c r="I41" s="10" t="str">
        <f>IF(OR($H41&lt;0,ISBLANK($H41)),"",_xlfn.XLOOKUP($H41,'3.dim_Jártassági fok_szint_megh'!$D$2:$D$10,'3.dim_Jártassági fok_szint_megh'!$F$2:$F$10))</f>
        <v/>
      </c>
      <c r="J41" s="9"/>
      <c r="K41" s="9"/>
    </row>
    <row r="42" spans="1:11">
      <c r="A42" s="9"/>
      <c r="B42" s="44" t="str">
        <f>IFERROR(_xlfn.XLOOKUP(E42,'2. dim Komp_elemek_kiegtem_aláb'!$F$2:$F$22,'2. dim Komp_elemek_kiegtem_aláb'!$C$2:$C$22),"")</f>
        <v/>
      </c>
      <c r="C42" s="44" t="str">
        <f>IFERROR(_xlfn.XLOOKUP(E42,'2. dim Komp_elemek_kiegtem_aláb'!$F$2:$F$22,'2. dim Komp_elemek_kiegtem_aláb'!$D$2:$D$22),"")</f>
        <v/>
      </c>
      <c r="D42" s="44" t="str">
        <f>IFERROR(_xlfn.XLOOKUP(E42,'2. dim Komp_elemek_kiegtem_aláb'!$F$2:$F$22,DigKompElemAzonosítók_Új),"")</f>
        <v/>
      </c>
      <c r="E42" s="45"/>
      <c r="F42" s="10" t="str">
        <f>IFERROR(_xlfn.XLOOKUP(D42,'2. dim Komp_elemek_kiegtem_aláb'!$E$2:$E$22,'2. dim Komp_elemek_kiegtem_aláb'!$G$2:$G$22),"")</f>
        <v/>
      </c>
      <c r="G42" s="9"/>
      <c r="H42" s="9"/>
      <c r="I42" s="10" t="str">
        <f>IF(OR($H42&lt;0,ISBLANK($H42)),"",_xlfn.XLOOKUP($H42,'3.dim_Jártassági fok_szint_megh'!$D$2:$D$10,'3.dim_Jártassági fok_szint_megh'!$F$2:$F$10))</f>
        <v/>
      </c>
      <c r="J42" s="9"/>
      <c r="K42" s="9"/>
    </row>
    <row r="43" spans="1:11">
      <c r="A43" s="9"/>
      <c r="B43" s="44" t="str">
        <f>IFERROR(_xlfn.XLOOKUP(E43,'2. dim Komp_elemek_kiegtem_aláb'!$F$2:$F$22,'2. dim Komp_elemek_kiegtem_aláb'!$C$2:$C$22),"")</f>
        <v/>
      </c>
      <c r="C43" s="44" t="str">
        <f>IFERROR(_xlfn.XLOOKUP(E43,'2. dim Komp_elemek_kiegtem_aláb'!$F$2:$F$22,'2. dim Komp_elemek_kiegtem_aláb'!$D$2:$D$22),"")</f>
        <v/>
      </c>
      <c r="D43" s="44" t="str">
        <f>IFERROR(_xlfn.XLOOKUP(E43,'2. dim Komp_elemek_kiegtem_aláb'!$F$2:$F$22,DigKompElemAzonosítók_Új),"")</f>
        <v/>
      </c>
      <c r="E43" s="45"/>
      <c r="F43" s="10" t="str">
        <f>IFERROR(_xlfn.XLOOKUP(D43,'2. dim Komp_elemek_kiegtem_aláb'!$E$2:$E$22,'2. dim Komp_elemek_kiegtem_aláb'!$G$2:$G$22),"")</f>
        <v/>
      </c>
      <c r="G43" s="9"/>
      <c r="H43" s="9"/>
      <c r="I43" s="10" t="str">
        <f>IF(OR($H43&lt;0,ISBLANK($H43)),"",_xlfn.XLOOKUP($H43,'3.dim_Jártassági fok_szint_megh'!$D$2:$D$10,'3.dim_Jártassági fok_szint_megh'!$F$2:$F$10))</f>
        <v/>
      </c>
      <c r="J43" s="9"/>
      <c r="K43" s="9"/>
    </row>
    <row r="44" spans="1:11">
      <c r="A44" s="9"/>
      <c r="B44" s="44" t="str">
        <f>IFERROR(_xlfn.XLOOKUP(E44,'2. dim Komp_elemek_kiegtem_aláb'!$F$2:$F$22,'2. dim Komp_elemek_kiegtem_aláb'!$C$2:$C$22),"")</f>
        <v/>
      </c>
      <c r="C44" s="44" t="str">
        <f>IFERROR(_xlfn.XLOOKUP(E44,'2. dim Komp_elemek_kiegtem_aláb'!$F$2:$F$22,'2. dim Komp_elemek_kiegtem_aláb'!$D$2:$D$22),"")</f>
        <v/>
      </c>
      <c r="D44" s="44" t="str">
        <f>IFERROR(_xlfn.XLOOKUP(E44,'2. dim Komp_elemek_kiegtem_aláb'!$F$2:$F$22,DigKompElemAzonosítók_Új),"")</f>
        <v/>
      </c>
      <c r="E44" s="45"/>
      <c r="F44" s="10" t="str">
        <f>IFERROR(_xlfn.XLOOKUP(D44,'2. dim Komp_elemek_kiegtem_aláb'!$E$2:$E$22,'2. dim Komp_elemek_kiegtem_aláb'!$G$2:$G$22),"")</f>
        <v/>
      </c>
      <c r="G44" s="9"/>
      <c r="H44" s="9"/>
      <c r="I44" s="10" t="str">
        <f>IF(OR($H44&lt;0,ISBLANK($H44)),"",_xlfn.XLOOKUP($H44,'3.dim_Jártassági fok_szint_megh'!$D$2:$D$10,'3.dim_Jártassági fok_szint_megh'!$F$2:$F$10))</f>
        <v/>
      </c>
      <c r="J44" s="9"/>
      <c r="K44" s="9"/>
    </row>
    <row r="45" spans="1:11">
      <c r="A45" s="9"/>
      <c r="B45" s="44" t="str">
        <f>IFERROR(_xlfn.XLOOKUP(E45,'2. dim Komp_elemek_kiegtem_aláb'!$F$2:$F$22,'2. dim Komp_elemek_kiegtem_aláb'!$C$2:$C$22),"")</f>
        <v/>
      </c>
      <c r="C45" s="44" t="str">
        <f>IFERROR(_xlfn.XLOOKUP(E45,'2. dim Komp_elemek_kiegtem_aláb'!$F$2:$F$22,'2. dim Komp_elemek_kiegtem_aláb'!$D$2:$D$22),"")</f>
        <v/>
      </c>
      <c r="D45" s="44" t="str">
        <f>IFERROR(_xlfn.XLOOKUP(E45,'2. dim Komp_elemek_kiegtem_aláb'!$F$2:$F$22,DigKompElemAzonosítók_Új),"")</f>
        <v/>
      </c>
      <c r="E45" s="45"/>
      <c r="F45" s="10" t="str">
        <f>IFERROR(_xlfn.XLOOKUP(D45,'2. dim Komp_elemek_kiegtem_aláb'!$E$2:$E$22,'2. dim Komp_elemek_kiegtem_aláb'!$G$2:$G$22),"")</f>
        <v/>
      </c>
      <c r="G45" s="9"/>
      <c r="H45" s="9"/>
      <c r="I45" s="10" t="str">
        <f>IF(OR($H45&lt;0,ISBLANK($H45)),"",_xlfn.XLOOKUP($H45,'3.dim_Jártassági fok_szint_megh'!$D$2:$D$10,'3.dim_Jártassági fok_szint_megh'!$F$2:$F$10))</f>
        <v/>
      </c>
      <c r="J45" s="9"/>
      <c r="K45" s="9"/>
    </row>
    <row r="46" spans="1:11">
      <c r="A46" s="9"/>
      <c r="B46" s="44" t="str">
        <f>IFERROR(_xlfn.XLOOKUP(E46,'2. dim Komp_elemek_kiegtem_aláb'!$F$2:$F$22,'2. dim Komp_elemek_kiegtem_aláb'!$C$2:$C$22),"")</f>
        <v/>
      </c>
      <c r="C46" s="44" t="str">
        <f>IFERROR(_xlfn.XLOOKUP(E46,'2. dim Komp_elemek_kiegtem_aláb'!$F$2:$F$22,'2. dim Komp_elemek_kiegtem_aláb'!$D$2:$D$22),"")</f>
        <v/>
      </c>
      <c r="D46" s="44" t="str">
        <f>IFERROR(_xlfn.XLOOKUP(E46,'2. dim Komp_elemek_kiegtem_aláb'!$F$2:$F$22,DigKompElemAzonosítók_Új),"")</f>
        <v/>
      </c>
      <c r="E46" s="45"/>
      <c r="F46" s="10" t="str">
        <f>IFERROR(_xlfn.XLOOKUP(D46,'2. dim Komp_elemek_kiegtem_aláb'!$E$2:$E$22,'2. dim Komp_elemek_kiegtem_aláb'!$G$2:$G$22),"")</f>
        <v/>
      </c>
      <c r="G46" s="9"/>
      <c r="H46" s="9"/>
      <c r="I46" s="10" t="str">
        <f>IF(OR($H46&lt;0,ISBLANK($H46)),"",_xlfn.XLOOKUP($H46,'3.dim_Jártassági fok_szint_megh'!$D$2:$D$10,'3.dim_Jártassági fok_szint_megh'!$F$2:$F$10))</f>
        <v/>
      </c>
      <c r="J46" s="9"/>
      <c r="K46" s="9"/>
    </row>
    <row r="47" spans="1:11">
      <c r="A47" s="9"/>
      <c r="B47" s="44" t="str">
        <f>IFERROR(_xlfn.XLOOKUP(E47,'2. dim Komp_elemek_kiegtem_aláb'!$F$2:$F$22,'2. dim Komp_elemek_kiegtem_aláb'!$C$2:$C$22),"")</f>
        <v/>
      </c>
      <c r="C47" s="44" t="str">
        <f>IFERROR(_xlfn.XLOOKUP(E47,'2. dim Komp_elemek_kiegtem_aláb'!$F$2:$F$22,'2. dim Komp_elemek_kiegtem_aláb'!$D$2:$D$22),"")</f>
        <v/>
      </c>
      <c r="D47" s="44" t="str">
        <f>IFERROR(_xlfn.XLOOKUP(E47,'2. dim Komp_elemek_kiegtem_aláb'!$F$2:$F$22,DigKompElemAzonosítók_Új),"")</f>
        <v/>
      </c>
      <c r="E47" s="45"/>
      <c r="F47" s="10" t="str">
        <f>IFERROR(_xlfn.XLOOKUP(D47,'2. dim Komp_elemek_kiegtem_aláb'!$E$2:$E$22,'2. dim Komp_elemek_kiegtem_aláb'!$G$2:$G$22),"")</f>
        <v/>
      </c>
      <c r="G47" s="9"/>
      <c r="H47" s="9"/>
      <c r="I47" s="10" t="str">
        <f>IF(OR($H47&lt;0,ISBLANK($H47)),"",_xlfn.XLOOKUP($H47,'3.dim_Jártassági fok_szint_megh'!$D$2:$D$10,'3.dim_Jártassági fok_szint_megh'!$F$2:$F$10))</f>
        <v/>
      </c>
      <c r="J47" s="9"/>
      <c r="K47" s="9"/>
    </row>
    <row r="48" spans="1:11">
      <c r="A48" s="9"/>
      <c r="B48" s="44" t="str">
        <f>IFERROR(_xlfn.XLOOKUP(E48,'2. dim Komp_elemek_kiegtem_aláb'!$F$2:$F$22,'2. dim Komp_elemek_kiegtem_aláb'!$C$2:$C$22),"")</f>
        <v/>
      </c>
      <c r="C48" s="44" t="str">
        <f>IFERROR(_xlfn.XLOOKUP(E48,'2. dim Komp_elemek_kiegtem_aláb'!$F$2:$F$22,'2. dim Komp_elemek_kiegtem_aláb'!$D$2:$D$22),"")</f>
        <v/>
      </c>
      <c r="D48" s="44" t="str">
        <f>IFERROR(_xlfn.XLOOKUP(E48,'2. dim Komp_elemek_kiegtem_aláb'!$F$2:$F$22,DigKompElemAzonosítók_Új),"")</f>
        <v/>
      </c>
      <c r="E48" s="45"/>
      <c r="F48" s="10" t="str">
        <f>IFERROR(_xlfn.XLOOKUP(D48,'2. dim Komp_elemek_kiegtem_aláb'!$E$2:$E$22,'2. dim Komp_elemek_kiegtem_aláb'!$G$2:$G$22),"")</f>
        <v/>
      </c>
      <c r="G48" s="9"/>
      <c r="H48" s="9"/>
      <c r="I48" s="10" t="str">
        <f>IF(OR($H48&lt;0,ISBLANK($H48)),"",_xlfn.XLOOKUP($H48,'3.dim_Jártassági fok_szint_megh'!$D$2:$D$10,'3.dim_Jártassági fok_szint_megh'!$F$2:$F$10))</f>
        <v/>
      </c>
      <c r="J48" s="9"/>
      <c r="K48" s="9"/>
    </row>
    <row r="49" spans="1:11">
      <c r="A49" s="9"/>
      <c r="B49" s="44" t="str">
        <f>IFERROR(_xlfn.XLOOKUP(E49,'2. dim Komp_elemek_kiegtem_aláb'!$F$2:$F$22,'2. dim Komp_elemek_kiegtem_aláb'!$C$2:$C$22),"")</f>
        <v/>
      </c>
      <c r="C49" s="44" t="str">
        <f>IFERROR(_xlfn.XLOOKUP(E49,'2. dim Komp_elemek_kiegtem_aláb'!$F$2:$F$22,'2. dim Komp_elemek_kiegtem_aláb'!$D$2:$D$22),"")</f>
        <v/>
      </c>
      <c r="D49" s="44" t="str">
        <f>IFERROR(_xlfn.XLOOKUP(E49,'2. dim Komp_elemek_kiegtem_aláb'!$F$2:$F$22,DigKompElemAzonosítók_Új),"")</f>
        <v/>
      </c>
      <c r="E49" s="45"/>
      <c r="F49" s="10" t="str">
        <f>IFERROR(_xlfn.XLOOKUP(D49,'2. dim Komp_elemek_kiegtem_aláb'!$E$2:$E$22,'2. dim Komp_elemek_kiegtem_aláb'!$G$2:$G$22),"")</f>
        <v/>
      </c>
      <c r="G49" s="9"/>
      <c r="H49" s="9"/>
      <c r="I49" s="10" t="str">
        <f>IF(OR($H49&lt;0,ISBLANK($H49)),"",_xlfn.XLOOKUP($H49,'3.dim_Jártassági fok_szint_megh'!$D$2:$D$10,'3.dim_Jártassági fok_szint_megh'!$F$2:$F$10))</f>
        <v/>
      </c>
      <c r="J49" s="9"/>
      <c r="K49" s="9"/>
    </row>
    <row r="50" spans="1:11">
      <c r="A50" s="9"/>
      <c r="B50" s="44" t="str">
        <f>IFERROR(_xlfn.XLOOKUP(E50,'2. dim Komp_elemek_kiegtem_aláb'!$F$2:$F$22,'2. dim Komp_elemek_kiegtem_aláb'!$C$2:$C$22),"")</f>
        <v/>
      </c>
      <c r="C50" s="44" t="str">
        <f>IFERROR(_xlfn.XLOOKUP(E50,'2. dim Komp_elemek_kiegtem_aláb'!$F$2:$F$22,'2. dim Komp_elemek_kiegtem_aláb'!$D$2:$D$22),"")</f>
        <v/>
      </c>
      <c r="D50" s="44" t="str">
        <f>IFERROR(_xlfn.XLOOKUP(E50,'2. dim Komp_elemek_kiegtem_aláb'!$F$2:$F$22,DigKompElemAzonosítók_Új),"")</f>
        <v/>
      </c>
      <c r="E50" s="45"/>
      <c r="F50" s="10" t="str">
        <f>IFERROR(_xlfn.XLOOKUP(D50,'2. dim Komp_elemek_kiegtem_aláb'!$E$2:$E$22,'2. dim Komp_elemek_kiegtem_aláb'!$G$2:$G$22),"")</f>
        <v/>
      </c>
      <c r="G50" s="9"/>
      <c r="H50" s="9"/>
      <c r="I50" s="10" t="str">
        <f>IF(OR($H50&lt;0,ISBLANK($H50)),"",_xlfn.XLOOKUP($H50,'3.dim_Jártassági fok_szint_megh'!$D$2:$D$10,'3.dim_Jártassági fok_szint_megh'!$F$2:$F$10))</f>
        <v/>
      </c>
      <c r="J50" s="9"/>
      <c r="K50" s="9"/>
    </row>
    <row r="51" spans="1:11">
      <c r="A51" s="9"/>
      <c r="B51" s="44" t="str">
        <f>IFERROR(_xlfn.XLOOKUP(E51,'2. dim Komp_elemek_kiegtem_aláb'!$F$2:$F$22,'2. dim Komp_elemek_kiegtem_aláb'!$C$2:$C$22),"")</f>
        <v/>
      </c>
      <c r="C51" s="44" t="str">
        <f>IFERROR(_xlfn.XLOOKUP(E51,'2. dim Komp_elemek_kiegtem_aláb'!$F$2:$F$22,'2. dim Komp_elemek_kiegtem_aláb'!$D$2:$D$22),"")</f>
        <v/>
      </c>
      <c r="D51" s="44" t="str">
        <f>IFERROR(_xlfn.XLOOKUP(E51,'2. dim Komp_elemek_kiegtem_aláb'!$F$2:$F$22,DigKompElemAzonosítók_Új),"")</f>
        <v/>
      </c>
      <c r="E51" s="45"/>
      <c r="F51" s="10" t="str">
        <f>IFERROR(_xlfn.XLOOKUP(D51,'2. dim Komp_elemek_kiegtem_aláb'!$E$2:$E$22,'2. dim Komp_elemek_kiegtem_aláb'!$G$2:$G$22),"")</f>
        <v/>
      </c>
      <c r="G51" s="9"/>
      <c r="H51" s="9"/>
      <c r="I51" s="10" t="str">
        <f>IF(OR($H51&lt;0,ISBLANK($H51)),"",_xlfn.XLOOKUP($H51,'3.dim_Jártassági fok_szint_megh'!$D$2:$D$10,'3.dim_Jártassági fok_szint_megh'!$F$2:$F$10))</f>
        <v/>
      </c>
      <c r="J51" s="9"/>
      <c r="K51" s="9"/>
    </row>
  </sheetData>
  <sheetProtection algorithmName="SHA-512" hashValue="Nyzpwb9ZqRm5kvsjmzWEFDnfEXZToD8nLUXcrmDnW+xXCAZsdJrNv+NiwDf/4bHPGjH40eJC6yvA7bqU5/XucA==" saltValue="xzmzsPPVXaj/RuHDbXeQcg==" spinCount="100000" sheet="1" formatRows="0" sort="0" autoFilter="0"/>
  <autoFilter ref="A1:K51" xr:uid="{00000000-0001-0000-0100-000000000000}"/>
  <dataValidations count="2">
    <dataValidation type="list" allowBlank="1" sqref="J2:J51" xr:uid="{C028ACEA-402F-4C35-B1A1-C773CE5F9A23}">
      <formula1>IlleszkedésiSzintek_ÚJ</formula1>
    </dataValidation>
    <dataValidation type="list" allowBlank="1" sqref="H2:H51" xr:uid="{1F4FDAD5-6D81-4DB2-A309-2374D2DF50C4}">
      <formula1>JártasságiSzintek_Új</formula1>
    </dataValidation>
  </dataValidations>
  <pageMargins left="0.7" right="0.7" top="0.75" bottom="0.75" header="0.3" footer="0.3"/>
  <pageSetup paperSize="9" orientation="portrait" horizontalDpi="360" verticalDpi="360" r:id="rId1"/>
  <extLst>
    <ext xmlns:x14="http://schemas.microsoft.com/office/spreadsheetml/2009/9/main" uri="{CCE6A557-97BC-4b89-ADB6-D9C93CAAB3DF}">
      <x14:dataValidations xmlns:xm="http://schemas.microsoft.com/office/excel/2006/main" count="1">
        <x14:dataValidation type="list" allowBlank="1" showInputMessage="1" showErrorMessage="1" xr:uid="{459D20B2-BA3C-4430-9BB1-1B0CCFC18E79}">
          <x14:formula1>
            <xm:f>'2. dim Komp_elemek_kiegtem_aláb'!$F$2:$F$22</xm:f>
          </x14:formula1>
          <xm:sqref>E2:E51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1"/>
  <sheetViews>
    <sheetView workbookViewId="0">
      <selection activeCell="B1" sqref="B1"/>
    </sheetView>
  </sheetViews>
  <sheetFormatPr defaultRowHeight="14.5"/>
  <cols>
    <col min="2" max="2" width="18.7265625" customWidth="1"/>
    <col min="3" max="3" width="47" customWidth="1"/>
    <col min="4" max="5" width="18.7265625" customWidth="1"/>
    <col min="11" max="11" width="9.54296875" bestFit="1" customWidth="1"/>
  </cols>
  <sheetData>
    <row r="1" spans="1:11" ht="72.5">
      <c r="B1" s="1" t="s">
        <v>9</v>
      </c>
      <c r="C1" s="3" t="s">
        <v>1231</v>
      </c>
      <c r="D1" s="5" t="s">
        <v>138</v>
      </c>
      <c r="E1" s="77" t="s">
        <v>140</v>
      </c>
      <c r="F1" s="78"/>
      <c r="K1" s="14"/>
    </row>
    <row r="2" spans="1:11" ht="58">
      <c r="A2" s="2"/>
      <c r="B2" s="2" t="s">
        <v>17</v>
      </c>
      <c r="C2" s="3" t="s">
        <v>1232</v>
      </c>
      <c r="D2" t="s">
        <v>18</v>
      </c>
      <c r="E2" s="13" t="s">
        <v>141</v>
      </c>
      <c r="F2" s="15" t="e">
        <f>+#REF!</f>
        <v>#REF!</v>
      </c>
    </row>
    <row r="3" spans="1:11" ht="58">
      <c r="A3" s="2"/>
      <c r="B3" s="18" t="s">
        <v>144</v>
      </c>
      <c r="C3" s="3" t="s">
        <v>1233</v>
      </c>
      <c r="D3" t="s">
        <v>19</v>
      </c>
      <c r="E3" s="4" t="s">
        <v>0</v>
      </c>
      <c r="F3" s="15" t="e">
        <f>+IF(#REF!=0,"",#REF!)</f>
        <v>#REF!</v>
      </c>
      <c r="G3" s="14" t="s">
        <v>142</v>
      </c>
    </row>
    <row r="4" spans="1:11" ht="58">
      <c r="A4" s="2"/>
      <c r="B4" s="18" t="s">
        <v>1228</v>
      </c>
      <c r="C4" s="3" t="s">
        <v>1234</v>
      </c>
      <c r="E4" s="4" t="s">
        <v>1</v>
      </c>
      <c r="F4" s="15" t="e">
        <f>+IF(#REF!=0,"",#REF!)</f>
        <v>#REF!</v>
      </c>
    </row>
    <row r="5" spans="1:11" ht="58">
      <c r="A5" s="2"/>
      <c r="B5" s="2" t="s">
        <v>20</v>
      </c>
      <c r="C5" s="3" t="s">
        <v>1235</v>
      </c>
      <c r="E5" s="4" t="s">
        <v>2</v>
      </c>
      <c r="F5" s="15" t="e">
        <f>+IF(#REF!=0,"",#REF!)</f>
        <v>#REF!</v>
      </c>
    </row>
    <row r="6" spans="1:11" ht="58">
      <c r="B6" s="2" t="s">
        <v>21</v>
      </c>
      <c r="C6" s="3" t="s">
        <v>1236</v>
      </c>
      <c r="E6" s="4" t="s">
        <v>3</v>
      </c>
      <c r="F6" s="15" t="e">
        <f>+IF(#REF!=0,"",#REF!)</f>
        <v>#REF!</v>
      </c>
    </row>
    <row r="7" spans="1:11" ht="72.5">
      <c r="B7" s="4" t="s">
        <v>22</v>
      </c>
      <c r="C7" s="3" t="s">
        <v>1237</v>
      </c>
      <c r="E7" s="4" t="s">
        <v>4</v>
      </c>
      <c r="F7" s="15" t="e">
        <f>+IF(#REF!=0,"",#REF!)</f>
        <v>#REF!</v>
      </c>
    </row>
    <row r="8" spans="1:11" ht="72.5">
      <c r="B8" s="4" t="s">
        <v>1229</v>
      </c>
      <c r="C8" s="3" t="s">
        <v>1238</v>
      </c>
      <c r="E8" s="4" t="s">
        <v>5</v>
      </c>
      <c r="F8" s="15" t="e">
        <f>+IF(#REF!=0,"",#REF!)</f>
        <v>#REF!</v>
      </c>
    </row>
    <row r="9" spans="1:11" ht="58">
      <c r="B9" s="4" t="s">
        <v>1230</v>
      </c>
      <c r="C9" s="3" t="s">
        <v>1239</v>
      </c>
      <c r="E9" s="4" t="s">
        <v>6</v>
      </c>
      <c r="F9" s="15" t="e">
        <f>+IF(#REF!=0,"",#REF!)</f>
        <v>#REF!</v>
      </c>
    </row>
    <row r="10" spans="1:11">
      <c r="E10" s="4" t="s">
        <v>7</v>
      </c>
      <c r="F10" s="15" t="e">
        <f>+IF(#REF!=0,"",#REF!)</f>
        <v>#REF!</v>
      </c>
    </row>
    <row r="11" spans="1:11">
      <c r="E11" s="4" t="s">
        <v>8</v>
      </c>
      <c r="F11" s="15" t="e">
        <f>+IF(#REF!=0,"",#REF!)</f>
        <v>#REF!</v>
      </c>
    </row>
  </sheetData>
  <sheetProtection algorithmName="SHA-512" hashValue="VSxvO/smw4X3CiNY83Qy1LBEWLGizC7Cz99Gb9hhQ45hWApNmOrRXy1ibogs3Ub1hc64rleiMzI5Ugv4oLNfrg==" saltValue="1g2A+fG8coS+rzWK9yfUkw==" spinCount="100000" sheet="1" objects="1" scenarios="1"/>
  <mergeCells count="1">
    <mergeCell ref="E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B5E1-EFD9-4DBF-B351-745233278149}">
  <sheetPr>
    <tabColor theme="8" tint="-0.249977111117893"/>
  </sheetPr>
  <dimension ref="A1:K51"/>
  <sheetViews>
    <sheetView zoomScale="103" zoomScaleNormal="25" workbookViewId="0">
      <pane xSplit="4" ySplit="1" topLeftCell="K2" activePane="bottomRight" state="frozen"/>
      <selection activeCell="A2" sqref="A2"/>
      <selection pane="topRight" activeCell="A2" sqref="A2"/>
      <selection pane="bottomLeft" activeCell="A2" sqref="A2"/>
      <selection pane="bottomRight"/>
    </sheetView>
  </sheetViews>
  <sheetFormatPr defaultColWidth="8.7265625" defaultRowHeight="14.5"/>
  <cols>
    <col min="1" max="1" width="63.54296875" style="16" customWidth="1"/>
    <col min="2" max="2" width="7.1796875" style="16" customWidth="1"/>
    <col min="3" max="3" width="31.1796875" style="16" customWidth="1"/>
    <col min="4" max="4" width="8.453125" style="17" customWidth="1"/>
    <col min="5" max="5" width="28.7265625" style="16" customWidth="1"/>
    <col min="6" max="6" width="65.26953125" style="16" customWidth="1"/>
    <col min="7" max="7" width="63.54296875" style="16" customWidth="1"/>
    <col min="8" max="8" width="13.1796875" style="16" customWidth="1"/>
    <col min="9" max="9" width="47.1796875" style="17" customWidth="1"/>
    <col min="10" max="10" width="27.453125" style="16" customWidth="1"/>
    <col min="11" max="11" width="48.81640625" style="16" customWidth="1"/>
    <col min="12" max="16384" width="8.7265625" style="16"/>
  </cols>
  <sheetData>
    <row r="1" spans="1:11" s="8" customFormat="1" ht="133.5">
      <c r="A1" s="74" t="s">
        <v>237</v>
      </c>
      <c r="B1" s="75" t="s">
        <v>232</v>
      </c>
      <c r="C1" s="76" t="s">
        <v>10</v>
      </c>
      <c r="D1" s="75" t="s">
        <v>11</v>
      </c>
      <c r="E1" s="76" t="s">
        <v>12</v>
      </c>
      <c r="F1" s="76" t="s">
        <v>14</v>
      </c>
      <c r="G1" s="74" t="s">
        <v>239</v>
      </c>
      <c r="H1" s="76" t="s">
        <v>13</v>
      </c>
      <c r="I1" s="76" t="s">
        <v>202</v>
      </c>
      <c r="J1" s="76" t="s">
        <v>1240</v>
      </c>
      <c r="K1" s="76" t="s">
        <v>238</v>
      </c>
    </row>
    <row r="2" spans="1:11" ht="87">
      <c r="A2" s="9" t="s">
        <v>1194</v>
      </c>
      <c r="B2" s="44">
        <f>IFERROR(_xlfn.XLOOKUP(E2,'2. dim Komp_elemek_kiegtem_aláb'!$F$2:$F$22,'2. dim Komp_elemek_kiegtem_aláb'!$C$2:$C$22),"")</f>
        <v>2</v>
      </c>
      <c r="C2" s="44" t="str">
        <f>IFERROR(_xlfn.XLOOKUP(E2,'2. dim Komp_elemek_kiegtem_aláb'!$F$2:$F$22,'2. dim Komp_elemek_kiegtem_aláb'!$D$2:$D$22),"")</f>
        <v>Kommunikáció és együttműködés</v>
      </c>
      <c r="D2" s="44" t="str">
        <f>IFERROR(_xlfn.XLOOKUP(E2,'2. dim Komp_elemek_kiegtem_aláb'!$F$2:$F$22,DigKompElemAzonosítók_Új),"")</f>
        <v>2.6</v>
      </c>
      <c r="E2" s="45" t="s">
        <v>1249</v>
      </c>
      <c r="F2" s="10" t="str">
        <f>IFERROR(_xlfn.XLOOKUP(D2,'2. dim Komp_elemek_kiegtem_aláb'!$E$2:$E$22,'2. dim Komp_elemek_kiegtem_aláb'!$G$2:$G$22),"")</f>
        <v>Egy vagy több digitális személyazonosság létrehozása és kezelése, képesség a jó hír megvédésére, a különböző digitális eszközök, környezetek és szolgáltatások segítségével létrehozott adatok kezelése.</v>
      </c>
      <c r="G2" s="9" t="s">
        <v>1201</v>
      </c>
      <c r="H2" s="12">
        <v>3</v>
      </c>
      <c r="I2" s="10" t="str">
        <f>IF(OR($H2&lt;0,ISBLANK($H2)),"",_xlfn.XLOOKUP($H2,'3.dim_Jártassági fok_szint_megh'!$D$2:$D$10,'3.dim_Jártassági fok_szint_megh'!$F$2:$F$10))</f>
        <v xml:space="preserve">A 3. jártassági szinten lévő személy önállóan old meg jól meghatározott, rutinszerű feladatokat, problémákat, képes követni a lépéseket, érti a megoldásokat.  </v>
      </c>
      <c r="J2" s="9" t="s">
        <v>1228</v>
      </c>
      <c r="K2" s="9" t="s">
        <v>1263</v>
      </c>
    </row>
    <row r="3" spans="1:11" ht="87">
      <c r="A3" s="9" t="s">
        <v>1194</v>
      </c>
      <c r="B3" s="44">
        <f>IFERROR(_xlfn.XLOOKUP(E3,'2. dim Komp_elemek_kiegtem_aláb'!$F$2:$F$22,'2. dim Komp_elemek_kiegtem_aláb'!$C$2:$C$22),"")</f>
        <v>4</v>
      </c>
      <c r="C3" s="44" t="str">
        <f>IFERROR(_xlfn.XLOOKUP(E3,'2. dim Komp_elemek_kiegtem_aláb'!$F$2:$F$22,'2. dim Komp_elemek_kiegtem_aláb'!$D$2:$D$22),"")</f>
        <v>Biztonság</v>
      </c>
      <c r="D3" s="44" t="str">
        <f>IFERROR(_xlfn.XLOOKUP(E3,'2. dim Komp_elemek_kiegtem_aláb'!$F$2:$F$22,DigKompElemAzonosítók_Új),"")</f>
        <v>4.2</v>
      </c>
      <c r="E3" s="45" t="s">
        <v>1255</v>
      </c>
      <c r="F3" s="10" t="str">
        <f>IFERROR(_xlfn.XLOOKUP(D3,'2.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3" s="9" t="s">
        <v>1202</v>
      </c>
      <c r="H3" s="9">
        <v>3</v>
      </c>
      <c r="I3" s="10" t="str">
        <f>IF(OR($H3&lt;0,ISBLANK($H3)),"",_xlfn.XLOOKUP($H3,'3.dim_Jártassági fok_szint_megh'!$D$2:$D$10,'3.dim_Jártassági fok_szint_megh'!$F$2:$F$10))</f>
        <v xml:space="preserve">A 3. jártassági szinten lévő személy önállóan old meg jól meghatározott, rutinszerű feladatokat, problémákat, képes követni a lépéseket, érti a megoldásokat.  </v>
      </c>
      <c r="J3" s="9" t="s">
        <v>1228</v>
      </c>
      <c r="K3" s="9" t="s">
        <v>1264</v>
      </c>
    </row>
    <row r="4" spans="1:11" ht="72.5">
      <c r="A4" s="9" t="s">
        <v>1195</v>
      </c>
      <c r="B4" s="44">
        <f>IFERROR(_xlfn.XLOOKUP(E4,'2. dim Komp_elemek_kiegtem_aláb'!$F$2:$F$22,'2. dim Komp_elemek_kiegtem_aláb'!$C$2:$C$22),"")</f>
        <v>1</v>
      </c>
      <c r="C4" s="44" t="str">
        <f>IFERROR(_xlfn.XLOOKUP(E4,'2. dim Komp_elemek_kiegtem_aláb'!$F$2:$F$22,'2. dim Komp_elemek_kiegtem_aláb'!$D$2:$D$22),"")</f>
        <v>Információ- és adatmenedzsment</v>
      </c>
      <c r="D4" s="44" t="str">
        <f>IFERROR(_xlfn.XLOOKUP(E4,'2. dim Komp_elemek_kiegtem_aláb'!$F$2:$F$22,DigKompElemAzonosítók_Új),"")</f>
        <v>1.1</v>
      </c>
      <c r="E4" s="45" t="s">
        <v>1241</v>
      </c>
      <c r="F4" s="10" t="str">
        <f>IFERROR(_xlfn.XLOOKUP(D4,'2.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4" s="9" t="s">
        <v>1203</v>
      </c>
      <c r="H4" s="9">
        <v>3</v>
      </c>
      <c r="I4" s="10" t="str">
        <f>IF(OR($H4&lt;0,ISBLANK($H4)),"",_xlfn.XLOOKUP($H4,'3.dim_Jártassági fok_szint_megh'!$D$2:$D$10,'3.dim_Jártassági fok_szint_megh'!$F$2:$F$10))</f>
        <v xml:space="preserve">A 3. jártassági szinten lévő személy önállóan old meg jól meghatározott, rutinszerű feladatokat, problémákat, képes követni a lépéseket, érti a megoldásokat.  </v>
      </c>
      <c r="J4" s="9" t="s">
        <v>17</v>
      </c>
      <c r="K4" s="9" t="s">
        <v>1265</v>
      </c>
    </row>
    <row r="5" spans="1:11" ht="72.5">
      <c r="A5" s="9" t="s">
        <v>1196</v>
      </c>
      <c r="B5" s="44">
        <f>IFERROR(_xlfn.XLOOKUP(E5,'2. dim Komp_elemek_kiegtem_aláb'!$F$2:$F$22,'2. dim Komp_elemek_kiegtem_aláb'!$C$2:$C$22),"")</f>
        <v>1</v>
      </c>
      <c r="C5" s="44" t="str">
        <f>IFERROR(_xlfn.XLOOKUP(E5,'2. dim Komp_elemek_kiegtem_aláb'!$F$2:$F$22,'2. dim Komp_elemek_kiegtem_aláb'!$D$2:$D$22),"")</f>
        <v>Információ- és adatmenedzsment</v>
      </c>
      <c r="D5" s="44" t="str">
        <f>IFERROR(_xlfn.XLOOKUP(E5,'2. dim Komp_elemek_kiegtem_aláb'!$F$2:$F$22,DigKompElemAzonosítók_Új),"")</f>
        <v>1.1</v>
      </c>
      <c r="E5" s="45" t="s">
        <v>1241</v>
      </c>
      <c r="F5" s="10" t="str">
        <f>IFERROR(_xlfn.XLOOKUP(D5,'2.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5" s="9" t="s">
        <v>1204</v>
      </c>
      <c r="H5" s="9">
        <v>3</v>
      </c>
      <c r="I5" s="10" t="str">
        <f>IF(OR($H5&lt;0,ISBLANK($H5)),"",_xlfn.XLOOKUP($H5,'3.dim_Jártassági fok_szint_megh'!$D$2:$D$10,'3.dim_Jártassági fok_szint_megh'!$F$2:$F$10))</f>
        <v xml:space="preserve">A 3. jártassági szinten lévő személy önállóan old meg jól meghatározott, rutinszerű feladatokat, problémákat, képes követni a lépéseket, érti a megoldásokat.  </v>
      </c>
      <c r="J5" s="9" t="s">
        <v>17</v>
      </c>
      <c r="K5" s="9" t="s">
        <v>1266</v>
      </c>
    </row>
    <row r="6" spans="1:11" ht="58">
      <c r="A6" s="9" t="s">
        <v>1197</v>
      </c>
      <c r="B6" s="44">
        <f>IFERROR(_xlfn.XLOOKUP(E6,'2. dim Komp_elemek_kiegtem_aláb'!$F$2:$F$22,'2. dim Komp_elemek_kiegtem_aláb'!$C$2:$C$22),"")</f>
        <v>1</v>
      </c>
      <c r="C6" s="44" t="str">
        <f>IFERROR(_xlfn.XLOOKUP(E6,'2. dim Komp_elemek_kiegtem_aláb'!$F$2:$F$22,'2. dim Komp_elemek_kiegtem_aláb'!$D$2:$D$22),"")</f>
        <v>Információ- és adatmenedzsment</v>
      </c>
      <c r="D6" s="44" t="str">
        <f>IFERROR(_xlfn.XLOOKUP(E6,'2. dim Komp_elemek_kiegtem_aláb'!$F$2:$F$22,DigKompElemAzonosítók_Új),"")</f>
        <v>1.2</v>
      </c>
      <c r="E6" s="45" t="s">
        <v>1242</v>
      </c>
      <c r="F6" s="10" t="str">
        <f>IFERROR(_xlfn.XLOOKUP(D6,'2.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6" s="9" t="s">
        <v>1205</v>
      </c>
      <c r="H6" s="9">
        <v>3</v>
      </c>
      <c r="I6" s="10" t="str">
        <f>IF(OR($H6&lt;0,ISBLANK($H6)),"",_xlfn.XLOOKUP($H6,'3.dim_Jártassági fok_szint_megh'!$D$2:$D$10,'3.dim_Jártassági fok_szint_megh'!$F$2:$F$10))</f>
        <v xml:space="preserve">A 3. jártassági szinten lévő személy önállóan old meg jól meghatározott, rutinszerű feladatokat, problémákat, képes követni a lépéseket, érti a megoldásokat.  </v>
      </c>
      <c r="J6" s="9" t="s">
        <v>21</v>
      </c>
      <c r="K6" s="9" t="s">
        <v>1267</v>
      </c>
    </row>
    <row r="7" spans="1:11" ht="58">
      <c r="A7" s="9" t="s">
        <v>1198</v>
      </c>
      <c r="B7" s="44">
        <f>IFERROR(_xlfn.XLOOKUP(E7,'2. dim Komp_elemek_kiegtem_aláb'!$F$2:$F$22,'2. dim Komp_elemek_kiegtem_aláb'!$C$2:$C$22),"")</f>
        <v>1</v>
      </c>
      <c r="C7" s="44" t="str">
        <f>IFERROR(_xlfn.XLOOKUP(E7,'2. dim Komp_elemek_kiegtem_aláb'!$F$2:$F$22,'2. dim Komp_elemek_kiegtem_aláb'!$D$2:$D$22),"")</f>
        <v>Információ- és adatmenedzsment</v>
      </c>
      <c r="D7" s="44" t="str">
        <f>IFERROR(_xlfn.XLOOKUP(E7,'2. dim Komp_elemek_kiegtem_aláb'!$F$2:$F$22,DigKompElemAzonosítók_Új),"")</f>
        <v>1.3</v>
      </c>
      <c r="E7" s="45" t="s">
        <v>1243</v>
      </c>
      <c r="F7" s="10" t="str">
        <f>IFERROR(_xlfn.XLOOKUP(D7,'2. dim Komp_elemek_kiegtem_aláb'!$E$2:$E$22,'2. dim Komp_elemek_kiegtem_aláb'!$G$2:$G$22),"")</f>
        <v>Adatok információk és tartalmak elrendezése, tárolása és visszakeresése digitális környezetben. Ezek rendszerezése és feldolgozása strukturált környezetben.</v>
      </c>
      <c r="G7" s="9" t="s">
        <v>1262</v>
      </c>
      <c r="H7" s="9">
        <v>3</v>
      </c>
      <c r="I7" s="10" t="str">
        <f>IF(OR($H7&lt;0,ISBLANK($H7)),"",_xlfn.XLOOKUP($H7,'3.dim_Jártassági fok_szint_megh'!$D$2:$D$10,'3.dim_Jártassági fok_szint_megh'!$F$2:$F$10))</f>
        <v xml:space="preserve">A 3. jártassági szinten lévő személy önállóan old meg jól meghatározott, rutinszerű feladatokat, problémákat, képes követni a lépéseket, érti a megoldásokat.  </v>
      </c>
      <c r="J7" s="9" t="s">
        <v>21</v>
      </c>
      <c r="K7" s="9" t="s">
        <v>1268</v>
      </c>
    </row>
    <row r="8" spans="1:11" ht="58">
      <c r="A8" s="9" t="s">
        <v>1199</v>
      </c>
      <c r="B8" s="44">
        <f>IFERROR(_xlfn.XLOOKUP(E8,'2. dim Komp_elemek_kiegtem_aláb'!$F$2:$F$22,'2. dim Komp_elemek_kiegtem_aláb'!$C$2:$C$22),"")</f>
        <v>1</v>
      </c>
      <c r="C8" s="44" t="str">
        <f>IFERROR(_xlfn.XLOOKUP(E8,'2. dim Komp_elemek_kiegtem_aláb'!$F$2:$F$22,'2. dim Komp_elemek_kiegtem_aláb'!$D$2:$D$22),"")</f>
        <v>Információ- és adatmenedzsment</v>
      </c>
      <c r="D8" s="44" t="str">
        <f>IFERROR(_xlfn.XLOOKUP(E8,'2. dim Komp_elemek_kiegtem_aláb'!$F$2:$F$22,DigKompElemAzonosítók_Új),"")</f>
        <v>1.2</v>
      </c>
      <c r="E8" s="45" t="s">
        <v>1242</v>
      </c>
      <c r="F8" s="10" t="str">
        <f>IFERROR(_xlfn.XLOOKUP(D8,'2. dim Komp_elemek_kiegtem_aláb'!$E$2:$E$22,'2. dim Komp_elemek_kiegtem_aláb'!$G$2:$G$22),"")</f>
        <v>Az adat-, információ- és digitális tartalomforrások hitelességének és megbízhatóságának elemzése, összehasonlítása és kritikus értékelése. Az adatok, információk és digitális tartalmak elemzése, értelmezése és kritikai értékelése.</v>
      </c>
      <c r="G8" s="9" t="s">
        <v>1206</v>
      </c>
      <c r="H8" s="9">
        <v>4</v>
      </c>
      <c r="I8" s="10" t="str">
        <f>IF(OR($H8&lt;0,ISBLANK($H8)),"",_xlfn.XLOOKUP($H8,'3.dim_Jártassági fok_szint_megh'!$D$2:$D$10,'3.dim_Jártassági fok_szint_megh'!$F$2:$F$10))</f>
        <v xml:space="preserve">A 4. jártassági szinten lévő személy önállóan, saját igényeinek megfelelően old meg feladatokat, konkrét, nem rutinszerű problémákat, értő módon alakítja a megoldáshoz vezető lépéseket. </v>
      </c>
      <c r="J8" s="9" t="s">
        <v>17</v>
      </c>
      <c r="K8" s="9" t="s">
        <v>1269</v>
      </c>
    </row>
    <row r="9" spans="1:11" ht="58">
      <c r="A9" s="9" t="s">
        <v>1200</v>
      </c>
      <c r="B9" s="44">
        <f>IFERROR(_xlfn.XLOOKUP(E9,'2. dim Komp_elemek_kiegtem_aláb'!$F$2:$F$22,'2. dim Komp_elemek_kiegtem_aláb'!$C$2:$C$22),"")</f>
        <v>2</v>
      </c>
      <c r="C9" s="44" t="str">
        <f>IFERROR(_xlfn.XLOOKUP(E9,'2. dim Komp_elemek_kiegtem_aláb'!$F$2:$F$22,'2. dim Komp_elemek_kiegtem_aláb'!$D$2:$D$22),"")</f>
        <v>Kommunikáció és együttműködés</v>
      </c>
      <c r="D9" s="44" t="str">
        <f>IFERROR(_xlfn.XLOOKUP(E9,'2. dim Komp_elemek_kiegtem_aláb'!$F$2:$F$22,DigKompElemAzonosítók_Új),"")</f>
        <v>2.1</v>
      </c>
      <c r="E9" s="45" t="s">
        <v>1244</v>
      </c>
      <c r="F9" s="10" t="str">
        <f>IFERROR(_xlfn.XLOOKUP(D9,'2. dim Komp_elemek_kiegtem_aláb'!$E$2:$E$22,'2. dim Komp_elemek_kiegtem_aláb'!$G$2:$G$22),"")</f>
        <v>Interakciót valósít meg a digitális technológia széles körű használatával, ismeri az adott kontextusnak megfelelő kommunikációs módokat.</v>
      </c>
      <c r="G9" s="9" t="s">
        <v>1207</v>
      </c>
      <c r="H9" s="9">
        <v>3</v>
      </c>
      <c r="I9" s="10" t="str">
        <f>IF(OR($H9&lt;0,ISBLANK($H9)),"",_xlfn.XLOOKUP($H9,'3.dim_Jártassági fok_szint_megh'!$D$2:$D$10,'3.dim_Jártassági fok_szint_megh'!$F$2:$F$10))</f>
        <v xml:space="preserve">A 3. jártassági szinten lévő személy önállóan old meg jól meghatározott, rutinszerű feladatokat, problémákat, képes követni a lépéseket, érti a megoldásokat.  </v>
      </c>
      <c r="J9" s="12" t="s">
        <v>17</v>
      </c>
      <c r="K9" s="9" t="s">
        <v>1270</v>
      </c>
    </row>
    <row r="10" spans="1:11">
      <c r="A10" s="9"/>
      <c r="B10" s="44" t="str">
        <f>IFERROR(_xlfn.XLOOKUP(E10,'2. dim Komp_elemek_kiegtem_aláb'!$F$2:$F$22,'2. dim Komp_elemek_kiegtem_aláb'!$C$2:$C$22),"")</f>
        <v/>
      </c>
      <c r="C10" s="44" t="str">
        <f>IFERROR(_xlfn.XLOOKUP(E10,'2. dim Komp_elemek_kiegtem_aláb'!$F$2:$F$22,'2. dim Komp_elemek_kiegtem_aláb'!$D$2:$D$22),"")</f>
        <v/>
      </c>
      <c r="D10" s="44" t="str">
        <f>IFERROR(_xlfn.XLOOKUP(E10,'2. dim Komp_elemek_kiegtem_aláb'!$F$2:$F$22,DigKompElemAzonosítók_Új),"")</f>
        <v/>
      </c>
      <c r="E10" s="45"/>
      <c r="F10" s="10" t="str">
        <f>IFERROR(_xlfn.XLOOKUP(D10,'2. dim Komp_elemek_kiegtem_aláb'!$E$2:$E$22,'2. dim Komp_elemek_kiegtem_aláb'!$G$2:$G$22),"")</f>
        <v/>
      </c>
      <c r="G10" s="9"/>
      <c r="H10" s="9"/>
      <c r="I10" s="10" t="str">
        <f>IF(OR($H10&lt;0,ISBLANK($H10)),"",_xlfn.XLOOKUP($H10,'3.dim_Jártassági fok_szint_megh'!$D$2:$D$10,'3.dim_Jártassági fok_szint_megh'!$F$2:$F$10))</f>
        <v/>
      </c>
      <c r="J10" s="9"/>
      <c r="K10" s="9"/>
    </row>
    <row r="11" spans="1:11" ht="58">
      <c r="A11" s="9" t="s">
        <v>1200</v>
      </c>
      <c r="B11" s="44">
        <f>IFERROR(_xlfn.XLOOKUP(E11,'2. dim Komp_elemek_kiegtem_aláb'!$F$2:$F$22,'2. dim Komp_elemek_kiegtem_aláb'!$C$2:$C$22),"")</f>
        <v>5</v>
      </c>
      <c r="C11" s="44" t="str">
        <f>IFERROR(_xlfn.XLOOKUP(E11,'2. dim Komp_elemek_kiegtem_aláb'!$F$2:$F$22,'2. dim Komp_elemek_kiegtem_aláb'!$D$2:$D$22),"")</f>
        <v>Problémamegoldás</v>
      </c>
      <c r="D11" s="44" t="str">
        <f>IFERROR(_xlfn.XLOOKUP(E11,'2. dim Komp_elemek_kiegtem_aláb'!$F$2:$F$22,DigKompElemAzonosítók_Új),"")</f>
        <v>5.2</v>
      </c>
      <c r="E11" s="45" t="s">
        <v>1259</v>
      </c>
      <c r="F11" s="10" t="str">
        <f>IFERROR(_xlfn.XLOOKUP(D11,'2.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1" s="9"/>
      <c r="H11" s="9"/>
      <c r="I11" s="10" t="str">
        <f>IF(OR($H11&lt;0,ISBLANK($H11)),"",_xlfn.XLOOKUP($H11,'3.dim_Jártassági fok_szint_megh'!$D$2:$D$10,'3.dim_Jártassági fok_szint_megh'!$F$2:$F$10))</f>
        <v/>
      </c>
      <c r="J11" s="9"/>
      <c r="K11" s="9"/>
    </row>
    <row r="12" spans="1:11" ht="43.5">
      <c r="A12" s="9" t="s">
        <v>1194</v>
      </c>
      <c r="B12" s="44">
        <f>IFERROR(_xlfn.XLOOKUP(E12,'2. dim Komp_elemek_kiegtem_aláb'!$F$2:$F$22,'2. dim Komp_elemek_kiegtem_aláb'!$C$2:$C$22),"")</f>
        <v>5</v>
      </c>
      <c r="C12" s="44" t="str">
        <f>IFERROR(_xlfn.XLOOKUP(E12,'2. dim Komp_elemek_kiegtem_aláb'!$F$2:$F$22,'2. dim Komp_elemek_kiegtem_aláb'!$D$2:$D$22),"")</f>
        <v>Problémamegoldás</v>
      </c>
      <c r="D12" s="44" t="str">
        <f>IFERROR(_xlfn.XLOOKUP(E12,'2. dim Komp_elemek_kiegtem_aláb'!$F$2:$F$22,DigKompElemAzonosítók_Új),"")</f>
        <v>5.1</v>
      </c>
      <c r="E12" s="45" t="s">
        <v>1258</v>
      </c>
      <c r="F12" s="10" t="str">
        <f>IFERROR(_xlfn.XLOOKUP(D12,'2. dim Komp_elemek_kiegtem_aláb'!$E$2:$E$22,'2. dim Komp_elemek_kiegtem_aláb'!$G$2:$G$22),"")</f>
        <v>Technikai problémák felismerése és megoldása eszközök és digitális környezetek használata során (a hibaelhárítástól az összetettebb problémák megoldásáig).</v>
      </c>
      <c r="G12" s="9"/>
      <c r="H12" s="9"/>
      <c r="I12" s="10" t="str">
        <f>IF(OR($H12&lt;0,ISBLANK($H12)),"",_xlfn.XLOOKUP($H12,'3.dim_Jártassági fok_szint_megh'!$D$2:$D$10,'3.dim_Jártassági fok_szint_megh'!$F$2:$F$10))</f>
        <v/>
      </c>
      <c r="J12" s="9"/>
      <c r="K12" s="9"/>
    </row>
    <row r="13" spans="1:11" ht="58">
      <c r="A13" s="9" t="s">
        <v>1195</v>
      </c>
      <c r="B13" s="44">
        <f>IFERROR(_xlfn.XLOOKUP(E13,'2. dim Komp_elemek_kiegtem_aláb'!$F$2:$F$22,'2. dim Komp_elemek_kiegtem_aláb'!$C$2:$C$22),"")</f>
        <v>5</v>
      </c>
      <c r="C13" s="44" t="str">
        <f>IFERROR(_xlfn.XLOOKUP(E13,'2. dim Komp_elemek_kiegtem_aláb'!$F$2:$F$22,'2. dim Komp_elemek_kiegtem_aláb'!$D$2:$D$22),"")</f>
        <v>Problémamegoldás</v>
      </c>
      <c r="D13" s="44" t="str">
        <f>IFERROR(_xlfn.XLOOKUP(E13,'2. dim Komp_elemek_kiegtem_aláb'!$F$2:$F$22,DigKompElemAzonosítók_Új),"")</f>
        <v>5.2</v>
      </c>
      <c r="E13" s="45" t="s">
        <v>1259</v>
      </c>
      <c r="F13" s="10" t="str">
        <f>IFERROR(_xlfn.XLOOKUP(D13,'2.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3" s="9"/>
      <c r="H13" s="9"/>
      <c r="I13" s="10" t="str">
        <f>IF(OR($H13&lt;0,ISBLANK($H13)),"",_xlfn.XLOOKUP($H13,'3.dim_Jártassági fok_szint_megh'!$D$2:$D$10,'3.dim_Jártassági fok_szint_megh'!$F$2:$F$10))</f>
        <v/>
      </c>
      <c r="J13" s="9"/>
      <c r="K13" s="9"/>
    </row>
    <row r="14" spans="1:11" ht="43.5">
      <c r="A14" s="9" t="s">
        <v>1196</v>
      </c>
      <c r="B14" s="44">
        <f>IFERROR(_xlfn.XLOOKUP(E14,'2. dim Komp_elemek_kiegtem_aláb'!$F$2:$F$22,'2. dim Komp_elemek_kiegtem_aláb'!$C$2:$C$22),"")</f>
        <v>1</v>
      </c>
      <c r="C14" s="44" t="str">
        <f>IFERROR(_xlfn.XLOOKUP(E14,'2. dim Komp_elemek_kiegtem_aláb'!$F$2:$F$22,'2. dim Komp_elemek_kiegtem_aláb'!$D$2:$D$22),"")</f>
        <v>Információ- és adatmenedzsment</v>
      </c>
      <c r="D14" s="44" t="str">
        <f>IFERROR(_xlfn.XLOOKUP(E14,'2. dim Komp_elemek_kiegtem_aláb'!$F$2:$F$22,DigKompElemAzonosítók_Új),"")</f>
        <v>1.3</v>
      </c>
      <c r="E14" s="45" t="s">
        <v>1243</v>
      </c>
      <c r="F14" s="10" t="str">
        <f>IFERROR(_xlfn.XLOOKUP(D14,'2. dim Komp_elemek_kiegtem_aláb'!$E$2:$E$22,'2. dim Komp_elemek_kiegtem_aláb'!$G$2:$G$22),"")</f>
        <v>Adatok információk és tartalmak elrendezése, tárolása és visszakeresése digitális környezetben. Ezek rendszerezése és feldolgozása strukturált környezetben.</v>
      </c>
      <c r="G14" s="9"/>
      <c r="H14" s="9"/>
      <c r="I14" s="10" t="str">
        <f>IF(OR($H14&lt;0,ISBLANK($H14)),"",_xlfn.XLOOKUP($H14,'3.dim_Jártassági fok_szint_megh'!$D$2:$D$10,'3.dim_Jártassági fok_szint_megh'!$F$2:$F$10))</f>
        <v/>
      </c>
      <c r="J14" s="9"/>
      <c r="K14" s="9"/>
    </row>
    <row r="15" spans="1:11" ht="43.5">
      <c r="A15" s="9" t="s">
        <v>1197</v>
      </c>
      <c r="B15" s="44">
        <f>IFERROR(_xlfn.XLOOKUP(E15,'2. dim Komp_elemek_kiegtem_aláb'!$F$2:$F$22,'2. dim Komp_elemek_kiegtem_aláb'!$C$2:$C$22),"")</f>
        <v>1</v>
      </c>
      <c r="C15" s="44" t="str">
        <f>IFERROR(_xlfn.XLOOKUP(E15,'2. dim Komp_elemek_kiegtem_aláb'!$F$2:$F$22,'2. dim Komp_elemek_kiegtem_aláb'!$D$2:$D$22),"")</f>
        <v>Információ- és adatmenedzsment</v>
      </c>
      <c r="D15" s="44" t="str">
        <f>IFERROR(_xlfn.XLOOKUP(E15,'2. dim Komp_elemek_kiegtem_aláb'!$F$2:$F$22,DigKompElemAzonosítók_Új),"")</f>
        <v>1.3</v>
      </c>
      <c r="E15" s="45" t="s">
        <v>1243</v>
      </c>
      <c r="F15" s="10" t="str">
        <f>IFERROR(_xlfn.XLOOKUP(D15,'2. dim Komp_elemek_kiegtem_aláb'!$E$2:$E$22,'2. dim Komp_elemek_kiegtem_aláb'!$G$2:$G$22),"")</f>
        <v>Adatok információk és tartalmak elrendezése, tárolása és visszakeresése digitális környezetben. Ezek rendszerezése és feldolgozása strukturált környezetben.</v>
      </c>
      <c r="G15" s="9"/>
      <c r="H15" s="9"/>
      <c r="I15" s="10" t="str">
        <f>IF(OR($H15&lt;0,ISBLANK($H15)),"",_xlfn.XLOOKUP($H15,'3.dim_Jártassági fok_szint_megh'!$D$2:$D$10,'3.dim_Jártassági fok_szint_megh'!$F$2:$F$10))</f>
        <v/>
      </c>
      <c r="J15" s="9"/>
      <c r="K15" s="9"/>
    </row>
    <row r="16" spans="1:11" ht="72.5">
      <c r="A16" s="9" t="s">
        <v>1198</v>
      </c>
      <c r="B16" s="44">
        <f>IFERROR(_xlfn.XLOOKUP(E16,'2. dim Komp_elemek_kiegtem_aláb'!$F$2:$F$22,'2. dim Komp_elemek_kiegtem_aláb'!$C$2:$C$22),"")</f>
        <v>1</v>
      </c>
      <c r="C16" s="44" t="str">
        <f>IFERROR(_xlfn.XLOOKUP(E16,'2. dim Komp_elemek_kiegtem_aláb'!$F$2:$F$22,'2. dim Komp_elemek_kiegtem_aláb'!$D$2:$D$22),"")</f>
        <v>Információ- és adatmenedzsment</v>
      </c>
      <c r="D16" s="44" t="str">
        <f>IFERROR(_xlfn.XLOOKUP(E16,'2. dim Komp_elemek_kiegtem_aláb'!$F$2:$F$22,DigKompElemAzonosítók_Új),"")</f>
        <v>1.1</v>
      </c>
      <c r="E16" s="45" t="s">
        <v>1241</v>
      </c>
      <c r="F16" s="10" t="str">
        <f>IFERROR(_xlfn.XLOOKUP(D16,'2.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6" s="9"/>
      <c r="H16" s="9"/>
      <c r="I16" s="10" t="str">
        <f>IF(OR($H16&lt;0,ISBLANK($H16)),"",_xlfn.XLOOKUP($H16,'3.dim_Jártassági fok_szint_megh'!$D$2:$D$10,'3.dim_Jártassági fok_szint_megh'!$F$2:$F$10))</f>
        <v/>
      </c>
      <c r="J16" s="9"/>
      <c r="K16" s="9"/>
    </row>
    <row r="17" spans="1:11" ht="72.5">
      <c r="A17" s="9" t="s">
        <v>1199</v>
      </c>
      <c r="B17" s="44">
        <f>IFERROR(_xlfn.XLOOKUP(E17,'2. dim Komp_elemek_kiegtem_aláb'!$F$2:$F$22,'2. dim Komp_elemek_kiegtem_aláb'!$C$2:$C$22),"")</f>
        <v>1</v>
      </c>
      <c r="C17" s="44" t="str">
        <f>IFERROR(_xlfn.XLOOKUP(E17,'2. dim Komp_elemek_kiegtem_aláb'!$F$2:$F$22,'2. dim Komp_elemek_kiegtem_aláb'!$D$2:$D$22),"")</f>
        <v>Információ- és adatmenedzsment</v>
      </c>
      <c r="D17" s="44" t="str">
        <f>IFERROR(_xlfn.XLOOKUP(E17,'2. dim Komp_elemek_kiegtem_aláb'!$F$2:$F$22,DigKompElemAzonosítók_Új),"")</f>
        <v>1.1</v>
      </c>
      <c r="E17" s="45" t="s">
        <v>1241</v>
      </c>
      <c r="F17" s="10" t="str">
        <f>IFERROR(_xlfn.XLOOKUP(D17,'2.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17" s="9"/>
      <c r="H17" s="9"/>
      <c r="I17" s="10" t="str">
        <f>IF(OR($H17&lt;0,ISBLANK($H17)),"",_xlfn.XLOOKUP($H17,'3.dim_Jártassági fok_szint_megh'!$D$2:$D$10,'3.dim_Jártassági fok_szint_megh'!$F$2:$F$10))</f>
        <v/>
      </c>
      <c r="J17" s="9"/>
      <c r="K17" s="9"/>
    </row>
    <row r="18" spans="1:11" ht="58">
      <c r="A18" s="9" t="s">
        <v>1199</v>
      </c>
      <c r="B18" s="44">
        <f>IFERROR(_xlfn.XLOOKUP(E18,'2. dim Komp_elemek_kiegtem_aláb'!$F$2:$F$22,'2. dim Komp_elemek_kiegtem_aláb'!$C$2:$C$22),"")</f>
        <v>5</v>
      </c>
      <c r="C18" s="44" t="str">
        <f>IFERROR(_xlfn.XLOOKUP(E18,'2. dim Komp_elemek_kiegtem_aláb'!$F$2:$F$22,'2. dim Komp_elemek_kiegtem_aláb'!$D$2:$D$22),"")</f>
        <v>Problémamegoldás</v>
      </c>
      <c r="D18" s="44" t="str">
        <f>IFERROR(_xlfn.XLOOKUP(E18,'2. dim Komp_elemek_kiegtem_aláb'!$F$2:$F$22,DigKompElemAzonosítók_Új),"")</f>
        <v>5.2</v>
      </c>
      <c r="E18" s="45" t="s">
        <v>1259</v>
      </c>
      <c r="F18" s="10" t="str">
        <f>IFERROR(_xlfn.XLOOKUP(D18,'2. dim Komp_elemek_kiegtem_aláb'!$E$2:$E$22,'2. dim Komp_elemek_kiegtem_aláb'!$G$2:$G$22),"")</f>
        <v>Igények felmérése, illetve digitális eszközök és szóba jöhető technológiai válaszok azonosítása, értékelése és kiválasztása. Digitális környezetek módosítása és testreszabása személyes igények alapján (pl.: hozzáférhetőség).</v>
      </c>
      <c r="G18" s="9"/>
      <c r="H18" s="9"/>
      <c r="I18" s="10" t="str">
        <f>IF(OR($H18&lt;0,ISBLANK($H18)),"",_xlfn.XLOOKUP($H18,'3.dim_Jártassági fok_szint_megh'!$D$2:$D$10,'3.dim_Jártassági fok_szint_megh'!$F$2:$F$10))</f>
        <v/>
      </c>
      <c r="J18" s="9"/>
      <c r="K18" s="9"/>
    </row>
    <row r="19" spans="1:11" ht="72.5">
      <c r="A19" s="9" t="s">
        <v>1199</v>
      </c>
      <c r="B19" s="44">
        <f>IFERROR(_xlfn.XLOOKUP(E19,'2. dim Komp_elemek_kiegtem_aláb'!$F$2:$F$22,'2. dim Komp_elemek_kiegtem_aláb'!$C$2:$C$22),"")</f>
        <v>4</v>
      </c>
      <c r="C19" s="44" t="str">
        <f>IFERROR(_xlfn.XLOOKUP(E19,'2. dim Komp_elemek_kiegtem_aláb'!$F$2:$F$22,'2. dim Komp_elemek_kiegtem_aláb'!$D$2:$D$22),"")</f>
        <v>Biztonság</v>
      </c>
      <c r="D19" s="44" t="str">
        <f>IFERROR(_xlfn.XLOOKUP(E19,'2. dim Komp_elemek_kiegtem_aláb'!$F$2:$F$22,DigKompElemAzonosítók_Új),"")</f>
        <v>4.2</v>
      </c>
      <c r="E19" s="45" t="s">
        <v>1255</v>
      </c>
      <c r="F19" s="10" t="str">
        <f>IFERROR(_xlfn.XLOOKUP(D19,'2.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19" s="9"/>
      <c r="H19" s="9"/>
      <c r="I19" s="10" t="str">
        <f>IF(OR($H19&lt;0,ISBLANK($H19)),"",_xlfn.XLOOKUP($H19,'3.dim_Jártassági fok_szint_megh'!$D$2:$D$10,'3.dim_Jártassági fok_szint_megh'!$F$2:$F$10))</f>
        <v/>
      </c>
      <c r="J19" s="9"/>
      <c r="K19" s="9"/>
    </row>
    <row r="20" spans="1:11" ht="72.5">
      <c r="A20" s="9" t="s">
        <v>1200</v>
      </c>
      <c r="B20" s="44">
        <f>IFERROR(_xlfn.XLOOKUP(E20,'2. dim Komp_elemek_kiegtem_aláb'!$F$2:$F$22,'2. dim Komp_elemek_kiegtem_aláb'!$C$2:$C$22),"")</f>
        <v>1</v>
      </c>
      <c r="C20" s="44" t="str">
        <f>IFERROR(_xlfn.XLOOKUP(E20,'2. dim Komp_elemek_kiegtem_aláb'!$F$2:$F$22,'2. dim Komp_elemek_kiegtem_aláb'!$D$2:$D$22),"")</f>
        <v>Információ- és adatmenedzsment</v>
      </c>
      <c r="D20" s="44" t="str">
        <f>IFERROR(_xlfn.XLOOKUP(E20,'2. dim Komp_elemek_kiegtem_aláb'!$F$2:$F$22,DigKompElemAzonosítók_Új),"")</f>
        <v>1.1</v>
      </c>
      <c r="E20" s="45" t="s">
        <v>1241</v>
      </c>
      <c r="F20" s="10" t="str">
        <f>IFERROR(_xlfn.XLOOKUP(D20,'2. dim Komp_elemek_kiegtem_aláb'!$E$2:$E$22,'2. dim Komp_elemek_kiegtem_aláb'!$G$2:$G$22),"")</f>
        <v>Az információval kapcsolatos igények megfogalmazása, valamint adatok, információk és tartalmak keresése digitális környezetben. Az adatokhoz, információkhoz és tartalmakhoz való hozzáférés, illetve az ezek közötti eligazodás. Egyéni keresési stratégiák kialakítása és igény szerinti módosítása.</v>
      </c>
      <c r="G20" s="9"/>
      <c r="H20" s="9"/>
      <c r="I20" s="10" t="str">
        <f>IF(OR($H20&lt;0,ISBLANK($H20)),"",_xlfn.XLOOKUP($H20,'3.dim_Jártassági fok_szint_megh'!$D$2:$D$10,'3.dim_Jártassági fok_szint_megh'!$F$2:$F$10))</f>
        <v/>
      </c>
      <c r="J20" s="9"/>
      <c r="K20" s="9"/>
    </row>
    <row r="21" spans="1:11" ht="72.5">
      <c r="A21" s="9" t="s">
        <v>1200</v>
      </c>
      <c r="B21" s="44">
        <f>IFERROR(_xlfn.XLOOKUP(E21,'2. dim Komp_elemek_kiegtem_aláb'!$F$2:$F$22,'2. dim Komp_elemek_kiegtem_aláb'!$C$2:$C$22),"")</f>
        <v>4</v>
      </c>
      <c r="C21" s="44" t="str">
        <f>IFERROR(_xlfn.XLOOKUP(E21,'2. dim Komp_elemek_kiegtem_aláb'!$F$2:$F$22,'2. dim Komp_elemek_kiegtem_aláb'!$D$2:$D$22),"")</f>
        <v>Biztonság</v>
      </c>
      <c r="D21" s="44" t="str">
        <f>IFERROR(_xlfn.XLOOKUP(E21,'2. dim Komp_elemek_kiegtem_aláb'!$F$2:$F$22,DigKompElemAzonosítók_Új),"")</f>
        <v>4.2</v>
      </c>
      <c r="E21" s="45" t="s">
        <v>1255</v>
      </c>
      <c r="F21" s="10" t="str">
        <f>IFERROR(_xlfn.XLOOKUP(D21,'2. dim Komp_elemek_kiegtem_aláb'!$E$2:$E$22,'2. dim Komp_elemek_kiegtem_aláb'!$G$2:$G$22),"")</f>
        <v>A személyes adatok és a magánszféra védelme digitális környezetben. Személyazonosításra alkalmas információk használatának és megosztásának ismerete, saját magam és mások védelme. Annak ismerete, hogy a digitális szolgáltatók adatvédelmi szabályzattal tájékoztatják a felhasználókat a személyes adatok felhasználásáról.</v>
      </c>
      <c r="G21" s="9"/>
      <c r="H21" s="9"/>
      <c r="I21" s="10" t="str">
        <f>IF(OR($H21&lt;0,ISBLANK($H21)),"",_xlfn.XLOOKUP($H21,'3.dim_Jártassági fok_szint_megh'!$D$2:$D$10,'3.dim_Jártassági fok_szint_megh'!$F$2:$F$10))</f>
        <v/>
      </c>
      <c r="J21" s="9"/>
      <c r="K21" s="9"/>
    </row>
    <row r="22" spans="1:11">
      <c r="A22" s="9"/>
      <c r="B22" s="44" t="str">
        <f>IFERROR(_xlfn.XLOOKUP(E22,'2. dim Komp_elemek_kiegtem_aláb'!$F$2:$F$22,'2. dim Komp_elemek_kiegtem_aláb'!$C$2:$C$22),"")</f>
        <v/>
      </c>
      <c r="C22" s="44" t="str">
        <f>IFERROR(_xlfn.XLOOKUP(E22,'2. dim Komp_elemek_kiegtem_aláb'!$F$2:$F$22,'2. dim Komp_elemek_kiegtem_aláb'!$D$2:$D$22),"")</f>
        <v/>
      </c>
      <c r="D22" s="44" t="str">
        <f>IFERROR(_xlfn.XLOOKUP(E22,'2. dim Komp_elemek_kiegtem_aláb'!$F$2:$F$22,DigKompElemAzonosítók_Új),"")</f>
        <v/>
      </c>
      <c r="E22" s="45"/>
      <c r="F22" s="10" t="str">
        <f>IFERROR(_xlfn.XLOOKUP(D22,'2. dim Komp_elemek_kiegtem_aláb'!$E$2:$E$22,'2. dim Komp_elemek_kiegtem_aláb'!$G$2:$G$22),"")</f>
        <v/>
      </c>
      <c r="G22" s="9"/>
      <c r="H22" s="9"/>
      <c r="I22" s="10" t="str">
        <f>IF(OR($H22&lt;0,ISBLANK($H22)),"",_xlfn.XLOOKUP($H22,'3.dim_Jártassági fok_szint_megh'!$D$2:$D$10,'3.dim_Jártassági fok_szint_megh'!$F$2:$F$10))</f>
        <v/>
      </c>
      <c r="J22" s="9"/>
      <c r="K22" s="9"/>
    </row>
    <row r="23" spans="1:11">
      <c r="A23" s="9"/>
      <c r="B23" s="44" t="str">
        <f>IFERROR(_xlfn.XLOOKUP(E23,'2. dim Komp_elemek_kiegtem_aláb'!$F$2:$F$22,'2. dim Komp_elemek_kiegtem_aláb'!$C$2:$C$22),"")</f>
        <v/>
      </c>
      <c r="C23" s="44" t="str">
        <f>IFERROR(_xlfn.XLOOKUP(E23,'2. dim Komp_elemek_kiegtem_aláb'!$F$2:$F$22,'2. dim Komp_elemek_kiegtem_aláb'!$D$2:$D$22),"")</f>
        <v/>
      </c>
      <c r="D23" s="44" t="str">
        <f>IFERROR(_xlfn.XLOOKUP(E23,'2. dim Komp_elemek_kiegtem_aláb'!$F$2:$F$22,DigKompElemAzonosítók_Új),"")</f>
        <v/>
      </c>
      <c r="E23" s="45"/>
      <c r="F23" s="10" t="str">
        <f>IFERROR(_xlfn.XLOOKUP(D23,'2. dim Komp_elemek_kiegtem_aláb'!$E$2:$E$22,'2. dim Komp_elemek_kiegtem_aláb'!$G$2:$G$22),"")</f>
        <v/>
      </c>
      <c r="G23" s="9"/>
      <c r="H23" s="9"/>
      <c r="I23" s="10" t="str">
        <f>IF(OR($H23&lt;0,ISBLANK($H23)),"",_xlfn.XLOOKUP($H23,'3.dim_Jártassági fok_szint_megh'!$D$2:$D$10,'3.dim_Jártassági fok_szint_megh'!$F$2:$F$10))</f>
        <v/>
      </c>
      <c r="J23" s="9"/>
      <c r="K23" s="9"/>
    </row>
    <row r="24" spans="1:11">
      <c r="A24" s="9"/>
      <c r="B24" s="44" t="str">
        <f>IFERROR(_xlfn.XLOOKUP(E24,'2. dim Komp_elemek_kiegtem_aláb'!$F$2:$F$22,'2. dim Komp_elemek_kiegtem_aláb'!$C$2:$C$22),"")</f>
        <v/>
      </c>
      <c r="C24" s="44" t="str">
        <f>IFERROR(_xlfn.XLOOKUP(E24,'2. dim Komp_elemek_kiegtem_aláb'!$F$2:$F$22,'2. dim Komp_elemek_kiegtem_aláb'!$D$2:$D$22),"")</f>
        <v/>
      </c>
      <c r="D24" s="44" t="str">
        <f>IFERROR(_xlfn.XLOOKUP(E24,'2. dim Komp_elemek_kiegtem_aláb'!$F$2:$F$22,DigKompElemAzonosítók_Új),"")</f>
        <v/>
      </c>
      <c r="E24" s="45"/>
      <c r="F24" s="10" t="str">
        <f>IFERROR(_xlfn.XLOOKUP(D24,'2. dim Komp_elemek_kiegtem_aláb'!$E$2:$E$22,'2. dim Komp_elemek_kiegtem_aláb'!$G$2:$G$22),"")</f>
        <v/>
      </c>
      <c r="G24" s="9"/>
      <c r="H24" s="9"/>
      <c r="I24" s="10" t="str">
        <f>IF(OR($H24&lt;0,ISBLANK($H24)),"",_xlfn.XLOOKUP($H24,'3.dim_Jártassági fok_szint_megh'!$D$2:$D$10,'3.dim_Jártassági fok_szint_megh'!$F$2:$F$10))</f>
        <v/>
      </c>
      <c r="J24" s="9"/>
      <c r="K24" s="9"/>
    </row>
    <row r="25" spans="1:11">
      <c r="A25" s="9"/>
      <c r="B25" s="44" t="str">
        <f>IFERROR(_xlfn.XLOOKUP(E25,'2. dim Komp_elemek_kiegtem_aláb'!$F$2:$F$22,'2. dim Komp_elemek_kiegtem_aláb'!$C$2:$C$22),"")</f>
        <v/>
      </c>
      <c r="C25" s="44" t="str">
        <f>IFERROR(_xlfn.XLOOKUP(E25,'2. dim Komp_elemek_kiegtem_aláb'!$F$2:$F$22,'2. dim Komp_elemek_kiegtem_aláb'!$D$2:$D$22),"")</f>
        <v/>
      </c>
      <c r="D25" s="44" t="str">
        <f>IFERROR(_xlfn.XLOOKUP(E25,'2. dim Komp_elemek_kiegtem_aláb'!$F$2:$F$22,DigKompElemAzonosítók_Új),"")</f>
        <v/>
      </c>
      <c r="E25" s="45"/>
      <c r="F25" s="10" t="str">
        <f>IFERROR(_xlfn.XLOOKUP(D25,'2. dim Komp_elemek_kiegtem_aláb'!$E$2:$E$22,'2. dim Komp_elemek_kiegtem_aláb'!$G$2:$G$22),"")</f>
        <v/>
      </c>
      <c r="G25" s="9"/>
      <c r="H25" s="9"/>
      <c r="I25" s="10" t="str">
        <f>IF(OR($H25&lt;0,ISBLANK($H25)),"",_xlfn.XLOOKUP($H25,'3.dim_Jártassági fok_szint_megh'!$D$2:$D$10,'3.dim_Jártassági fok_szint_megh'!$F$2:$F$10))</f>
        <v/>
      </c>
      <c r="J25" s="9"/>
      <c r="K25" s="9"/>
    </row>
    <row r="26" spans="1:11">
      <c r="A26" s="9"/>
      <c r="B26" s="44" t="str">
        <f>IFERROR(_xlfn.XLOOKUP(E26,'2. dim Komp_elemek_kiegtem_aláb'!$F$2:$F$22,'2. dim Komp_elemek_kiegtem_aláb'!$C$2:$C$22),"")</f>
        <v/>
      </c>
      <c r="C26" s="44" t="str">
        <f>IFERROR(_xlfn.XLOOKUP(E26,'2. dim Komp_elemek_kiegtem_aláb'!$F$2:$F$22,'2. dim Komp_elemek_kiegtem_aláb'!$D$2:$D$22),"")</f>
        <v/>
      </c>
      <c r="D26" s="44" t="str">
        <f>IFERROR(_xlfn.XLOOKUP(E26,'2. dim Komp_elemek_kiegtem_aláb'!$F$2:$F$22,DigKompElemAzonosítók_Új),"")</f>
        <v/>
      </c>
      <c r="E26" s="45"/>
      <c r="F26" s="10" t="str">
        <f>IFERROR(_xlfn.XLOOKUP(D26,'2. dim Komp_elemek_kiegtem_aláb'!$E$2:$E$22,'2. dim Komp_elemek_kiegtem_aláb'!$G$2:$G$22),"")</f>
        <v/>
      </c>
      <c r="G26" s="9"/>
      <c r="H26" s="9"/>
      <c r="I26" s="10" t="str">
        <f>IF(OR($H26&lt;0,ISBLANK($H26)),"",_xlfn.XLOOKUP($H26,'3.dim_Jártassági fok_szint_megh'!$D$2:$D$10,'3.dim_Jártassági fok_szint_megh'!$F$2:$F$10))</f>
        <v/>
      </c>
      <c r="J26" s="9"/>
      <c r="K26" s="9"/>
    </row>
    <row r="27" spans="1:11">
      <c r="A27" s="9"/>
      <c r="B27" s="44" t="str">
        <f>IFERROR(_xlfn.XLOOKUP(E27,'2. dim Komp_elemek_kiegtem_aláb'!$F$2:$F$22,'2. dim Komp_elemek_kiegtem_aláb'!$C$2:$C$22),"")</f>
        <v/>
      </c>
      <c r="C27" s="44" t="str">
        <f>IFERROR(_xlfn.XLOOKUP(E27,'2. dim Komp_elemek_kiegtem_aláb'!$F$2:$F$22,'2. dim Komp_elemek_kiegtem_aláb'!$D$2:$D$22),"")</f>
        <v/>
      </c>
      <c r="D27" s="44" t="str">
        <f>IFERROR(_xlfn.XLOOKUP(E27,'2. dim Komp_elemek_kiegtem_aláb'!$F$2:$F$22,DigKompElemAzonosítók_Új),"")</f>
        <v/>
      </c>
      <c r="E27" s="45"/>
      <c r="F27" s="10" t="str">
        <f>IFERROR(_xlfn.XLOOKUP(D27,'2. dim Komp_elemek_kiegtem_aláb'!$E$2:$E$22,'2. dim Komp_elemek_kiegtem_aláb'!$G$2:$G$22),"")</f>
        <v/>
      </c>
      <c r="G27" s="9"/>
      <c r="H27" s="9"/>
      <c r="I27" s="10" t="str">
        <f>IF(OR($H27&lt;0,ISBLANK($H27)),"",_xlfn.XLOOKUP($H27,'3.dim_Jártassági fok_szint_megh'!$D$2:$D$10,'3.dim_Jártassági fok_szint_megh'!$F$2:$F$10))</f>
        <v/>
      </c>
      <c r="J27" s="9"/>
      <c r="K27" s="9"/>
    </row>
    <row r="28" spans="1:11">
      <c r="A28" s="9"/>
      <c r="B28" s="44" t="str">
        <f>IFERROR(_xlfn.XLOOKUP(E28,'2. dim Komp_elemek_kiegtem_aláb'!$F$2:$F$22,'2. dim Komp_elemek_kiegtem_aláb'!$C$2:$C$22),"")</f>
        <v/>
      </c>
      <c r="C28" s="44" t="str">
        <f>IFERROR(_xlfn.XLOOKUP(E28,'2. dim Komp_elemek_kiegtem_aláb'!$F$2:$F$22,'2. dim Komp_elemek_kiegtem_aláb'!$D$2:$D$22),"")</f>
        <v/>
      </c>
      <c r="D28" s="44" t="str">
        <f>IFERROR(_xlfn.XLOOKUP(E28,'2. dim Komp_elemek_kiegtem_aláb'!$F$2:$F$22,DigKompElemAzonosítók_Új),"")</f>
        <v/>
      </c>
      <c r="E28" s="45"/>
      <c r="F28" s="10" t="str">
        <f>IFERROR(_xlfn.XLOOKUP(D28,'2. dim Komp_elemek_kiegtem_aláb'!$E$2:$E$22,'2. dim Komp_elemek_kiegtem_aláb'!$G$2:$G$22),"")</f>
        <v/>
      </c>
      <c r="G28" s="9"/>
      <c r="H28" s="9"/>
      <c r="I28" s="10" t="str">
        <f>IF(OR($H28&lt;0,ISBLANK($H28)),"",_xlfn.XLOOKUP($H28,'3.dim_Jártassági fok_szint_megh'!$D$2:$D$10,'3.dim_Jártassági fok_szint_megh'!$F$2:$F$10))</f>
        <v/>
      </c>
      <c r="J28" s="9"/>
      <c r="K28" s="9"/>
    </row>
    <row r="29" spans="1:11">
      <c r="A29" s="9"/>
      <c r="B29" s="44" t="str">
        <f>IFERROR(_xlfn.XLOOKUP(E29,'2. dim Komp_elemek_kiegtem_aláb'!$F$2:$F$22,'2. dim Komp_elemek_kiegtem_aláb'!$C$2:$C$22),"")</f>
        <v/>
      </c>
      <c r="C29" s="44" t="str">
        <f>IFERROR(_xlfn.XLOOKUP(E29,'2. dim Komp_elemek_kiegtem_aláb'!$F$2:$F$22,'2. dim Komp_elemek_kiegtem_aláb'!$D$2:$D$22),"")</f>
        <v/>
      </c>
      <c r="D29" s="44" t="str">
        <f>IFERROR(_xlfn.XLOOKUP(E29,'2. dim Komp_elemek_kiegtem_aláb'!$F$2:$F$22,DigKompElemAzonosítók_Új),"")</f>
        <v/>
      </c>
      <c r="E29" s="45"/>
      <c r="F29" s="10" t="str">
        <f>IFERROR(_xlfn.XLOOKUP(D29,'2. dim Komp_elemek_kiegtem_aláb'!$E$2:$E$22,'2. dim Komp_elemek_kiegtem_aláb'!$G$2:$G$22),"")</f>
        <v/>
      </c>
      <c r="G29" s="9"/>
      <c r="H29" s="9"/>
      <c r="I29" s="10" t="str">
        <f>IF(OR($H29&lt;0,ISBLANK($H29)),"",_xlfn.XLOOKUP($H29,'3.dim_Jártassági fok_szint_megh'!$D$2:$D$10,'3.dim_Jártassági fok_szint_megh'!$F$2:$F$10))</f>
        <v/>
      </c>
      <c r="J29" s="9"/>
      <c r="K29" s="9"/>
    </row>
    <row r="30" spans="1:11">
      <c r="A30" s="9"/>
      <c r="B30" s="44" t="str">
        <f>IFERROR(_xlfn.XLOOKUP(E30,'2. dim Komp_elemek_kiegtem_aláb'!$F$2:$F$22,'2. dim Komp_elemek_kiegtem_aláb'!$C$2:$C$22),"")</f>
        <v/>
      </c>
      <c r="C30" s="44" t="str">
        <f>IFERROR(_xlfn.XLOOKUP(E30,'2. dim Komp_elemek_kiegtem_aláb'!$F$2:$F$22,'2. dim Komp_elemek_kiegtem_aláb'!$D$2:$D$22),"")</f>
        <v/>
      </c>
      <c r="D30" s="44" t="str">
        <f>IFERROR(_xlfn.XLOOKUP(E30,'2. dim Komp_elemek_kiegtem_aláb'!$F$2:$F$22,DigKompElemAzonosítók_Új),"")</f>
        <v/>
      </c>
      <c r="E30" s="45"/>
      <c r="F30" s="10" t="str">
        <f>IFERROR(_xlfn.XLOOKUP(D30,'2. dim Komp_elemek_kiegtem_aláb'!$E$2:$E$22,'2. dim Komp_elemek_kiegtem_aláb'!$G$2:$G$22),"")</f>
        <v/>
      </c>
      <c r="G30" s="9"/>
      <c r="H30" s="9"/>
      <c r="I30" s="10" t="str">
        <f>IF(OR($H30&lt;0,ISBLANK($H30)),"",_xlfn.XLOOKUP($H30,'3.dim_Jártassági fok_szint_megh'!$D$2:$D$10,'3.dim_Jártassági fok_szint_megh'!$F$2:$F$10))</f>
        <v/>
      </c>
      <c r="J30" s="9"/>
      <c r="K30" s="9"/>
    </row>
    <row r="31" spans="1:11">
      <c r="A31" s="9"/>
      <c r="B31" s="44" t="str">
        <f>IFERROR(_xlfn.XLOOKUP(E31,'2. dim Komp_elemek_kiegtem_aláb'!$F$2:$F$22,'2. dim Komp_elemek_kiegtem_aláb'!$C$2:$C$22),"")</f>
        <v/>
      </c>
      <c r="C31" s="44" t="str">
        <f>IFERROR(_xlfn.XLOOKUP(E31,'2. dim Komp_elemek_kiegtem_aláb'!$F$2:$F$22,'2. dim Komp_elemek_kiegtem_aláb'!$D$2:$D$22),"")</f>
        <v/>
      </c>
      <c r="D31" s="44" t="str">
        <f>IFERROR(_xlfn.XLOOKUP(E31,'2. dim Komp_elemek_kiegtem_aláb'!$F$2:$F$22,DigKompElemAzonosítók_Új),"")</f>
        <v/>
      </c>
      <c r="E31" s="45"/>
      <c r="F31" s="10" t="str">
        <f>IFERROR(_xlfn.XLOOKUP(D31,'2. dim Komp_elemek_kiegtem_aláb'!$E$2:$E$22,'2. dim Komp_elemek_kiegtem_aláb'!$G$2:$G$22),"")</f>
        <v/>
      </c>
      <c r="G31" s="9"/>
      <c r="H31" s="9"/>
      <c r="I31" s="10" t="str">
        <f>IF(OR($H31&lt;0,ISBLANK($H31)),"",_xlfn.XLOOKUP($H31,'3.dim_Jártassági fok_szint_megh'!$D$2:$D$10,'3.dim_Jártassági fok_szint_megh'!$F$2:$F$10))</f>
        <v/>
      </c>
      <c r="J31" s="9"/>
      <c r="K31" s="9"/>
    </row>
    <row r="32" spans="1:11">
      <c r="A32" s="9"/>
      <c r="B32" s="44" t="str">
        <f>IFERROR(_xlfn.XLOOKUP(E32,'2. dim Komp_elemek_kiegtem_aláb'!$F$2:$F$22,'2. dim Komp_elemek_kiegtem_aláb'!$C$2:$C$22),"")</f>
        <v/>
      </c>
      <c r="C32" s="44" t="str">
        <f>IFERROR(_xlfn.XLOOKUP(E32,'2. dim Komp_elemek_kiegtem_aláb'!$F$2:$F$22,'2. dim Komp_elemek_kiegtem_aláb'!$D$2:$D$22),"")</f>
        <v/>
      </c>
      <c r="D32" s="44" t="str">
        <f>IFERROR(_xlfn.XLOOKUP(E32,'2. dim Komp_elemek_kiegtem_aláb'!$F$2:$F$22,DigKompElemAzonosítók_Új),"")</f>
        <v/>
      </c>
      <c r="E32" s="45"/>
      <c r="F32" s="10" t="str">
        <f>IFERROR(_xlfn.XLOOKUP(D32,'2. dim Komp_elemek_kiegtem_aláb'!$E$2:$E$22,'2. dim Komp_elemek_kiegtem_aláb'!$G$2:$G$22),"")</f>
        <v/>
      </c>
      <c r="G32" s="9"/>
      <c r="H32" s="9"/>
      <c r="I32" s="10" t="str">
        <f>IF(OR($H32&lt;0,ISBLANK($H32)),"",_xlfn.XLOOKUP($H32,'3.dim_Jártassági fok_szint_megh'!$D$2:$D$10,'3.dim_Jártassági fok_szint_megh'!$F$2:$F$10))</f>
        <v/>
      </c>
      <c r="J32" s="9"/>
      <c r="K32" s="9"/>
    </row>
    <row r="33" spans="1:11">
      <c r="A33" s="9"/>
      <c r="B33" s="44" t="str">
        <f>IFERROR(_xlfn.XLOOKUP(E33,'2. dim Komp_elemek_kiegtem_aláb'!$F$2:$F$22,'2. dim Komp_elemek_kiegtem_aláb'!$C$2:$C$22),"")</f>
        <v/>
      </c>
      <c r="C33" s="44" t="str">
        <f>IFERROR(_xlfn.XLOOKUP(E33,'2. dim Komp_elemek_kiegtem_aláb'!$F$2:$F$22,'2. dim Komp_elemek_kiegtem_aláb'!$D$2:$D$22),"")</f>
        <v/>
      </c>
      <c r="D33" s="44" t="str">
        <f>IFERROR(_xlfn.XLOOKUP(E33,'2. dim Komp_elemek_kiegtem_aláb'!$F$2:$F$22,DigKompElemAzonosítók_Új),"")</f>
        <v/>
      </c>
      <c r="E33" s="45"/>
      <c r="F33" s="10" t="str">
        <f>IFERROR(_xlfn.XLOOKUP(D33,'2. dim Komp_elemek_kiegtem_aláb'!$E$2:$E$22,'2. dim Komp_elemek_kiegtem_aláb'!$G$2:$G$22),"")</f>
        <v/>
      </c>
      <c r="G33" s="9"/>
      <c r="H33" s="9"/>
      <c r="I33" s="10" t="str">
        <f>IF(OR($H33&lt;0,ISBLANK($H33)),"",_xlfn.XLOOKUP($H33,'3.dim_Jártassági fok_szint_megh'!$D$2:$D$10,'3.dim_Jártassági fok_szint_megh'!$F$2:$F$10))</f>
        <v/>
      </c>
      <c r="J33" s="9"/>
      <c r="K33" s="9"/>
    </row>
    <row r="34" spans="1:11">
      <c r="A34" s="9"/>
      <c r="B34" s="44" t="str">
        <f>IFERROR(_xlfn.XLOOKUP(E34,'2. dim Komp_elemek_kiegtem_aláb'!$F$2:$F$22,'2. dim Komp_elemek_kiegtem_aláb'!$C$2:$C$22),"")</f>
        <v/>
      </c>
      <c r="C34" s="44" t="str">
        <f>IFERROR(_xlfn.XLOOKUP(E34,'2. dim Komp_elemek_kiegtem_aláb'!$F$2:$F$22,'2. dim Komp_elemek_kiegtem_aláb'!$D$2:$D$22),"")</f>
        <v/>
      </c>
      <c r="D34" s="44" t="str">
        <f>IFERROR(_xlfn.XLOOKUP(E34,'2. dim Komp_elemek_kiegtem_aláb'!$F$2:$F$22,DigKompElemAzonosítók_Új),"")</f>
        <v/>
      </c>
      <c r="E34" s="45"/>
      <c r="F34" s="10" t="str">
        <f>IFERROR(_xlfn.XLOOKUP(D34,'2. dim Komp_elemek_kiegtem_aláb'!$E$2:$E$22,'2. dim Komp_elemek_kiegtem_aláb'!$G$2:$G$22),"")</f>
        <v/>
      </c>
      <c r="G34" s="9"/>
      <c r="H34" s="9"/>
      <c r="I34" s="10" t="str">
        <f>IF(OR($H34&lt;0,ISBLANK($H34)),"",_xlfn.XLOOKUP($H34,'3.dim_Jártassági fok_szint_megh'!$D$2:$D$10,'3.dim_Jártassági fok_szint_megh'!$F$2:$F$10))</f>
        <v/>
      </c>
      <c r="J34" s="9"/>
      <c r="K34" s="9"/>
    </row>
    <row r="35" spans="1:11">
      <c r="A35" s="9"/>
      <c r="B35" s="44" t="str">
        <f>IFERROR(_xlfn.XLOOKUP(E35,'2. dim Komp_elemek_kiegtem_aláb'!$F$2:$F$22,'2. dim Komp_elemek_kiegtem_aláb'!$C$2:$C$22),"")</f>
        <v/>
      </c>
      <c r="C35" s="44" t="str">
        <f>IFERROR(_xlfn.XLOOKUP(E35,'2. dim Komp_elemek_kiegtem_aláb'!$F$2:$F$22,'2. dim Komp_elemek_kiegtem_aláb'!$D$2:$D$22),"")</f>
        <v/>
      </c>
      <c r="D35" s="44" t="str">
        <f>IFERROR(_xlfn.XLOOKUP(E35,'2. dim Komp_elemek_kiegtem_aláb'!$F$2:$F$22,DigKompElemAzonosítók_Új),"")</f>
        <v/>
      </c>
      <c r="E35" s="45"/>
      <c r="F35" s="10" t="str">
        <f>IFERROR(_xlfn.XLOOKUP(D35,'2. dim Komp_elemek_kiegtem_aláb'!$E$2:$E$22,'2. dim Komp_elemek_kiegtem_aláb'!$G$2:$G$22),"")</f>
        <v/>
      </c>
      <c r="G35" s="9"/>
      <c r="H35" s="9"/>
      <c r="I35" s="10" t="str">
        <f>IF(OR($H35&lt;0,ISBLANK($H35)),"",_xlfn.XLOOKUP($H35,'3.dim_Jártassági fok_szint_megh'!$D$2:$D$10,'3.dim_Jártassági fok_szint_megh'!$F$2:$F$10))</f>
        <v/>
      </c>
      <c r="J35" s="9"/>
      <c r="K35" s="9"/>
    </row>
    <row r="36" spans="1:11">
      <c r="A36" s="9"/>
      <c r="B36" s="44" t="str">
        <f>IFERROR(_xlfn.XLOOKUP(E36,'2. dim Komp_elemek_kiegtem_aláb'!$F$2:$F$22,'2. dim Komp_elemek_kiegtem_aláb'!$C$2:$C$22),"")</f>
        <v/>
      </c>
      <c r="C36" s="44" t="str">
        <f>IFERROR(_xlfn.XLOOKUP(E36,'2. dim Komp_elemek_kiegtem_aláb'!$F$2:$F$22,'2. dim Komp_elemek_kiegtem_aláb'!$D$2:$D$22),"")</f>
        <v/>
      </c>
      <c r="D36" s="44" t="str">
        <f>IFERROR(_xlfn.XLOOKUP(E36,'2. dim Komp_elemek_kiegtem_aláb'!$F$2:$F$22,DigKompElemAzonosítók_Új),"")</f>
        <v/>
      </c>
      <c r="E36" s="45"/>
      <c r="F36" s="10" t="str">
        <f>IFERROR(_xlfn.XLOOKUP(D36,'2. dim Komp_elemek_kiegtem_aláb'!$E$2:$E$22,'2. dim Komp_elemek_kiegtem_aláb'!$G$2:$G$22),"")</f>
        <v/>
      </c>
      <c r="G36" s="9"/>
      <c r="H36" s="9"/>
      <c r="I36" s="10" t="str">
        <f>IF(OR($H36&lt;0,ISBLANK($H36)),"",_xlfn.XLOOKUP($H36,'3.dim_Jártassági fok_szint_megh'!$D$2:$D$10,'3.dim_Jártassági fok_szint_megh'!$F$2:$F$10))</f>
        <v/>
      </c>
      <c r="J36" s="9"/>
      <c r="K36" s="9"/>
    </row>
    <row r="37" spans="1:11">
      <c r="A37" s="9"/>
      <c r="B37" s="44" t="str">
        <f>IFERROR(_xlfn.XLOOKUP(E37,'2. dim Komp_elemek_kiegtem_aláb'!$F$2:$F$22,'2. dim Komp_elemek_kiegtem_aláb'!$C$2:$C$22),"")</f>
        <v/>
      </c>
      <c r="C37" s="44" t="str">
        <f>IFERROR(_xlfn.XLOOKUP(E37,'2. dim Komp_elemek_kiegtem_aláb'!$F$2:$F$22,'2. dim Komp_elemek_kiegtem_aláb'!$D$2:$D$22),"")</f>
        <v/>
      </c>
      <c r="D37" s="44" t="str">
        <f>IFERROR(_xlfn.XLOOKUP(E37,'2. dim Komp_elemek_kiegtem_aláb'!$F$2:$F$22,DigKompElemAzonosítók_Új),"")</f>
        <v/>
      </c>
      <c r="E37" s="45"/>
      <c r="F37" s="10" t="str">
        <f>IFERROR(_xlfn.XLOOKUP(D37,'2. dim Komp_elemek_kiegtem_aláb'!$E$2:$E$22,'2. dim Komp_elemek_kiegtem_aláb'!$G$2:$G$22),"")</f>
        <v/>
      </c>
      <c r="G37" s="9"/>
      <c r="H37" s="9"/>
      <c r="I37" s="10" t="str">
        <f>IF(OR($H37&lt;0,ISBLANK($H37)),"",_xlfn.XLOOKUP($H37,'3.dim_Jártassági fok_szint_megh'!$D$2:$D$10,'3.dim_Jártassági fok_szint_megh'!$F$2:$F$10))</f>
        <v/>
      </c>
      <c r="J37" s="9"/>
      <c r="K37" s="9"/>
    </row>
    <row r="38" spans="1:11">
      <c r="A38" s="9"/>
      <c r="B38" s="44" t="str">
        <f>IFERROR(_xlfn.XLOOKUP(E38,'2. dim Komp_elemek_kiegtem_aláb'!$F$2:$F$22,'2. dim Komp_elemek_kiegtem_aláb'!$C$2:$C$22),"")</f>
        <v/>
      </c>
      <c r="C38" s="44" t="str">
        <f>IFERROR(_xlfn.XLOOKUP(E38,'2. dim Komp_elemek_kiegtem_aláb'!$F$2:$F$22,'2. dim Komp_elemek_kiegtem_aláb'!$D$2:$D$22),"")</f>
        <v/>
      </c>
      <c r="D38" s="44" t="str">
        <f>IFERROR(_xlfn.XLOOKUP(E38,'2. dim Komp_elemek_kiegtem_aláb'!$F$2:$F$22,DigKompElemAzonosítók_Új),"")</f>
        <v/>
      </c>
      <c r="E38" s="45"/>
      <c r="F38" s="10" t="str">
        <f>IFERROR(_xlfn.XLOOKUP(D38,'2. dim Komp_elemek_kiegtem_aláb'!$E$2:$E$22,'2. dim Komp_elemek_kiegtem_aláb'!$G$2:$G$22),"")</f>
        <v/>
      </c>
      <c r="G38" s="9"/>
      <c r="H38" s="9"/>
      <c r="I38" s="10" t="str">
        <f>IF(OR($H38&lt;0,ISBLANK($H38)),"",_xlfn.XLOOKUP($H38,'3.dim_Jártassági fok_szint_megh'!$D$2:$D$10,'3.dim_Jártassági fok_szint_megh'!$F$2:$F$10))</f>
        <v/>
      </c>
      <c r="J38" s="9"/>
      <c r="K38" s="9"/>
    </row>
    <row r="39" spans="1:11">
      <c r="A39" s="9"/>
      <c r="B39" s="44" t="str">
        <f>IFERROR(_xlfn.XLOOKUP(E39,'2. dim Komp_elemek_kiegtem_aláb'!$F$2:$F$22,'2. dim Komp_elemek_kiegtem_aláb'!$C$2:$C$22),"")</f>
        <v/>
      </c>
      <c r="C39" s="44" t="str">
        <f>IFERROR(_xlfn.XLOOKUP(E39,'2. dim Komp_elemek_kiegtem_aláb'!$F$2:$F$22,'2. dim Komp_elemek_kiegtem_aláb'!$D$2:$D$22),"")</f>
        <v/>
      </c>
      <c r="D39" s="44" t="str">
        <f>IFERROR(_xlfn.XLOOKUP(E39,'2. dim Komp_elemek_kiegtem_aláb'!$F$2:$F$22,DigKompElemAzonosítók_Új),"")</f>
        <v/>
      </c>
      <c r="E39" s="45"/>
      <c r="F39" s="10" t="str">
        <f>IFERROR(_xlfn.XLOOKUP(D39,'2. dim Komp_elemek_kiegtem_aláb'!$E$2:$E$22,'2. dim Komp_elemek_kiegtem_aláb'!$G$2:$G$22),"")</f>
        <v/>
      </c>
      <c r="G39" s="9"/>
      <c r="H39" s="9"/>
      <c r="I39" s="10" t="str">
        <f>IF(OR($H39&lt;0,ISBLANK($H39)),"",_xlfn.XLOOKUP($H39,'3.dim_Jártassági fok_szint_megh'!$D$2:$D$10,'3.dim_Jártassági fok_szint_megh'!$F$2:$F$10))</f>
        <v/>
      </c>
      <c r="J39" s="9"/>
      <c r="K39" s="9"/>
    </row>
    <row r="40" spans="1:11">
      <c r="A40" s="9"/>
      <c r="B40" s="44" t="str">
        <f>IFERROR(_xlfn.XLOOKUP(E40,'2. dim Komp_elemek_kiegtem_aláb'!$F$2:$F$22,'2. dim Komp_elemek_kiegtem_aláb'!$C$2:$C$22),"")</f>
        <v/>
      </c>
      <c r="C40" s="44" t="str">
        <f>IFERROR(_xlfn.XLOOKUP(E40,'2. dim Komp_elemek_kiegtem_aláb'!$F$2:$F$22,'2. dim Komp_elemek_kiegtem_aláb'!$D$2:$D$22),"")</f>
        <v/>
      </c>
      <c r="D40" s="44" t="str">
        <f>IFERROR(_xlfn.XLOOKUP(E40,'2. dim Komp_elemek_kiegtem_aláb'!$F$2:$F$22,DigKompElemAzonosítók_Új),"")</f>
        <v/>
      </c>
      <c r="E40" s="45"/>
      <c r="F40" s="10" t="str">
        <f>IFERROR(_xlfn.XLOOKUP(D40,'2. dim Komp_elemek_kiegtem_aláb'!$E$2:$E$22,'2. dim Komp_elemek_kiegtem_aláb'!$G$2:$G$22),"")</f>
        <v/>
      </c>
      <c r="G40" s="9"/>
      <c r="H40" s="9"/>
      <c r="I40" s="10" t="str">
        <f>IF(OR($H40&lt;0,ISBLANK($H40)),"",_xlfn.XLOOKUP($H40,'3.dim_Jártassági fok_szint_megh'!$D$2:$D$10,'3.dim_Jártassági fok_szint_megh'!$F$2:$F$10))</f>
        <v/>
      </c>
      <c r="J40" s="9"/>
      <c r="K40" s="9"/>
    </row>
    <row r="41" spans="1:11">
      <c r="A41" s="9"/>
      <c r="B41" s="44" t="str">
        <f>IFERROR(_xlfn.XLOOKUP(E41,'2. dim Komp_elemek_kiegtem_aláb'!$F$2:$F$22,'2. dim Komp_elemek_kiegtem_aláb'!$C$2:$C$22),"")</f>
        <v/>
      </c>
      <c r="C41" s="44" t="str">
        <f>IFERROR(_xlfn.XLOOKUP(E41,'2. dim Komp_elemek_kiegtem_aláb'!$F$2:$F$22,'2. dim Komp_elemek_kiegtem_aláb'!$D$2:$D$22),"")</f>
        <v/>
      </c>
      <c r="D41" s="44" t="str">
        <f>IFERROR(_xlfn.XLOOKUP(E41,'2. dim Komp_elemek_kiegtem_aláb'!$F$2:$F$22,DigKompElemAzonosítók_Új),"")</f>
        <v/>
      </c>
      <c r="E41" s="45"/>
      <c r="F41" s="10" t="str">
        <f>IFERROR(_xlfn.XLOOKUP(D41,'2. dim Komp_elemek_kiegtem_aláb'!$E$2:$E$22,'2. dim Komp_elemek_kiegtem_aláb'!$G$2:$G$22),"")</f>
        <v/>
      </c>
      <c r="G41" s="9"/>
      <c r="H41" s="9"/>
      <c r="I41" s="10" t="str">
        <f>IF(OR($H41&lt;0,ISBLANK($H41)),"",_xlfn.XLOOKUP($H41,'3.dim_Jártassági fok_szint_megh'!$D$2:$D$10,'3.dim_Jártassági fok_szint_megh'!$F$2:$F$10))</f>
        <v/>
      </c>
      <c r="J41" s="9"/>
      <c r="K41" s="9"/>
    </row>
    <row r="42" spans="1:11">
      <c r="A42" s="9"/>
      <c r="B42" s="44" t="str">
        <f>IFERROR(_xlfn.XLOOKUP(E42,'2. dim Komp_elemek_kiegtem_aláb'!$F$2:$F$22,'2. dim Komp_elemek_kiegtem_aláb'!$C$2:$C$22),"")</f>
        <v/>
      </c>
      <c r="C42" s="44" t="str">
        <f>IFERROR(_xlfn.XLOOKUP(E42,'2. dim Komp_elemek_kiegtem_aláb'!$F$2:$F$22,'2. dim Komp_elemek_kiegtem_aláb'!$D$2:$D$22),"")</f>
        <v/>
      </c>
      <c r="D42" s="44" t="str">
        <f>IFERROR(_xlfn.XLOOKUP(E42,'2. dim Komp_elemek_kiegtem_aláb'!$F$2:$F$22,DigKompElemAzonosítók_Új),"")</f>
        <v/>
      </c>
      <c r="E42" s="45"/>
      <c r="F42" s="10" t="str">
        <f>IFERROR(_xlfn.XLOOKUP(D42,'2. dim Komp_elemek_kiegtem_aláb'!$E$2:$E$22,'2. dim Komp_elemek_kiegtem_aláb'!$G$2:$G$22),"")</f>
        <v/>
      </c>
      <c r="G42" s="9"/>
      <c r="H42" s="9"/>
      <c r="I42" s="10" t="str">
        <f>IF(OR($H42&lt;0,ISBLANK($H42)),"",_xlfn.XLOOKUP($H42,'3.dim_Jártassági fok_szint_megh'!$D$2:$D$10,'3.dim_Jártassági fok_szint_megh'!$F$2:$F$10))</f>
        <v/>
      </c>
      <c r="J42" s="9"/>
      <c r="K42" s="9"/>
    </row>
    <row r="43" spans="1:11">
      <c r="A43" s="9"/>
      <c r="B43" s="44" t="str">
        <f>IFERROR(_xlfn.XLOOKUP(E43,'2. dim Komp_elemek_kiegtem_aláb'!$F$2:$F$22,'2. dim Komp_elemek_kiegtem_aláb'!$C$2:$C$22),"")</f>
        <v/>
      </c>
      <c r="C43" s="44" t="str">
        <f>IFERROR(_xlfn.XLOOKUP(E43,'2. dim Komp_elemek_kiegtem_aláb'!$F$2:$F$22,'2. dim Komp_elemek_kiegtem_aláb'!$D$2:$D$22),"")</f>
        <v/>
      </c>
      <c r="D43" s="44" t="str">
        <f>IFERROR(_xlfn.XLOOKUP(E43,'2. dim Komp_elemek_kiegtem_aláb'!$F$2:$F$22,DigKompElemAzonosítók_Új),"")</f>
        <v/>
      </c>
      <c r="E43" s="45"/>
      <c r="F43" s="10" t="str">
        <f>IFERROR(_xlfn.XLOOKUP(D43,'2. dim Komp_elemek_kiegtem_aláb'!$E$2:$E$22,'2. dim Komp_elemek_kiegtem_aláb'!$G$2:$G$22),"")</f>
        <v/>
      </c>
      <c r="G43" s="9"/>
      <c r="H43" s="9"/>
      <c r="I43" s="10" t="str">
        <f>IF(OR($H43&lt;0,ISBLANK($H43)),"",_xlfn.XLOOKUP($H43,'3.dim_Jártassági fok_szint_megh'!$D$2:$D$10,'3.dim_Jártassági fok_szint_megh'!$F$2:$F$10))</f>
        <v/>
      </c>
      <c r="J43" s="9"/>
      <c r="K43" s="9"/>
    </row>
    <row r="44" spans="1:11">
      <c r="A44" s="9"/>
      <c r="B44" s="44" t="str">
        <f>IFERROR(_xlfn.XLOOKUP(E44,'2. dim Komp_elemek_kiegtem_aláb'!$F$2:$F$22,'2. dim Komp_elemek_kiegtem_aláb'!$C$2:$C$22),"")</f>
        <v/>
      </c>
      <c r="C44" s="44" t="str">
        <f>IFERROR(_xlfn.XLOOKUP(E44,'2. dim Komp_elemek_kiegtem_aláb'!$F$2:$F$22,'2. dim Komp_elemek_kiegtem_aláb'!$D$2:$D$22),"")</f>
        <v/>
      </c>
      <c r="D44" s="44" t="str">
        <f>IFERROR(_xlfn.XLOOKUP(E44,'2. dim Komp_elemek_kiegtem_aláb'!$F$2:$F$22,DigKompElemAzonosítók_Új),"")</f>
        <v/>
      </c>
      <c r="E44" s="45"/>
      <c r="F44" s="10" t="str">
        <f>IFERROR(_xlfn.XLOOKUP(D44,'2. dim Komp_elemek_kiegtem_aláb'!$E$2:$E$22,'2. dim Komp_elemek_kiegtem_aláb'!$G$2:$G$22),"")</f>
        <v/>
      </c>
      <c r="G44" s="9"/>
      <c r="H44" s="9"/>
      <c r="I44" s="10" t="str">
        <f>IF(OR($H44&lt;0,ISBLANK($H44)),"",_xlfn.XLOOKUP($H44,'3.dim_Jártassági fok_szint_megh'!$D$2:$D$10,'3.dim_Jártassági fok_szint_megh'!$F$2:$F$10))</f>
        <v/>
      </c>
      <c r="J44" s="9"/>
      <c r="K44" s="9"/>
    </row>
    <row r="45" spans="1:11">
      <c r="A45" s="9"/>
      <c r="B45" s="44" t="str">
        <f>IFERROR(_xlfn.XLOOKUP(E45,'2. dim Komp_elemek_kiegtem_aláb'!$F$2:$F$22,'2. dim Komp_elemek_kiegtem_aláb'!$C$2:$C$22),"")</f>
        <v/>
      </c>
      <c r="C45" s="44" t="str">
        <f>IFERROR(_xlfn.XLOOKUP(E45,'2. dim Komp_elemek_kiegtem_aláb'!$F$2:$F$22,'2. dim Komp_elemek_kiegtem_aláb'!$D$2:$D$22),"")</f>
        <v/>
      </c>
      <c r="D45" s="44" t="str">
        <f>IFERROR(_xlfn.XLOOKUP(E45,'2. dim Komp_elemek_kiegtem_aláb'!$F$2:$F$22,DigKompElemAzonosítók_Új),"")</f>
        <v/>
      </c>
      <c r="E45" s="45"/>
      <c r="F45" s="10" t="str">
        <f>IFERROR(_xlfn.XLOOKUP(D45,'2. dim Komp_elemek_kiegtem_aláb'!$E$2:$E$22,'2. dim Komp_elemek_kiegtem_aláb'!$G$2:$G$22),"")</f>
        <v/>
      </c>
      <c r="G45" s="9"/>
      <c r="H45" s="9"/>
      <c r="I45" s="10" t="str">
        <f>IF(OR($H45&lt;0,ISBLANK($H45)),"",_xlfn.XLOOKUP($H45,'3.dim_Jártassági fok_szint_megh'!$D$2:$D$10,'3.dim_Jártassági fok_szint_megh'!$F$2:$F$10))</f>
        <v/>
      </c>
      <c r="J45" s="9"/>
      <c r="K45" s="9"/>
    </row>
    <row r="46" spans="1:11">
      <c r="A46" s="9"/>
      <c r="B46" s="44" t="str">
        <f>IFERROR(_xlfn.XLOOKUP(E46,'2. dim Komp_elemek_kiegtem_aláb'!$F$2:$F$22,'2. dim Komp_elemek_kiegtem_aláb'!$C$2:$C$22),"")</f>
        <v/>
      </c>
      <c r="C46" s="44" t="str">
        <f>IFERROR(_xlfn.XLOOKUP(E46,'2. dim Komp_elemek_kiegtem_aláb'!$F$2:$F$22,'2. dim Komp_elemek_kiegtem_aláb'!$D$2:$D$22),"")</f>
        <v/>
      </c>
      <c r="D46" s="44" t="str">
        <f>IFERROR(_xlfn.XLOOKUP(E46,'2. dim Komp_elemek_kiegtem_aláb'!$F$2:$F$22,DigKompElemAzonosítók_Új),"")</f>
        <v/>
      </c>
      <c r="E46" s="45"/>
      <c r="F46" s="10" t="str">
        <f>IFERROR(_xlfn.XLOOKUP(D46,'2. dim Komp_elemek_kiegtem_aláb'!$E$2:$E$22,'2. dim Komp_elemek_kiegtem_aláb'!$G$2:$G$22),"")</f>
        <v/>
      </c>
      <c r="G46" s="9"/>
      <c r="H46" s="9"/>
      <c r="I46" s="10" t="str">
        <f>IF(OR($H46&lt;0,ISBLANK($H46)),"",_xlfn.XLOOKUP($H46,'3.dim_Jártassági fok_szint_megh'!$D$2:$D$10,'3.dim_Jártassági fok_szint_megh'!$F$2:$F$10))</f>
        <v/>
      </c>
      <c r="J46" s="9"/>
      <c r="K46" s="9"/>
    </row>
    <row r="47" spans="1:11">
      <c r="A47" s="9"/>
      <c r="B47" s="44" t="str">
        <f>IFERROR(_xlfn.XLOOKUP(E47,'2. dim Komp_elemek_kiegtem_aláb'!$F$2:$F$22,'2. dim Komp_elemek_kiegtem_aláb'!$C$2:$C$22),"")</f>
        <v/>
      </c>
      <c r="C47" s="44" t="str">
        <f>IFERROR(_xlfn.XLOOKUP(E47,'2. dim Komp_elemek_kiegtem_aláb'!$F$2:$F$22,'2. dim Komp_elemek_kiegtem_aláb'!$D$2:$D$22),"")</f>
        <v/>
      </c>
      <c r="D47" s="44" t="str">
        <f>IFERROR(_xlfn.XLOOKUP(E47,'2. dim Komp_elemek_kiegtem_aláb'!$F$2:$F$22,DigKompElemAzonosítók_Új),"")</f>
        <v/>
      </c>
      <c r="E47" s="45"/>
      <c r="F47" s="10" t="str">
        <f>IFERROR(_xlfn.XLOOKUP(D47,'2. dim Komp_elemek_kiegtem_aláb'!$E$2:$E$22,'2. dim Komp_elemek_kiegtem_aláb'!$G$2:$G$22),"")</f>
        <v/>
      </c>
      <c r="G47" s="9"/>
      <c r="H47" s="9"/>
      <c r="I47" s="10" t="str">
        <f>IF(OR($H47&lt;0,ISBLANK($H47)),"",_xlfn.XLOOKUP($H47,'3.dim_Jártassági fok_szint_megh'!$D$2:$D$10,'3.dim_Jártassági fok_szint_megh'!$F$2:$F$10))</f>
        <v/>
      </c>
      <c r="J47" s="9"/>
      <c r="K47" s="9"/>
    </row>
    <row r="48" spans="1:11">
      <c r="A48" s="9"/>
      <c r="B48" s="44" t="str">
        <f>IFERROR(_xlfn.XLOOKUP(E48,'2. dim Komp_elemek_kiegtem_aláb'!$F$2:$F$22,'2. dim Komp_elemek_kiegtem_aláb'!$C$2:$C$22),"")</f>
        <v/>
      </c>
      <c r="C48" s="44" t="str">
        <f>IFERROR(_xlfn.XLOOKUP(E48,'2. dim Komp_elemek_kiegtem_aláb'!$F$2:$F$22,'2. dim Komp_elemek_kiegtem_aláb'!$D$2:$D$22),"")</f>
        <v/>
      </c>
      <c r="D48" s="44" t="str">
        <f>IFERROR(_xlfn.XLOOKUP(E48,'2. dim Komp_elemek_kiegtem_aláb'!$F$2:$F$22,DigKompElemAzonosítók_Új),"")</f>
        <v/>
      </c>
      <c r="E48" s="45"/>
      <c r="F48" s="10" t="str">
        <f>IFERROR(_xlfn.XLOOKUP(D48,'2. dim Komp_elemek_kiegtem_aláb'!$E$2:$E$22,'2. dim Komp_elemek_kiegtem_aláb'!$G$2:$G$22),"")</f>
        <v/>
      </c>
      <c r="G48" s="9"/>
      <c r="H48" s="9"/>
      <c r="I48" s="10" t="str">
        <f>IF(OR($H48&lt;0,ISBLANK($H48)),"",_xlfn.XLOOKUP($H48,'3.dim_Jártassági fok_szint_megh'!$D$2:$D$10,'3.dim_Jártassági fok_szint_megh'!$F$2:$F$10))</f>
        <v/>
      </c>
      <c r="J48" s="9"/>
      <c r="K48" s="9"/>
    </row>
    <row r="49" spans="1:11">
      <c r="A49" s="9"/>
      <c r="B49" s="44" t="str">
        <f>IFERROR(_xlfn.XLOOKUP(E49,'2. dim Komp_elemek_kiegtem_aláb'!$F$2:$F$22,'2. dim Komp_elemek_kiegtem_aláb'!$C$2:$C$22),"")</f>
        <v/>
      </c>
      <c r="C49" s="44" t="str">
        <f>IFERROR(_xlfn.XLOOKUP(E49,'2. dim Komp_elemek_kiegtem_aláb'!$F$2:$F$22,'2. dim Komp_elemek_kiegtem_aláb'!$D$2:$D$22),"")</f>
        <v/>
      </c>
      <c r="D49" s="44" t="str">
        <f>IFERROR(_xlfn.XLOOKUP(E49,'2. dim Komp_elemek_kiegtem_aláb'!$F$2:$F$22,DigKompElemAzonosítók_Új),"")</f>
        <v/>
      </c>
      <c r="E49" s="45"/>
      <c r="F49" s="10" t="str">
        <f>IFERROR(_xlfn.XLOOKUP(D49,'2. dim Komp_elemek_kiegtem_aláb'!$E$2:$E$22,'2. dim Komp_elemek_kiegtem_aláb'!$G$2:$G$22),"")</f>
        <v/>
      </c>
      <c r="G49" s="9"/>
      <c r="H49" s="9"/>
      <c r="I49" s="10" t="str">
        <f>IF(OR($H49&lt;0,ISBLANK($H49)),"",_xlfn.XLOOKUP($H49,'3.dim_Jártassági fok_szint_megh'!$D$2:$D$10,'3.dim_Jártassági fok_szint_megh'!$F$2:$F$10))</f>
        <v/>
      </c>
      <c r="J49" s="9"/>
      <c r="K49" s="9"/>
    </row>
    <row r="50" spans="1:11">
      <c r="A50" s="9"/>
      <c r="B50" s="44" t="str">
        <f>IFERROR(_xlfn.XLOOKUP(E50,'2. dim Komp_elemek_kiegtem_aláb'!$F$2:$F$22,'2. dim Komp_elemek_kiegtem_aláb'!$C$2:$C$22),"")</f>
        <v/>
      </c>
      <c r="C50" s="44" t="str">
        <f>IFERROR(_xlfn.XLOOKUP(E50,'2. dim Komp_elemek_kiegtem_aláb'!$F$2:$F$22,'2. dim Komp_elemek_kiegtem_aláb'!$D$2:$D$22),"")</f>
        <v/>
      </c>
      <c r="D50" s="44" t="str">
        <f>IFERROR(_xlfn.XLOOKUP(E50,'2. dim Komp_elemek_kiegtem_aláb'!$F$2:$F$22,DigKompElemAzonosítók_Új),"")</f>
        <v/>
      </c>
      <c r="E50" s="45"/>
      <c r="F50" s="10" t="str">
        <f>IFERROR(_xlfn.XLOOKUP(D50,'2. dim Komp_elemek_kiegtem_aláb'!$E$2:$E$22,'2. dim Komp_elemek_kiegtem_aláb'!$G$2:$G$22),"")</f>
        <v/>
      </c>
      <c r="G50" s="9"/>
      <c r="H50" s="9"/>
      <c r="I50" s="10" t="str">
        <f>IF(OR($H50&lt;0,ISBLANK($H50)),"",_xlfn.XLOOKUP($H50,'3.dim_Jártassági fok_szint_megh'!$D$2:$D$10,'3.dim_Jártassági fok_szint_megh'!$F$2:$F$10))</f>
        <v/>
      </c>
      <c r="J50" s="9"/>
      <c r="K50" s="9"/>
    </row>
    <row r="51" spans="1:11">
      <c r="A51" s="9"/>
      <c r="B51" s="44" t="str">
        <f>IFERROR(_xlfn.XLOOKUP(E51,'2. dim Komp_elemek_kiegtem_aláb'!$F$2:$F$22,'2. dim Komp_elemek_kiegtem_aláb'!$C$2:$C$22),"")</f>
        <v/>
      </c>
      <c r="C51" s="44" t="str">
        <f>IFERROR(_xlfn.XLOOKUP(E51,'2. dim Komp_elemek_kiegtem_aláb'!$F$2:$F$22,'2. dim Komp_elemek_kiegtem_aláb'!$D$2:$D$22),"")</f>
        <v/>
      </c>
      <c r="D51" s="44" t="str">
        <f>IFERROR(_xlfn.XLOOKUP(E51,'2. dim Komp_elemek_kiegtem_aláb'!$F$2:$F$22,DigKompElemAzonosítók_Új),"")</f>
        <v/>
      </c>
      <c r="E51" s="45"/>
      <c r="F51" s="10" t="str">
        <f>IFERROR(_xlfn.XLOOKUP(D51,'2. dim Komp_elemek_kiegtem_aláb'!$E$2:$E$22,'2. dim Komp_elemek_kiegtem_aláb'!$G$2:$G$22),"")</f>
        <v/>
      </c>
      <c r="G51" s="9"/>
      <c r="H51" s="9"/>
      <c r="I51" s="10" t="str">
        <f>IF(OR($H51&lt;0,ISBLANK($H51)),"",_xlfn.XLOOKUP($H51,'3.dim_Jártassági fok_szint_megh'!$D$2:$D$10,'3.dim_Jártassági fok_szint_megh'!$F$2:$F$10))</f>
        <v/>
      </c>
      <c r="J51" s="9"/>
      <c r="K51" s="9"/>
    </row>
  </sheetData>
  <sheetProtection algorithmName="SHA-512" hashValue="QworfhLZ2D/w3f1i0zhIWronpsCq19DnmueTIHSme67bngL819Fu2qyN1Vht16pAVPHGl0Z6YS5eBbO5MeAdHQ==" saltValue="gdIvtb1OF08REgLq1jwvhw==" spinCount="100000" sheet="1" formatRows="0" sort="0" autoFilter="0"/>
  <autoFilter ref="A1:K51" xr:uid="{00000000-0001-0000-0100-000000000000}"/>
  <dataValidations count="2">
    <dataValidation type="list" allowBlank="1" sqref="H2:H51" xr:uid="{41FC7B80-F37E-400B-B66F-ADFB5FB06870}">
      <formula1>JártasságiSzintek_Új</formula1>
    </dataValidation>
    <dataValidation type="list" allowBlank="1" sqref="J2:J51" xr:uid="{E068B324-A079-4BB9-B174-1409E1D22470}">
      <formula1>IlleszkedésiSzintek_ÚJ</formula1>
    </dataValidation>
  </dataValidations>
  <pageMargins left="0.7" right="0.7" top="0.75" bottom="0.75" header="0.3" footer="0.3"/>
  <pageSetup paperSize="9" orientation="portrait" horizontalDpi="360" verticalDpi="360" r:id="rId1"/>
  <extLst>
    <ext xmlns:x14="http://schemas.microsoft.com/office/spreadsheetml/2009/9/main" uri="{CCE6A557-97BC-4b89-ADB6-D9C93CAAB3DF}">
      <x14:dataValidations xmlns:xm="http://schemas.microsoft.com/office/excel/2006/main" count="1">
        <x14:dataValidation type="list" allowBlank="1" showInputMessage="1" showErrorMessage="1" xr:uid="{D4F3C0A0-B8CE-4B66-8935-221637AFDB31}">
          <x14:formula1>
            <xm:f>'2. dim Komp_elemek_kiegtem_aláb'!$F$2:$F$22</xm:f>
          </x14:formula1>
          <xm:sqref>E2:E51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
  <sheetViews>
    <sheetView topLeftCell="C1" zoomScale="121" workbookViewId="0">
      <selection activeCell="C1" sqref="C1"/>
    </sheetView>
  </sheetViews>
  <sheetFormatPr defaultRowHeight="14.5"/>
  <cols>
    <col min="1" max="2" width="10.26953125" style="14" hidden="1" customWidth="1"/>
    <col min="3" max="3" width="22.36328125" style="14" customWidth="1"/>
    <col min="4" max="5" width="57.7265625" style="14" customWidth="1"/>
    <col min="6" max="16384" width="8.7265625" style="14"/>
  </cols>
  <sheetData>
    <row r="1" spans="1:5" ht="45.5" customHeight="1" thickBot="1">
      <c r="A1" s="46" t="s">
        <v>225</v>
      </c>
      <c r="B1" s="46" t="s">
        <v>224</v>
      </c>
      <c r="C1" s="46" t="s">
        <v>235</v>
      </c>
      <c r="D1" s="47" t="s">
        <v>137</v>
      </c>
      <c r="E1" s="47" t="s">
        <v>236</v>
      </c>
    </row>
    <row r="2" spans="1:5" ht="56.5" thickBot="1">
      <c r="A2" s="48" t="s">
        <v>200</v>
      </c>
      <c r="B2" s="48" t="s">
        <v>226</v>
      </c>
      <c r="C2" s="48" t="s">
        <v>23</v>
      </c>
      <c r="D2" s="49" t="s">
        <v>194</v>
      </c>
      <c r="E2" s="49" t="s">
        <v>241</v>
      </c>
    </row>
    <row r="3" spans="1:5" ht="98.5" thickBot="1">
      <c r="A3" s="48" t="s">
        <v>200</v>
      </c>
      <c r="B3" s="48" t="s">
        <v>227</v>
      </c>
      <c r="C3" s="48" t="s">
        <v>24</v>
      </c>
      <c r="D3" s="49" t="s">
        <v>195</v>
      </c>
      <c r="E3" s="49" t="s">
        <v>233</v>
      </c>
    </row>
    <row r="4" spans="1:5" ht="70.5" thickBot="1">
      <c r="A4" s="48" t="s">
        <v>200</v>
      </c>
      <c r="B4" s="48" t="s">
        <v>228</v>
      </c>
      <c r="C4" s="48" t="s">
        <v>25</v>
      </c>
      <c r="D4" s="49" t="s">
        <v>196</v>
      </c>
      <c r="E4" s="49" t="s">
        <v>243</v>
      </c>
    </row>
    <row r="5" spans="1:5" ht="84.5" thickBot="1">
      <c r="A5" s="48" t="s">
        <v>200</v>
      </c>
      <c r="B5" s="48" t="s">
        <v>229</v>
      </c>
      <c r="C5" s="48" t="s">
        <v>26</v>
      </c>
      <c r="D5" s="49" t="s">
        <v>197</v>
      </c>
      <c r="E5" s="49" t="s">
        <v>246</v>
      </c>
    </row>
    <row r="6" spans="1:5" ht="56.5" thickBot="1">
      <c r="A6" s="48" t="s">
        <v>200</v>
      </c>
      <c r="B6" s="48" t="s">
        <v>230</v>
      </c>
      <c r="C6" s="48" t="s">
        <v>27</v>
      </c>
      <c r="D6" s="49" t="s">
        <v>198</v>
      </c>
      <c r="E6" s="49" t="s">
        <v>234</v>
      </c>
    </row>
  </sheetData>
  <sheetProtection algorithmName="SHA-512" hashValue="XYKgB0Ekg2v7NECyHxG2UGxHhVPFY080R2yBiFKfkIIdYmiumN1MrFWHDC/QmtEqusMuN7X9EtuChEy8ZgXzTA==" saltValue="4uRPd5szrUuAxHEfXGT5Sw==" spinCount="100000" sheet="1" objects="1" scenarios="1" sort="0" autoFilter="0"/>
  <autoFilter ref="C1:E1" xr:uid="{00000000-0001-0000-0500-000000000000}"/>
  <phoneticPr fontId="14"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topLeftCell="C1" zoomScale="106" zoomScaleNormal="55" workbookViewId="0">
      <pane xSplit="4" ySplit="1" topLeftCell="G20" activePane="bottomRight" state="frozen"/>
      <selection activeCell="C1" sqref="C1"/>
      <selection pane="topRight" activeCell="G1" sqref="G1"/>
      <selection pane="bottomLeft" activeCell="C2" sqref="C2"/>
      <selection pane="bottomRight" activeCell="F21" sqref="F21"/>
    </sheetView>
  </sheetViews>
  <sheetFormatPr defaultRowHeight="14.5"/>
  <cols>
    <col min="1" max="2" width="9.08984375" hidden="1" customWidth="1"/>
    <col min="3" max="3" width="9.08984375" style="35" customWidth="1"/>
    <col min="4" max="4" width="27" customWidth="1"/>
    <col min="5" max="5" width="8.7265625" style="40"/>
    <col min="6" max="8" width="69.54296875" style="38" customWidth="1"/>
  </cols>
  <sheetData>
    <row r="1" spans="1:8" ht="92.5" customHeight="1">
      <c r="A1" s="34" t="s">
        <v>199</v>
      </c>
      <c r="B1" s="34" t="s">
        <v>201</v>
      </c>
      <c r="C1" s="25" t="s">
        <v>232</v>
      </c>
      <c r="D1" s="21" t="s">
        <v>28</v>
      </c>
      <c r="E1" s="41" t="s">
        <v>231</v>
      </c>
      <c r="F1" s="29" t="s">
        <v>16</v>
      </c>
      <c r="G1" s="29" t="s">
        <v>29</v>
      </c>
      <c r="H1" s="29" t="s">
        <v>136</v>
      </c>
    </row>
    <row r="2" spans="1:8" ht="168">
      <c r="A2" s="42" t="s">
        <v>200</v>
      </c>
      <c r="B2" s="42" t="s">
        <v>203</v>
      </c>
      <c r="C2" s="43">
        <v>1</v>
      </c>
      <c r="D2" s="39" t="s">
        <v>30</v>
      </c>
      <c r="E2" s="39" t="s">
        <v>31</v>
      </c>
      <c r="F2" s="36" t="s">
        <v>1241</v>
      </c>
      <c r="G2" s="36" t="s">
        <v>32</v>
      </c>
      <c r="H2" s="36" t="s">
        <v>133</v>
      </c>
    </row>
    <row r="3" spans="1:8" ht="252">
      <c r="A3" s="42" t="s">
        <v>200</v>
      </c>
      <c r="B3" s="42" t="s">
        <v>204</v>
      </c>
      <c r="C3" s="43">
        <v>1</v>
      </c>
      <c r="D3" s="39" t="s">
        <v>30</v>
      </c>
      <c r="E3" s="39" t="s">
        <v>33</v>
      </c>
      <c r="F3" s="36" t="s">
        <v>1242</v>
      </c>
      <c r="G3" s="36" t="s">
        <v>35</v>
      </c>
      <c r="H3" s="36" t="s">
        <v>36</v>
      </c>
    </row>
    <row r="4" spans="1:8" ht="224">
      <c r="A4" s="42" t="s">
        <v>200</v>
      </c>
      <c r="B4" s="42" t="s">
        <v>205</v>
      </c>
      <c r="C4" s="43">
        <v>1</v>
      </c>
      <c r="D4" s="39" t="s">
        <v>30</v>
      </c>
      <c r="E4" s="39" t="s">
        <v>37</v>
      </c>
      <c r="F4" s="36" t="s">
        <v>1243</v>
      </c>
      <c r="G4" s="36" t="s">
        <v>39</v>
      </c>
      <c r="H4" s="36" t="s">
        <v>40</v>
      </c>
    </row>
    <row r="5" spans="1:8" ht="196">
      <c r="A5" s="42" t="s">
        <v>200</v>
      </c>
      <c r="B5" s="42" t="s">
        <v>206</v>
      </c>
      <c r="C5" s="43">
        <v>2</v>
      </c>
      <c r="D5" s="39" t="s">
        <v>41</v>
      </c>
      <c r="E5" s="39" t="s">
        <v>42</v>
      </c>
      <c r="F5" s="36" t="s">
        <v>1244</v>
      </c>
      <c r="G5" s="36" t="s">
        <v>44</v>
      </c>
      <c r="H5" s="36" t="s">
        <v>45</v>
      </c>
    </row>
    <row r="6" spans="1:8" ht="154">
      <c r="A6" s="42" t="s">
        <v>200</v>
      </c>
      <c r="B6" s="42" t="s">
        <v>207</v>
      </c>
      <c r="C6" s="43">
        <v>2</v>
      </c>
      <c r="D6" s="39" t="s">
        <v>41</v>
      </c>
      <c r="E6" s="39" t="s">
        <v>46</v>
      </c>
      <c r="F6" s="36" t="s">
        <v>1245</v>
      </c>
      <c r="G6" s="36" t="s">
        <v>48</v>
      </c>
      <c r="H6" s="36" t="s">
        <v>49</v>
      </c>
    </row>
    <row r="7" spans="1:8" ht="140">
      <c r="A7" s="42" t="s">
        <v>200</v>
      </c>
      <c r="B7" s="42" t="s">
        <v>208</v>
      </c>
      <c r="C7" s="43">
        <v>2</v>
      </c>
      <c r="D7" s="39" t="s">
        <v>41</v>
      </c>
      <c r="E7" s="39" t="s">
        <v>50</v>
      </c>
      <c r="F7" s="36" t="s">
        <v>1246</v>
      </c>
      <c r="G7" s="36" t="s">
        <v>52</v>
      </c>
      <c r="H7" s="36" t="s">
        <v>53</v>
      </c>
    </row>
    <row r="8" spans="1:8" ht="112">
      <c r="A8" s="42" t="s">
        <v>200</v>
      </c>
      <c r="B8" s="42" t="s">
        <v>209</v>
      </c>
      <c r="C8" s="43">
        <v>2</v>
      </c>
      <c r="D8" s="39" t="s">
        <v>41</v>
      </c>
      <c r="E8" s="39" t="s">
        <v>15</v>
      </c>
      <c r="F8" s="36" t="s">
        <v>1247</v>
      </c>
      <c r="G8" s="36" t="s">
        <v>55</v>
      </c>
      <c r="H8" s="36" t="s">
        <v>56</v>
      </c>
    </row>
    <row r="9" spans="1:8" ht="126">
      <c r="A9" s="42" t="s">
        <v>200</v>
      </c>
      <c r="B9" s="42" t="s">
        <v>210</v>
      </c>
      <c r="C9" s="43">
        <v>2</v>
      </c>
      <c r="D9" s="39" t="s">
        <v>41</v>
      </c>
      <c r="E9" s="39" t="s">
        <v>57</v>
      </c>
      <c r="F9" s="36" t="s">
        <v>1248</v>
      </c>
      <c r="G9" s="36" t="s">
        <v>59</v>
      </c>
      <c r="H9" s="36" t="s">
        <v>60</v>
      </c>
    </row>
    <row r="10" spans="1:8" ht="210">
      <c r="A10" s="42" t="s">
        <v>200</v>
      </c>
      <c r="B10" s="42" t="s">
        <v>211</v>
      </c>
      <c r="C10" s="43">
        <v>2</v>
      </c>
      <c r="D10" s="39" t="s">
        <v>41</v>
      </c>
      <c r="E10" s="39" t="s">
        <v>61</v>
      </c>
      <c r="F10" s="36" t="s">
        <v>1249</v>
      </c>
      <c r="G10" s="36" t="s">
        <v>63</v>
      </c>
      <c r="H10" s="36" t="s">
        <v>64</v>
      </c>
    </row>
    <row r="11" spans="1:8" ht="56">
      <c r="A11" s="42" t="s">
        <v>200</v>
      </c>
      <c r="B11" s="42" t="s">
        <v>212</v>
      </c>
      <c r="C11" s="43">
        <v>3</v>
      </c>
      <c r="D11" s="39" t="s">
        <v>65</v>
      </c>
      <c r="E11" s="39" t="s">
        <v>66</v>
      </c>
      <c r="F11" s="37" t="s">
        <v>1250</v>
      </c>
      <c r="G11" s="37" t="s">
        <v>67</v>
      </c>
      <c r="H11" s="37" t="s">
        <v>68</v>
      </c>
    </row>
    <row r="12" spans="1:8" ht="70">
      <c r="A12" s="42" t="s">
        <v>200</v>
      </c>
      <c r="B12" s="42" t="s">
        <v>213</v>
      </c>
      <c r="C12" s="43">
        <v>3</v>
      </c>
      <c r="D12" s="39" t="s">
        <v>65</v>
      </c>
      <c r="E12" s="39" t="s">
        <v>69</v>
      </c>
      <c r="F12" s="37" t="s">
        <v>1251</v>
      </c>
      <c r="G12" s="37" t="s">
        <v>71</v>
      </c>
      <c r="H12" s="37" t="s">
        <v>72</v>
      </c>
    </row>
    <row r="13" spans="1:8" ht="28">
      <c r="A13" s="42" t="s">
        <v>200</v>
      </c>
      <c r="B13" s="42" t="s">
        <v>214</v>
      </c>
      <c r="C13" s="43">
        <v>3</v>
      </c>
      <c r="D13" s="39" t="s">
        <v>65</v>
      </c>
      <c r="E13" s="39" t="s">
        <v>73</v>
      </c>
      <c r="F13" s="37" t="s">
        <v>1252</v>
      </c>
      <c r="G13" s="37" t="s">
        <v>75</v>
      </c>
      <c r="H13" s="37" t="s">
        <v>76</v>
      </c>
    </row>
    <row r="14" spans="1:8" ht="56">
      <c r="A14" s="42" t="s">
        <v>200</v>
      </c>
      <c r="B14" s="42" t="s">
        <v>215</v>
      </c>
      <c r="C14" s="43">
        <v>3</v>
      </c>
      <c r="D14" s="39" t="s">
        <v>65</v>
      </c>
      <c r="E14" s="39" t="s">
        <v>77</v>
      </c>
      <c r="F14" s="37" t="s">
        <v>1253</v>
      </c>
      <c r="G14" s="37" t="s">
        <v>79</v>
      </c>
      <c r="H14" s="37" t="s">
        <v>80</v>
      </c>
    </row>
    <row r="15" spans="1:8" ht="56">
      <c r="A15" s="42" t="s">
        <v>200</v>
      </c>
      <c r="B15" s="42" t="s">
        <v>216</v>
      </c>
      <c r="C15" s="43">
        <v>4</v>
      </c>
      <c r="D15" s="39" t="s">
        <v>81</v>
      </c>
      <c r="E15" s="39" t="s">
        <v>82</v>
      </c>
      <c r="F15" s="37" t="s">
        <v>1254</v>
      </c>
      <c r="G15" s="37" t="s">
        <v>84</v>
      </c>
      <c r="H15" s="37" t="s">
        <v>85</v>
      </c>
    </row>
    <row r="16" spans="1:8" ht="84">
      <c r="A16" s="42" t="s">
        <v>200</v>
      </c>
      <c r="B16" s="42" t="s">
        <v>217</v>
      </c>
      <c r="C16" s="43">
        <v>4</v>
      </c>
      <c r="D16" s="39" t="s">
        <v>81</v>
      </c>
      <c r="E16" s="39" t="s">
        <v>86</v>
      </c>
      <c r="F16" s="37" t="s">
        <v>1255</v>
      </c>
      <c r="G16" s="37" t="s">
        <v>87</v>
      </c>
      <c r="H16" s="37" t="s">
        <v>88</v>
      </c>
    </row>
    <row r="17" spans="1:8" ht="84">
      <c r="A17" s="42" t="s">
        <v>200</v>
      </c>
      <c r="B17" s="42" t="s">
        <v>218</v>
      </c>
      <c r="C17" s="43">
        <v>4</v>
      </c>
      <c r="D17" s="39" t="s">
        <v>81</v>
      </c>
      <c r="E17" s="39" t="s">
        <v>89</v>
      </c>
      <c r="F17" s="37" t="s">
        <v>1256</v>
      </c>
      <c r="G17" s="37" t="s">
        <v>90</v>
      </c>
      <c r="H17" s="37" t="s">
        <v>91</v>
      </c>
    </row>
    <row r="18" spans="1:8" ht="56">
      <c r="A18" s="42" t="s">
        <v>200</v>
      </c>
      <c r="B18" s="42" t="s">
        <v>219</v>
      </c>
      <c r="C18" s="43">
        <v>4</v>
      </c>
      <c r="D18" s="39" t="s">
        <v>81</v>
      </c>
      <c r="E18" s="39" t="s">
        <v>92</v>
      </c>
      <c r="F18" s="37" t="s">
        <v>1257</v>
      </c>
      <c r="G18" s="37" t="s">
        <v>94</v>
      </c>
      <c r="H18" s="37" t="s">
        <v>134</v>
      </c>
    </row>
    <row r="19" spans="1:8" ht="98">
      <c r="A19" s="42" t="s">
        <v>200</v>
      </c>
      <c r="B19" s="42" t="s">
        <v>220</v>
      </c>
      <c r="C19" s="43">
        <v>5</v>
      </c>
      <c r="D19" s="39" t="s">
        <v>95</v>
      </c>
      <c r="E19" s="39" t="s">
        <v>96</v>
      </c>
      <c r="F19" s="37" t="s">
        <v>1258</v>
      </c>
      <c r="G19" s="37" t="s">
        <v>98</v>
      </c>
      <c r="H19" s="37" t="s">
        <v>99</v>
      </c>
    </row>
    <row r="20" spans="1:8" ht="42">
      <c r="A20" s="42" t="s">
        <v>200</v>
      </c>
      <c r="B20" s="42" t="s">
        <v>221</v>
      </c>
      <c r="C20" s="43">
        <v>5</v>
      </c>
      <c r="D20" s="39" t="s">
        <v>95</v>
      </c>
      <c r="E20" s="39" t="s">
        <v>100</v>
      </c>
      <c r="F20" s="37" t="s">
        <v>1259</v>
      </c>
      <c r="G20" s="37" t="s">
        <v>102</v>
      </c>
      <c r="H20" s="37" t="s">
        <v>139</v>
      </c>
    </row>
    <row r="21" spans="1:8" ht="70">
      <c r="A21" s="42" t="s">
        <v>200</v>
      </c>
      <c r="B21" s="42" t="s">
        <v>222</v>
      </c>
      <c r="C21" s="43">
        <v>5</v>
      </c>
      <c r="D21" s="39" t="s">
        <v>95</v>
      </c>
      <c r="E21" s="39" t="s">
        <v>103</v>
      </c>
      <c r="F21" s="37" t="s">
        <v>1260</v>
      </c>
      <c r="G21" s="37" t="s">
        <v>105</v>
      </c>
      <c r="H21" s="37" t="s">
        <v>143</v>
      </c>
    </row>
    <row r="22" spans="1:8" ht="56">
      <c r="A22" s="42" t="s">
        <v>200</v>
      </c>
      <c r="B22" s="42" t="s">
        <v>223</v>
      </c>
      <c r="C22" s="43">
        <v>5</v>
      </c>
      <c r="D22" s="39" t="s">
        <v>95</v>
      </c>
      <c r="E22" s="39" t="s">
        <v>106</v>
      </c>
      <c r="F22" s="37" t="s">
        <v>1261</v>
      </c>
      <c r="G22" s="37" t="s">
        <v>108</v>
      </c>
      <c r="H22" s="37" t="s">
        <v>135</v>
      </c>
    </row>
  </sheetData>
  <sheetProtection algorithmName="SHA-512" hashValue="3a/68sfVYSkOtzwWmg6ikZTj6rBIXcyejMhIkDQ05DYVUp/Mt53haSJ8BmJCDIv9G8UURIKAavuX8HRQXp94IQ==" saltValue="dGo8b2d4FBSI7RWcE62DCA==" spinCount="100000" sheet="1" sort="0" autoFilter="0"/>
  <autoFilter ref="A1:H22" xr:uid="{00000000-0001-0000-0600-000000000000}"/>
  <phoneticPr fontId="1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1AAFB-4EC2-42E9-86F2-AA301A22E6E3}">
  <dimension ref="A1:J10"/>
  <sheetViews>
    <sheetView topLeftCell="C1" zoomScale="81" workbookViewId="0">
      <pane xSplit="3" ySplit="1" topLeftCell="F4" activePane="bottomRight" state="frozen"/>
      <selection activeCell="C1" sqref="C1"/>
      <selection pane="topRight" activeCell="F1" sqref="F1"/>
      <selection pane="bottomLeft" activeCell="C2" sqref="C2"/>
      <selection pane="bottomRight" activeCell="F13" sqref="F13"/>
    </sheetView>
  </sheetViews>
  <sheetFormatPr defaultRowHeight="14"/>
  <cols>
    <col min="1" max="2" width="10.81640625" style="19" hidden="1" customWidth="1"/>
    <col min="3" max="3" width="16.453125" style="19" customWidth="1"/>
    <col min="4" max="4" width="6.54296875" style="24" customWidth="1"/>
    <col min="5" max="5" width="16.6328125" style="19" customWidth="1"/>
    <col min="6" max="6" width="69.54296875" style="19" customWidth="1"/>
    <col min="7" max="7" width="88.6328125" style="31" customWidth="1"/>
    <col min="8" max="10" width="20.6328125" style="33" customWidth="1"/>
    <col min="11" max="16384" width="8.7265625" style="19"/>
  </cols>
  <sheetData>
    <row r="1" spans="1:10" ht="59" customHeight="1">
      <c r="A1" s="20" t="s">
        <v>199</v>
      </c>
      <c r="B1" s="20" t="s">
        <v>176</v>
      </c>
      <c r="C1" s="20" t="s">
        <v>109</v>
      </c>
      <c r="D1" s="25" t="s">
        <v>110</v>
      </c>
      <c r="E1" s="20" t="s">
        <v>145</v>
      </c>
      <c r="F1" s="21" t="s">
        <v>155</v>
      </c>
      <c r="G1" s="29" t="s">
        <v>156</v>
      </c>
      <c r="H1" s="23" t="s">
        <v>186</v>
      </c>
      <c r="I1" s="23" t="s">
        <v>187</v>
      </c>
      <c r="J1" s="23" t="s">
        <v>188</v>
      </c>
    </row>
    <row r="2" spans="1:10" ht="98">
      <c r="A2" s="26" t="s">
        <v>200</v>
      </c>
      <c r="B2" s="26" t="s">
        <v>177</v>
      </c>
      <c r="C2" s="26" t="s">
        <v>111</v>
      </c>
      <c r="D2" s="27">
        <v>0</v>
      </c>
      <c r="E2" s="28" t="s">
        <v>146</v>
      </c>
      <c r="F2" s="22" t="s">
        <v>157</v>
      </c>
      <c r="G2" s="30" t="s">
        <v>166</v>
      </c>
      <c r="H2" s="32" t="s">
        <v>189</v>
      </c>
      <c r="I2" s="32" t="s">
        <v>190</v>
      </c>
      <c r="J2" s="32" t="s">
        <v>191</v>
      </c>
    </row>
    <row r="3" spans="1:10" ht="56">
      <c r="A3" s="26" t="s">
        <v>200</v>
      </c>
      <c r="B3" s="26" t="s">
        <v>178</v>
      </c>
      <c r="C3" s="26" t="s">
        <v>112</v>
      </c>
      <c r="D3" s="27">
        <v>1</v>
      </c>
      <c r="E3" s="28" t="s">
        <v>147</v>
      </c>
      <c r="F3" s="22" t="s">
        <v>158</v>
      </c>
      <c r="G3" s="30" t="s">
        <v>167</v>
      </c>
      <c r="H3" s="32" t="s">
        <v>113</v>
      </c>
      <c r="I3" s="32" t="s">
        <v>114</v>
      </c>
      <c r="J3" s="32" t="s">
        <v>115</v>
      </c>
    </row>
    <row r="4" spans="1:10" ht="70">
      <c r="A4" s="26" t="s">
        <v>200</v>
      </c>
      <c r="B4" s="26" t="s">
        <v>179</v>
      </c>
      <c r="C4" s="26" t="s">
        <v>112</v>
      </c>
      <c r="D4" s="27">
        <v>2</v>
      </c>
      <c r="E4" s="28" t="s">
        <v>148</v>
      </c>
      <c r="F4" s="22" t="s">
        <v>159</v>
      </c>
      <c r="G4" s="30" t="s">
        <v>168</v>
      </c>
      <c r="H4" s="32" t="s">
        <v>113</v>
      </c>
      <c r="I4" s="32" t="s">
        <v>116</v>
      </c>
      <c r="J4" s="32" t="s">
        <v>115</v>
      </c>
    </row>
    <row r="5" spans="1:10" ht="70">
      <c r="A5" s="26" t="s">
        <v>200</v>
      </c>
      <c r="B5" s="26" t="s">
        <v>180</v>
      </c>
      <c r="C5" s="26" t="s">
        <v>117</v>
      </c>
      <c r="D5" s="27">
        <v>3</v>
      </c>
      <c r="E5" s="28" t="s">
        <v>149</v>
      </c>
      <c r="F5" s="22" t="s">
        <v>160</v>
      </c>
      <c r="G5" s="30" t="s">
        <v>169</v>
      </c>
      <c r="H5" s="32" t="s">
        <v>192</v>
      </c>
      <c r="I5" s="32" t="s">
        <v>118</v>
      </c>
      <c r="J5" s="32" t="s">
        <v>119</v>
      </c>
    </row>
    <row r="6" spans="1:10" ht="70">
      <c r="A6" s="26" t="s">
        <v>200</v>
      </c>
      <c r="B6" s="26" t="s">
        <v>181</v>
      </c>
      <c r="C6" s="26" t="s">
        <v>117</v>
      </c>
      <c r="D6" s="27">
        <v>4</v>
      </c>
      <c r="E6" s="28" t="s">
        <v>150</v>
      </c>
      <c r="F6" s="22" t="s">
        <v>161</v>
      </c>
      <c r="G6" s="30" t="s">
        <v>170</v>
      </c>
      <c r="H6" s="32" t="s">
        <v>193</v>
      </c>
      <c r="I6" s="32" t="s">
        <v>120</v>
      </c>
      <c r="J6" s="32" t="s">
        <v>119</v>
      </c>
    </row>
    <row r="7" spans="1:10" ht="70">
      <c r="A7" s="26" t="s">
        <v>200</v>
      </c>
      <c r="B7" s="26" t="s">
        <v>182</v>
      </c>
      <c r="C7" s="26" t="s">
        <v>121</v>
      </c>
      <c r="D7" s="27">
        <v>5</v>
      </c>
      <c r="E7" s="28" t="s">
        <v>151</v>
      </c>
      <c r="F7" s="22" t="s">
        <v>162</v>
      </c>
      <c r="G7" s="30" t="s">
        <v>171</v>
      </c>
      <c r="H7" s="32" t="s">
        <v>122</v>
      </c>
      <c r="I7" s="32" t="s">
        <v>123</v>
      </c>
      <c r="J7" s="32" t="s">
        <v>124</v>
      </c>
    </row>
    <row r="8" spans="1:10" ht="70">
      <c r="A8" s="26" t="s">
        <v>200</v>
      </c>
      <c r="B8" s="26" t="s">
        <v>183</v>
      </c>
      <c r="C8" s="26" t="s">
        <v>121</v>
      </c>
      <c r="D8" s="27">
        <v>6</v>
      </c>
      <c r="E8" s="28" t="s">
        <v>152</v>
      </c>
      <c r="F8" s="22" t="s">
        <v>163</v>
      </c>
      <c r="G8" s="30" t="s">
        <v>172</v>
      </c>
      <c r="H8" s="32" t="s">
        <v>125</v>
      </c>
      <c r="I8" s="32" t="s">
        <v>126</v>
      </c>
      <c r="J8" s="32" t="s">
        <v>127</v>
      </c>
    </row>
    <row r="9" spans="1:10" ht="70">
      <c r="A9" s="26" t="s">
        <v>200</v>
      </c>
      <c r="B9" s="26" t="s">
        <v>184</v>
      </c>
      <c r="C9" s="26" t="s">
        <v>175</v>
      </c>
      <c r="D9" s="27">
        <v>7</v>
      </c>
      <c r="E9" s="28" t="s">
        <v>153</v>
      </c>
      <c r="F9" s="22" t="s">
        <v>164</v>
      </c>
      <c r="G9" s="30" t="s">
        <v>173</v>
      </c>
      <c r="H9" s="32" t="s">
        <v>128</v>
      </c>
      <c r="I9" s="32" t="s">
        <v>129</v>
      </c>
      <c r="J9" s="32" t="s">
        <v>130</v>
      </c>
    </row>
    <row r="10" spans="1:10" ht="112">
      <c r="A10" s="26" t="s">
        <v>200</v>
      </c>
      <c r="B10" s="26" t="s">
        <v>185</v>
      </c>
      <c r="C10" s="26" t="s">
        <v>175</v>
      </c>
      <c r="D10" s="27">
        <v>8</v>
      </c>
      <c r="E10" s="28" t="s">
        <v>154</v>
      </c>
      <c r="F10" s="22" t="s">
        <v>165</v>
      </c>
      <c r="G10" s="30" t="s">
        <v>174</v>
      </c>
      <c r="H10" s="32" t="s">
        <v>131</v>
      </c>
      <c r="I10" s="32" t="s">
        <v>132</v>
      </c>
      <c r="J10" s="32" t="s">
        <v>130</v>
      </c>
    </row>
  </sheetData>
  <sheetProtection algorithmName="SHA-512" hashValue="l2D6MVe9GSHqKaWPpr5GcsVQCf3PQY8Om7+SD7l4jVHo6MgRAO9QM651Cim9d0smNLkRtTP9syr7mJ2gN3lfQg==" saltValue="0rJOlEz7NRKzravXK+F1gw==" spinCount="100000" sheet="1" objects="1" scenarios="1" sort="0" autoFilter="0"/>
  <autoFilter ref="C1:G10" xr:uid="{7941AAFB-4EC2-42E9-86F2-AA301A22E6E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E1261-E35F-43AD-9779-B22EC82C5365}">
  <dimension ref="A1:I375"/>
  <sheetViews>
    <sheetView topLeftCell="E1" zoomScale="62" workbookViewId="0">
      <pane xSplit="4" ySplit="1" topLeftCell="I2" activePane="bottomRight" state="frozen"/>
      <selection activeCell="E1" sqref="E1"/>
      <selection pane="topRight" activeCell="I1" sqref="I1"/>
      <selection pane="bottomLeft" activeCell="E2" sqref="E2"/>
      <selection pane="bottomRight" activeCell="I1" sqref="I1"/>
    </sheetView>
  </sheetViews>
  <sheetFormatPr defaultRowHeight="14"/>
  <cols>
    <col min="1" max="2" width="0" style="57" hidden="1" customWidth="1"/>
    <col min="3" max="3" width="7.1796875" style="60" hidden="1" customWidth="1"/>
    <col min="4" max="4" width="25.90625" style="57" hidden="1" customWidth="1"/>
    <col min="5" max="5" width="7.1796875" style="60" customWidth="1"/>
    <col min="6" max="6" width="56.453125" style="57" bestFit="1" customWidth="1"/>
    <col min="7" max="7" width="11.7265625" style="57" customWidth="1"/>
    <col min="8" max="8" width="6.54296875" style="60" customWidth="1"/>
    <col min="9" max="9" width="100.6328125" style="57" customWidth="1"/>
    <col min="10" max="16384" width="8.7265625" style="57"/>
  </cols>
  <sheetData>
    <row r="1" spans="1:9" ht="104.5" customHeight="1">
      <c r="A1" s="57" t="s">
        <v>470</v>
      </c>
      <c r="B1" s="57" t="s">
        <v>471</v>
      </c>
      <c r="C1" s="25" t="s">
        <v>232</v>
      </c>
      <c r="D1" s="20" t="s">
        <v>28</v>
      </c>
      <c r="E1" s="25" t="s">
        <v>472</v>
      </c>
      <c r="F1" s="21" t="s">
        <v>16</v>
      </c>
      <c r="G1" s="25" t="s">
        <v>473</v>
      </c>
      <c r="H1" s="25" t="s">
        <v>110</v>
      </c>
      <c r="I1" s="21" t="s">
        <v>474</v>
      </c>
    </row>
    <row r="2" spans="1:9" ht="28">
      <c r="A2" s="57" t="s">
        <v>200</v>
      </c>
      <c r="B2" s="57" t="s">
        <v>475</v>
      </c>
      <c r="C2" s="53" t="s">
        <v>254</v>
      </c>
      <c r="D2" s="52" t="s">
        <v>30</v>
      </c>
      <c r="E2" s="53" t="s">
        <v>31</v>
      </c>
      <c r="F2" s="58" t="s">
        <v>242</v>
      </c>
      <c r="G2" s="58" t="s">
        <v>476</v>
      </c>
      <c r="H2" s="59">
        <v>1</v>
      </c>
      <c r="I2" s="52" t="s">
        <v>477</v>
      </c>
    </row>
    <row r="3" spans="1:9" ht="28">
      <c r="A3" s="57" t="s">
        <v>200</v>
      </c>
      <c r="B3" s="57" t="s">
        <v>478</v>
      </c>
      <c r="C3" s="53" t="s">
        <v>254</v>
      </c>
      <c r="D3" s="52" t="s">
        <v>30</v>
      </c>
      <c r="E3" s="53" t="s">
        <v>31</v>
      </c>
      <c r="F3" s="58" t="s">
        <v>242</v>
      </c>
      <c r="G3" s="58" t="s">
        <v>476</v>
      </c>
      <c r="H3" s="59">
        <v>1</v>
      </c>
      <c r="I3" s="52" t="s">
        <v>479</v>
      </c>
    </row>
    <row r="4" spans="1:9" ht="28">
      <c r="A4" s="57" t="s">
        <v>200</v>
      </c>
      <c r="B4" s="57" t="s">
        <v>480</v>
      </c>
      <c r="C4" s="53" t="s">
        <v>254</v>
      </c>
      <c r="D4" s="52" t="s">
        <v>30</v>
      </c>
      <c r="E4" s="53" t="s">
        <v>31</v>
      </c>
      <c r="F4" s="58" t="s">
        <v>242</v>
      </c>
      <c r="G4" s="58" t="s">
        <v>476</v>
      </c>
      <c r="H4" s="59">
        <v>1</v>
      </c>
      <c r="I4" s="52" t="s">
        <v>481</v>
      </c>
    </row>
    <row r="5" spans="1:9" ht="28">
      <c r="A5" s="57" t="s">
        <v>200</v>
      </c>
      <c r="B5" s="57" t="s">
        <v>482</v>
      </c>
      <c r="C5" s="53" t="s">
        <v>254</v>
      </c>
      <c r="D5" s="52" t="s">
        <v>30</v>
      </c>
      <c r="E5" s="53" t="s">
        <v>31</v>
      </c>
      <c r="F5" s="58" t="s">
        <v>242</v>
      </c>
      <c r="G5" s="58" t="s">
        <v>476</v>
      </c>
      <c r="H5" s="59">
        <v>1</v>
      </c>
      <c r="I5" s="52" t="s">
        <v>483</v>
      </c>
    </row>
    <row r="6" spans="1:9" ht="28">
      <c r="A6" s="57" t="s">
        <v>200</v>
      </c>
      <c r="B6" s="57" t="s">
        <v>484</v>
      </c>
      <c r="C6" s="53" t="s">
        <v>254</v>
      </c>
      <c r="D6" s="52" t="s">
        <v>30</v>
      </c>
      <c r="E6" s="53" t="s">
        <v>31</v>
      </c>
      <c r="F6" s="58" t="s">
        <v>242</v>
      </c>
      <c r="G6" s="58" t="s">
        <v>476</v>
      </c>
      <c r="H6" s="59">
        <v>2</v>
      </c>
      <c r="I6" s="52" t="s">
        <v>485</v>
      </c>
    </row>
    <row r="7" spans="1:9" ht="28">
      <c r="A7" s="57" t="s">
        <v>200</v>
      </c>
      <c r="B7" s="57" t="s">
        <v>486</v>
      </c>
      <c r="C7" s="53" t="s">
        <v>254</v>
      </c>
      <c r="D7" s="52" t="s">
        <v>30</v>
      </c>
      <c r="E7" s="53" t="s">
        <v>31</v>
      </c>
      <c r="F7" s="58" t="s">
        <v>242</v>
      </c>
      <c r="G7" s="58" t="s">
        <v>476</v>
      </c>
      <c r="H7" s="59">
        <v>2</v>
      </c>
      <c r="I7" s="52" t="s">
        <v>487</v>
      </c>
    </row>
    <row r="8" spans="1:9" ht="28">
      <c r="A8" s="57" t="s">
        <v>200</v>
      </c>
      <c r="B8" s="57" t="s">
        <v>488</v>
      </c>
      <c r="C8" s="53" t="s">
        <v>254</v>
      </c>
      <c r="D8" s="52" t="s">
        <v>30</v>
      </c>
      <c r="E8" s="53" t="s">
        <v>31</v>
      </c>
      <c r="F8" s="58" t="s">
        <v>242</v>
      </c>
      <c r="G8" s="58" t="s">
        <v>476</v>
      </c>
      <c r="H8" s="59">
        <v>2</v>
      </c>
      <c r="I8" s="52" t="s">
        <v>489</v>
      </c>
    </row>
    <row r="9" spans="1:9" ht="28">
      <c r="A9" s="57" t="s">
        <v>200</v>
      </c>
      <c r="B9" s="57" t="s">
        <v>490</v>
      </c>
      <c r="C9" s="53" t="s">
        <v>254</v>
      </c>
      <c r="D9" s="52" t="s">
        <v>30</v>
      </c>
      <c r="E9" s="53" t="s">
        <v>31</v>
      </c>
      <c r="F9" s="58" t="s">
        <v>242</v>
      </c>
      <c r="G9" s="58" t="s">
        <v>476</v>
      </c>
      <c r="H9" s="59">
        <v>2</v>
      </c>
      <c r="I9" s="52" t="s">
        <v>491</v>
      </c>
    </row>
    <row r="10" spans="1:9" ht="28">
      <c r="A10" s="57" t="s">
        <v>200</v>
      </c>
      <c r="B10" s="57" t="s">
        <v>492</v>
      </c>
      <c r="C10" s="53" t="s">
        <v>254</v>
      </c>
      <c r="D10" s="52" t="s">
        <v>30</v>
      </c>
      <c r="E10" s="53" t="s">
        <v>31</v>
      </c>
      <c r="F10" s="58" t="s">
        <v>242</v>
      </c>
      <c r="G10" s="58" t="s">
        <v>493</v>
      </c>
      <c r="H10" s="59">
        <v>3</v>
      </c>
      <c r="I10" s="52" t="s">
        <v>494</v>
      </c>
    </row>
    <row r="11" spans="1:9" ht="28">
      <c r="A11" s="57" t="s">
        <v>200</v>
      </c>
      <c r="B11" s="57" t="s">
        <v>495</v>
      </c>
      <c r="C11" s="53" t="s">
        <v>254</v>
      </c>
      <c r="D11" s="52" t="s">
        <v>30</v>
      </c>
      <c r="E11" s="53" t="s">
        <v>31</v>
      </c>
      <c r="F11" s="58" t="s">
        <v>242</v>
      </c>
      <c r="G11" s="58" t="s">
        <v>493</v>
      </c>
      <c r="H11" s="59">
        <v>3</v>
      </c>
      <c r="I11" s="52" t="s">
        <v>496</v>
      </c>
    </row>
    <row r="12" spans="1:9" ht="28">
      <c r="A12" s="57" t="s">
        <v>200</v>
      </c>
      <c r="B12" s="57" t="s">
        <v>497</v>
      </c>
      <c r="C12" s="53" t="s">
        <v>254</v>
      </c>
      <c r="D12" s="52" t="s">
        <v>30</v>
      </c>
      <c r="E12" s="53" t="s">
        <v>31</v>
      </c>
      <c r="F12" s="58" t="s">
        <v>242</v>
      </c>
      <c r="G12" s="58" t="s">
        <v>493</v>
      </c>
      <c r="H12" s="59">
        <v>3</v>
      </c>
      <c r="I12" s="52" t="s">
        <v>498</v>
      </c>
    </row>
    <row r="13" spans="1:9" ht="28">
      <c r="A13" s="57" t="s">
        <v>200</v>
      </c>
      <c r="B13" s="57" t="s">
        <v>499</v>
      </c>
      <c r="C13" s="53" t="s">
        <v>254</v>
      </c>
      <c r="D13" s="52" t="s">
        <v>30</v>
      </c>
      <c r="E13" s="53" t="s">
        <v>31</v>
      </c>
      <c r="F13" s="58" t="s">
        <v>242</v>
      </c>
      <c r="G13" s="58" t="s">
        <v>493</v>
      </c>
      <c r="H13" s="59">
        <v>3</v>
      </c>
      <c r="I13" s="52" t="s">
        <v>500</v>
      </c>
    </row>
    <row r="14" spans="1:9" ht="28">
      <c r="A14" s="57" t="s">
        <v>200</v>
      </c>
      <c r="B14" s="57" t="s">
        <v>501</v>
      </c>
      <c r="C14" s="53" t="s">
        <v>254</v>
      </c>
      <c r="D14" s="52" t="s">
        <v>30</v>
      </c>
      <c r="E14" s="53" t="s">
        <v>31</v>
      </c>
      <c r="F14" s="58" t="s">
        <v>242</v>
      </c>
      <c r="G14" s="58" t="s">
        <v>493</v>
      </c>
      <c r="H14" s="59">
        <v>4</v>
      </c>
      <c r="I14" s="52" t="s">
        <v>502</v>
      </c>
    </row>
    <row r="15" spans="1:9" ht="28">
      <c r="A15" s="57" t="s">
        <v>200</v>
      </c>
      <c r="B15" s="57" t="s">
        <v>503</v>
      </c>
      <c r="C15" s="53" t="s">
        <v>254</v>
      </c>
      <c r="D15" s="52" t="s">
        <v>30</v>
      </c>
      <c r="E15" s="53" t="s">
        <v>31</v>
      </c>
      <c r="F15" s="58" t="s">
        <v>242</v>
      </c>
      <c r="G15" s="58" t="s">
        <v>493</v>
      </c>
      <c r="H15" s="59">
        <v>4</v>
      </c>
      <c r="I15" s="52" t="s">
        <v>504</v>
      </c>
    </row>
    <row r="16" spans="1:9" ht="28">
      <c r="A16" s="57" t="s">
        <v>200</v>
      </c>
      <c r="B16" s="57" t="s">
        <v>505</v>
      </c>
      <c r="C16" s="53" t="s">
        <v>254</v>
      </c>
      <c r="D16" s="52" t="s">
        <v>30</v>
      </c>
      <c r="E16" s="53" t="s">
        <v>31</v>
      </c>
      <c r="F16" s="58" t="s">
        <v>242</v>
      </c>
      <c r="G16" s="58" t="s">
        <v>493</v>
      </c>
      <c r="H16" s="59">
        <v>4</v>
      </c>
      <c r="I16" s="52" t="s">
        <v>506</v>
      </c>
    </row>
    <row r="17" spans="1:9" ht="28">
      <c r="A17" s="57" t="s">
        <v>200</v>
      </c>
      <c r="B17" s="57" t="s">
        <v>507</v>
      </c>
      <c r="C17" s="53" t="s">
        <v>254</v>
      </c>
      <c r="D17" s="52" t="s">
        <v>30</v>
      </c>
      <c r="E17" s="53" t="s">
        <v>31</v>
      </c>
      <c r="F17" s="58" t="s">
        <v>242</v>
      </c>
      <c r="G17" s="58" t="s">
        <v>493</v>
      </c>
      <c r="H17" s="59">
        <v>4</v>
      </c>
      <c r="I17" s="52" t="s">
        <v>508</v>
      </c>
    </row>
    <row r="18" spans="1:9" ht="28">
      <c r="A18" s="57" t="s">
        <v>200</v>
      </c>
      <c r="B18" s="57" t="s">
        <v>509</v>
      </c>
      <c r="C18" s="53" t="s">
        <v>254</v>
      </c>
      <c r="D18" s="52" t="s">
        <v>30</v>
      </c>
      <c r="E18" s="53" t="s">
        <v>31</v>
      </c>
      <c r="F18" s="58" t="s">
        <v>242</v>
      </c>
      <c r="G18" s="58" t="s">
        <v>510</v>
      </c>
      <c r="H18" s="59">
        <v>5</v>
      </c>
      <c r="I18" s="52" t="s">
        <v>511</v>
      </c>
    </row>
    <row r="19" spans="1:9" ht="28">
      <c r="A19" s="57" t="s">
        <v>200</v>
      </c>
      <c r="B19" s="57" t="s">
        <v>512</v>
      </c>
      <c r="C19" s="53" t="s">
        <v>254</v>
      </c>
      <c r="D19" s="52" t="s">
        <v>30</v>
      </c>
      <c r="E19" s="53" t="s">
        <v>31</v>
      </c>
      <c r="F19" s="58" t="s">
        <v>242</v>
      </c>
      <c r="G19" s="58" t="s">
        <v>510</v>
      </c>
      <c r="H19" s="59">
        <v>5</v>
      </c>
      <c r="I19" s="52" t="s">
        <v>513</v>
      </c>
    </row>
    <row r="20" spans="1:9" ht="28">
      <c r="A20" s="57" t="s">
        <v>200</v>
      </c>
      <c r="B20" s="57" t="s">
        <v>514</v>
      </c>
      <c r="C20" s="53" t="s">
        <v>254</v>
      </c>
      <c r="D20" s="52" t="s">
        <v>30</v>
      </c>
      <c r="E20" s="53" t="s">
        <v>31</v>
      </c>
      <c r="F20" s="58" t="s">
        <v>242</v>
      </c>
      <c r="G20" s="58" t="s">
        <v>510</v>
      </c>
      <c r="H20" s="59">
        <v>5</v>
      </c>
      <c r="I20" s="52" t="s">
        <v>515</v>
      </c>
    </row>
    <row r="21" spans="1:9" ht="28">
      <c r="A21" s="57" t="s">
        <v>200</v>
      </c>
      <c r="B21" s="57" t="s">
        <v>516</v>
      </c>
      <c r="C21" s="53" t="s">
        <v>254</v>
      </c>
      <c r="D21" s="52" t="s">
        <v>30</v>
      </c>
      <c r="E21" s="53" t="s">
        <v>31</v>
      </c>
      <c r="F21" s="58" t="s">
        <v>242</v>
      </c>
      <c r="G21" s="58" t="s">
        <v>510</v>
      </c>
      <c r="H21" s="59">
        <v>5</v>
      </c>
      <c r="I21" s="52" t="s">
        <v>517</v>
      </c>
    </row>
    <row r="22" spans="1:9" ht="28">
      <c r="A22" s="57" t="s">
        <v>200</v>
      </c>
      <c r="B22" s="57" t="s">
        <v>518</v>
      </c>
      <c r="C22" s="53" t="s">
        <v>254</v>
      </c>
      <c r="D22" s="52" t="s">
        <v>30</v>
      </c>
      <c r="E22" s="53" t="s">
        <v>31</v>
      </c>
      <c r="F22" s="58" t="s">
        <v>242</v>
      </c>
      <c r="G22" s="58" t="s">
        <v>510</v>
      </c>
      <c r="H22" s="59">
        <v>6</v>
      </c>
      <c r="I22" s="52" t="s">
        <v>519</v>
      </c>
    </row>
    <row r="23" spans="1:9" ht="28">
      <c r="A23" s="57" t="s">
        <v>200</v>
      </c>
      <c r="B23" s="57" t="s">
        <v>520</v>
      </c>
      <c r="C23" s="53" t="s">
        <v>254</v>
      </c>
      <c r="D23" s="52" t="s">
        <v>30</v>
      </c>
      <c r="E23" s="53" t="s">
        <v>31</v>
      </c>
      <c r="F23" s="58" t="s">
        <v>242</v>
      </c>
      <c r="G23" s="58" t="s">
        <v>510</v>
      </c>
      <c r="H23" s="59">
        <v>6</v>
      </c>
      <c r="I23" s="52" t="s">
        <v>521</v>
      </c>
    </row>
    <row r="24" spans="1:9" ht="28">
      <c r="A24" s="57" t="s">
        <v>200</v>
      </c>
      <c r="B24" s="57" t="s">
        <v>522</v>
      </c>
      <c r="C24" s="53" t="s">
        <v>254</v>
      </c>
      <c r="D24" s="52" t="s">
        <v>30</v>
      </c>
      <c r="E24" s="53" t="s">
        <v>31</v>
      </c>
      <c r="F24" s="58" t="s">
        <v>242</v>
      </c>
      <c r="G24" s="58" t="s">
        <v>510</v>
      </c>
      <c r="H24" s="59">
        <v>6</v>
      </c>
      <c r="I24" s="52" t="s">
        <v>523</v>
      </c>
    </row>
    <row r="25" spans="1:9" ht="28">
      <c r="A25" s="57" t="s">
        <v>200</v>
      </c>
      <c r="B25" s="57" t="s">
        <v>524</v>
      </c>
      <c r="C25" s="53" t="s">
        <v>254</v>
      </c>
      <c r="D25" s="52" t="s">
        <v>30</v>
      </c>
      <c r="E25" s="53" t="s">
        <v>31</v>
      </c>
      <c r="F25" s="58" t="s">
        <v>242</v>
      </c>
      <c r="G25" s="58" t="s">
        <v>510</v>
      </c>
      <c r="H25" s="59">
        <v>6</v>
      </c>
      <c r="I25" s="52" t="s">
        <v>525</v>
      </c>
    </row>
    <row r="26" spans="1:9" ht="28">
      <c r="A26" s="57" t="s">
        <v>200</v>
      </c>
      <c r="B26" s="57" t="s">
        <v>526</v>
      </c>
      <c r="C26" s="53" t="s">
        <v>254</v>
      </c>
      <c r="D26" s="52" t="s">
        <v>30</v>
      </c>
      <c r="E26" s="53" t="s">
        <v>31</v>
      </c>
      <c r="F26" s="58" t="s">
        <v>242</v>
      </c>
      <c r="G26" s="58" t="s">
        <v>527</v>
      </c>
      <c r="H26" s="59">
        <v>7</v>
      </c>
      <c r="I26" s="52" t="s">
        <v>528</v>
      </c>
    </row>
    <row r="27" spans="1:9" ht="42">
      <c r="A27" s="57" t="s">
        <v>200</v>
      </c>
      <c r="B27" s="57" t="s">
        <v>529</v>
      </c>
      <c r="C27" s="53" t="s">
        <v>254</v>
      </c>
      <c r="D27" s="52" t="s">
        <v>30</v>
      </c>
      <c r="E27" s="53" t="s">
        <v>31</v>
      </c>
      <c r="F27" s="58" t="s">
        <v>242</v>
      </c>
      <c r="G27" s="58" t="s">
        <v>527</v>
      </c>
      <c r="H27" s="59">
        <v>7</v>
      </c>
      <c r="I27" s="52" t="s">
        <v>530</v>
      </c>
    </row>
    <row r="28" spans="1:9" ht="28">
      <c r="A28" s="57" t="s">
        <v>200</v>
      </c>
      <c r="B28" s="57" t="s">
        <v>531</v>
      </c>
      <c r="C28" s="53" t="s">
        <v>254</v>
      </c>
      <c r="D28" s="52" t="s">
        <v>30</v>
      </c>
      <c r="E28" s="53" t="s">
        <v>31</v>
      </c>
      <c r="F28" s="58" t="s">
        <v>242</v>
      </c>
      <c r="G28" s="58" t="s">
        <v>527</v>
      </c>
      <c r="H28" s="59">
        <v>8</v>
      </c>
      <c r="I28" s="52" t="s">
        <v>532</v>
      </c>
    </row>
    <row r="29" spans="1:9" ht="28">
      <c r="A29" s="57" t="s">
        <v>200</v>
      </c>
      <c r="B29" s="57" t="s">
        <v>533</v>
      </c>
      <c r="C29" s="53" t="s">
        <v>254</v>
      </c>
      <c r="D29" s="52" t="s">
        <v>30</v>
      </c>
      <c r="E29" s="53" t="s">
        <v>31</v>
      </c>
      <c r="F29" s="58" t="s">
        <v>242</v>
      </c>
      <c r="G29" s="58" t="s">
        <v>527</v>
      </c>
      <c r="H29" s="59">
        <v>8</v>
      </c>
      <c r="I29" s="52" t="s">
        <v>534</v>
      </c>
    </row>
    <row r="30" spans="1:9" ht="28">
      <c r="A30" s="57" t="s">
        <v>200</v>
      </c>
      <c r="B30" s="57" t="s">
        <v>535</v>
      </c>
      <c r="C30" s="53" t="s">
        <v>254</v>
      </c>
      <c r="D30" s="52" t="s">
        <v>30</v>
      </c>
      <c r="E30" s="53" t="s">
        <v>33</v>
      </c>
      <c r="F30" s="58" t="s">
        <v>34</v>
      </c>
      <c r="G30" s="58" t="s">
        <v>476</v>
      </c>
      <c r="H30" s="59">
        <v>1</v>
      </c>
      <c r="I30" s="52" t="s">
        <v>536</v>
      </c>
    </row>
    <row r="31" spans="1:9" ht="28">
      <c r="A31" s="57" t="s">
        <v>200</v>
      </c>
      <c r="B31" s="57" t="s">
        <v>537</v>
      </c>
      <c r="C31" s="53" t="s">
        <v>254</v>
      </c>
      <c r="D31" s="52" t="s">
        <v>30</v>
      </c>
      <c r="E31" s="53" t="s">
        <v>33</v>
      </c>
      <c r="F31" s="58" t="s">
        <v>34</v>
      </c>
      <c r="G31" s="58" t="s">
        <v>476</v>
      </c>
      <c r="H31" s="59">
        <v>2</v>
      </c>
      <c r="I31" s="52" t="s">
        <v>538</v>
      </c>
    </row>
    <row r="32" spans="1:9" ht="28">
      <c r="A32" s="57" t="s">
        <v>200</v>
      </c>
      <c r="B32" s="57" t="s">
        <v>539</v>
      </c>
      <c r="C32" s="53" t="s">
        <v>254</v>
      </c>
      <c r="D32" s="52" t="s">
        <v>30</v>
      </c>
      <c r="E32" s="53" t="s">
        <v>33</v>
      </c>
      <c r="F32" s="58" t="s">
        <v>34</v>
      </c>
      <c r="G32" s="58" t="s">
        <v>493</v>
      </c>
      <c r="H32" s="59">
        <v>3</v>
      </c>
      <c r="I32" s="52" t="s">
        <v>494</v>
      </c>
    </row>
    <row r="33" spans="1:9" ht="28">
      <c r="A33" s="57" t="s">
        <v>200</v>
      </c>
      <c r="B33" s="57" t="s">
        <v>540</v>
      </c>
      <c r="C33" s="53" t="s">
        <v>254</v>
      </c>
      <c r="D33" s="52" t="s">
        <v>30</v>
      </c>
      <c r="E33" s="53" t="s">
        <v>33</v>
      </c>
      <c r="F33" s="58" t="s">
        <v>34</v>
      </c>
      <c r="G33" s="58" t="s">
        <v>493</v>
      </c>
      <c r="H33" s="59">
        <v>3</v>
      </c>
      <c r="I33" s="52" t="s">
        <v>496</v>
      </c>
    </row>
    <row r="34" spans="1:9" ht="28">
      <c r="A34" s="57" t="s">
        <v>200</v>
      </c>
      <c r="B34" s="57" t="s">
        <v>541</v>
      </c>
      <c r="C34" s="53" t="s">
        <v>254</v>
      </c>
      <c r="D34" s="52" t="s">
        <v>30</v>
      </c>
      <c r="E34" s="53" t="s">
        <v>33</v>
      </c>
      <c r="F34" s="58" t="s">
        <v>34</v>
      </c>
      <c r="G34" s="58" t="s">
        <v>493</v>
      </c>
      <c r="H34" s="59">
        <v>3</v>
      </c>
      <c r="I34" s="52" t="s">
        <v>498</v>
      </c>
    </row>
    <row r="35" spans="1:9" ht="28">
      <c r="A35" s="57" t="s">
        <v>200</v>
      </c>
      <c r="B35" s="57" t="s">
        <v>542</v>
      </c>
      <c r="C35" s="53" t="s">
        <v>254</v>
      </c>
      <c r="D35" s="52" t="s">
        <v>30</v>
      </c>
      <c r="E35" s="53" t="s">
        <v>33</v>
      </c>
      <c r="F35" s="58" t="s">
        <v>34</v>
      </c>
      <c r="G35" s="58" t="s">
        <v>493</v>
      </c>
      <c r="H35" s="59">
        <v>3</v>
      </c>
      <c r="I35" s="52" t="s">
        <v>500</v>
      </c>
    </row>
    <row r="36" spans="1:9" ht="28">
      <c r="A36" s="57" t="s">
        <v>200</v>
      </c>
      <c r="B36" s="57" t="s">
        <v>543</v>
      </c>
      <c r="C36" s="53" t="s">
        <v>254</v>
      </c>
      <c r="D36" s="52" t="s">
        <v>30</v>
      </c>
      <c r="E36" s="53" t="s">
        <v>33</v>
      </c>
      <c r="F36" s="58" t="s">
        <v>34</v>
      </c>
      <c r="G36" s="58" t="s">
        <v>493</v>
      </c>
      <c r="H36" s="59">
        <v>4</v>
      </c>
      <c r="I36" s="52" t="s">
        <v>544</v>
      </c>
    </row>
    <row r="37" spans="1:9" ht="28">
      <c r="A37" s="57" t="s">
        <v>200</v>
      </c>
      <c r="B37" s="57" t="s">
        <v>545</v>
      </c>
      <c r="C37" s="53" t="s">
        <v>254</v>
      </c>
      <c r="D37" s="52" t="s">
        <v>30</v>
      </c>
      <c r="E37" s="53" t="s">
        <v>33</v>
      </c>
      <c r="F37" s="58" t="s">
        <v>34</v>
      </c>
      <c r="G37" s="58" t="s">
        <v>493</v>
      </c>
      <c r="H37" s="59">
        <v>4</v>
      </c>
      <c r="I37" s="52" t="s">
        <v>546</v>
      </c>
    </row>
    <row r="38" spans="1:9" ht="28">
      <c r="A38" s="57" t="s">
        <v>200</v>
      </c>
      <c r="B38" s="57" t="s">
        <v>547</v>
      </c>
      <c r="C38" s="53" t="s">
        <v>254</v>
      </c>
      <c r="D38" s="52" t="s">
        <v>30</v>
      </c>
      <c r="E38" s="53" t="s">
        <v>33</v>
      </c>
      <c r="F38" s="58" t="s">
        <v>34</v>
      </c>
      <c r="G38" s="58" t="s">
        <v>510</v>
      </c>
      <c r="H38" s="59">
        <v>5</v>
      </c>
      <c r="I38" s="52" t="s">
        <v>548</v>
      </c>
    </row>
    <row r="39" spans="1:9" ht="28">
      <c r="A39" s="57" t="s">
        <v>200</v>
      </c>
      <c r="B39" s="57" t="s">
        <v>549</v>
      </c>
      <c r="C39" s="53" t="s">
        <v>254</v>
      </c>
      <c r="D39" s="52" t="s">
        <v>30</v>
      </c>
      <c r="E39" s="53" t="s">
        <v>33</v>
      </c>
      <c r="F39" s="58" t="s">
        <v>34</v>
      </c>
      <c r="G39" s="58" t="s">
        <v>510</v>
      </c>
      <c r="H39" s="59">
        <v>5</v>
      </c>
      <c r="I39" s="52" t="s">
        <v>550</v>
      </c>
    </row>
    <row r="40" spans="1:9" ht="28">
      <c r="A40" s="57" t="s">
        <v>200</v>
      </c>
      <c r="B40" s="57" t="s">
        <v>551</v>
      </c>
      <c r="C40" s="53" t="s">
        <v>254</v>
      </c>
      <c r="D40" s="52" t="s">
        <v>30</v>
      </c>
      <c r="E40" s="53" t="s">
        <v>33</v>
      </c>
      <c r="F40" s="58" t="s">
        <v>34</v>
      </c>
      <c r="G40" s="58" t="s">
        <v>510</v>
      </c>
      <c r="H40" s="59">
        <v>6</v>
      </c>
      <c r="I40" s="52" t="s">
        <v>552</v>
      </c>
    </row>
    <row r="41" spans="1:9" ht="28">
      <c r="A41" s="57" t="s">
        <v>200</v>
      </c>
      <c r="B41" s="57" t="s">
        <v>553</v>
      </c>
      <c r="C41" s="53" t="s">
        <v>254</v>
      </c>
      <c r="D41" s="52" t="s">
        <v>30</v>
      </c>
      <c r="E41" s="53" t="s">
        <v>33</v>
      </c>
      <c r="F41" s="58" t="s">
        <v>34</v>
      </c>
      <c r="G41" s="58" t="s">
        <v>510</v>
      </c>
      <c r="H41" s="59">
        <v>6</v>
      </c>
      <c r="I41" s="52" t="s">
        <v>554</v>
      </c>
    </row>
    <row r="42" spans="1:9" ht="28">
      <c r="A42" s="57" t="s">
        <v>200</v>
      </c>
      <c r="B42" s="57" t="s">
        <v>555</v>
      </c>
      <c r="C42" s="53" t="s">
        <v>254</v>
      </c>
      <c r="D42" s="52" t="s">
        <v>30</v>
      </c>
      <c r="E42" s="53" t="s">
        <v>33</v>
      </c>
      <c r="F42" s="58" t="s">
        <v>34</v>
      </c>
      <c r="G42" s="58" t="s">
        <v>527</v>
      </c>
      <c r="H42" s="59">
        <v>7</v>
      </c>
      <c r="I42" s="52" t="s">
        <v>556</v>
      </c>
    </row>
    <row r="43" spans="1:9" ht="42">
      <c r="A43" s="57" t="s">
        <v>200</v>
      </c>
      <c r="B43" s="57" t="s">
        <v>557</v>
      </c>
      <c r="C43" s="53" t="s">
        <v>254</v>
      </c>
      <c r="D43" s="52" t="s">
        <v>30</v>
      </c>
      <c r="E43" s="53" t="s">
        <v>33</v>
      </c>
      <c r="F43" s="58" t="s">
        <v>34</v>
      </c>
      <c r="G43" s="58" t="s">
        <v>527</v>
      </c>
      <c r="H43" s="59">
        <v>7</v>
      </c>
      <c r="I43" s="52" t="s">
        <v>530</v>
      </c>
    </row>
    <row r="44" spans="1:9" ht="42">
      <c r="A44" s="57" t="s">
        <v>200</v>
      </c>
      <c r="B44" s="57" t="s">
        <v>558</v>
      </c>
      <c r="C44" s="53" t="s">
        <v>254</v>
      </c>
      <c r="D44" s="52" t="s">
        <v>30</v>
      </c>
      <c r="E44" s="53" t="s">
        <v>33</v>
      </c>
      <c r="F44" s="58" t="s">
        <v>34</v>
      </c>
      <c r="G44" s="58" t="s">
        <v>527</v>
      </c>
      <c r="H44" s="59">
        <v>8</v>
      </c>
      <c r="I44" s="52" t="s">
        <v>559</v>
      </c>
    </row>
    <row r="45" spans="1:9" ht="28">
      <c r="A45" s="57" t="s">
        <v>200</v>
      </c>
      <c r="B45" s="57" t="s">
        <v>560</v>
      </c>
      <c r="C45" s="53" t="s">
        <v>254</v>
      </c>
      <c r="D45" s="52" t="s">
        <v>30</v>
      </c>
      <c r="E45" s="53" t="s">
        <v>33</v>
      </c>
      <c r="F45" s="58" t="s">
        <v>34</v>
      </c>
      <c r="G45" s="58" t="s">
        <v>527</v>
      </c>
      <c r="H45" s="59">
        <v>8</v>
      </c>
      <c r="I45" s="52" t="s">
        <v>534</v>
      </c>
    </row>
    <row r="46" spans="1:9" ht="28">
      <c r="A46" s="57" t="s">
        <v>200</v>
      </c>
      <c r="B46" s="57" t="s">
        <v>561</v>
      </c>
      <c r="C46" s="53" t="s">
        <v>254</v>
      </c>
      <c r="D46" s="52" t="s">
        <v>30</v>
      </c>
      <c r="E46" s="53" t="s">
        <v>37</v>
      </c>
      <c r="F46" s="58" t="s">
        <v>38</v>
      </c>
      <c r="G46" s="58" t="s">
        <v>476</v>
      </c>
      <c r="H46" s="59">
        <v>1</v>
      </c>
      <c r="I46" s="52" t="s">
        <v>562</v>
      </c>
    </row>
    <row r="47" spans="1:9" ht="28">
      <c r="A47" s="57" t="s">
        <v>200</v>
      </c>
      <c r="B47" s="57" t="s">
        <v>563</v>
      </c>
      <c r="C47" s="53" t="s">
        <v>254</v>
      </c>
      <c r="D47" s="52" t="s">
        <v>30</v>
      </c>
      <c r="E47" s="53" t="s">
        <v>37</v>
      </c>
      <c r="F47" s="58" t="s">
        <v>38</v>
      </c>
      <c r="G47" s="58" t="s">
        <v>476</v>
      </c>
      <c r="H47" s="59">
        <v>1</v>
      </c>
      <c r="I47" s="52" t="s">
        <v>564</v>
      </c>
    </row>
    <row r="48" spans="1:9" ht="28">
      <c r="A48" s="57" t="s">
        <v>200</v>
      </c>
      <c r="B48" s="57" t="s">
        <v>565</v>
      </c>
      <c r="C48" s="53" t="s">
        <v>254</v>
      </c>
      <c r="D48" s="52" t="s">
        <v>30</v>
      </c>
      <c r="E48" s="53" t="s">
        <v>37</v>
      </c>
      <c r="F48" s="58" t="s">
        <v>38</v>
      </c>
      <c r="G48" s="58" t="s">
        <v>476</v>
      </c>
      <c r="H48" s="59">
        <v>2</v>
      </c>
      <c r="I48" s="52" t="s">
        <v>566</v>
      </c>
    </row>
    <row r="49" spans="1:9" ht="28">
      <c r="A49" s="57" t="s">
        <v>200</v>
      </c>
      <c r="B49" s="57" t="s">
        <v>567</v>
      </c>
      <c r="C49" s="53" t="s">
        <v>254</v>
      </c>
      <c r="D49" s="52" t="s">
        <v>30</v>
      </c>
      <c r="E49" s="53" t="s">
        <v>37</v>
      </c>
      <c r="F49" s="58" t="s">
        <v>38</v>
      </c>
      <c r="G49" s="58" t="s">
        <v>476</v>
      </c>
      <c r="H49" s="59">
        <v>2</v>
      </c>
      <c r="I49" s="52" t="s">
        <v>568</v>
      </c>
    </row>
    <row r="50" spans="1:9" ht="28">
      <c r="A50" s="57" t="s">
        <v>200</v>
      </c>
      <c r="B50" s="57" t="s">
        <v>569</v>
      </c>
      <c r="C50" s="53" t="s">
        <v>254</v>
      </c>
      <c r="D50" s="52" t="s">
        <v>30</v>
      </c>
      <c r="E50" s="53" t="s">
        <v>37</v>
      </c>
      <c r="F50" s="58" t="s">
        <v>38</v>
      </c>
      <c r="G50" s="58" t="s">
        <v>493</v>
      </c>
      <c r="H50" s="59">
        <v>3</v>
      </c>
      <c r="I50" s="52" t="s">
        <v>494</v>
      </c>
    </row>
    <row r="51" spans="1:9" ht="28">
      <c r="A51" s="57" t="s">
        <v>200</v>
      </c>
      <c r="B51" s="57" t="s">
        <v>570</v>
      </c>
      <c r="C51" s="53" t="s">
        <v>254</v>
      </c>
      <c r="D51" s="52" t="s">
        <v>30</v>
      </c>
      <c r="E51" s="53" t="s">
        <v>37</v>
      </c>
      <c r="F51" s="58" t="s">
        <v>38</v>
      </c>
      <c r="G51" s="58" t="s">
        <v>493</v>
      </c>
      <c r="H51" s="59">
        <v>3</v>
      </c>
      <c r="I51" s="52" t="s">
        <v>496</v>
      </c>
    </row>
    <row r="52" spans="1:9" ht="28">
      <c r="A52" s="57" t="s">
        <v>200</v>
      </c>
      <c r="B52" s="57" t="s">
        <v>571</v>
      </c>
      <c r="C52" s="53" t="s">
        <v>254</v>
      </c>
      <c r="D52" s="52" t="s">
        <v>30</v>
      </c>
      <c r="E52" s="53" t="s">
        <v>37</v>
      </c>
      <c r="F52" s="58" t="s">
        <v>38</v>
      </c>
      <c r="G52" s="58" t="s">
        <v>493</v>
      </c>
      <c r="H52" s="59">
        <v>3</v>
      </c>
      <c r="I52" s="52" t="s">
        <v>572</v>
      </c>
    </row>
    <row r="53" spans="1:9" ht="28">
      <c r="A53" s="57" t="s">
        <v>200</v>
      </c>
      <c r="B53" s="57" t="s">
        <v>573</v>
      </c>
      <c r="C53" s="53" t="s">
        <v>254</v>
      </c>
      <c r="D53" s="52" t="s">
        <v>30</v>
      </c>
      <c r="E53" s="53" t="s">
        <v>37</v>
      </c>
      <c r="F53" s="58" t="s">
        <v>38</v>
      </c>
      <c r="G53" s="58" t="s">
        <v>493</v>
      </c>
      <c r="H53" s="59">
        <v>3</v>
      </c>
      <c r="I53" s="52" t="s">
        <v>500</v>
      </c>
    </row>
    <row r="54" spans="1:9" ht="28">
      <c r="A54" s="57" t="s">
        <v>200</v>
      </c>
      <c r="B54" s="57" t="s">
        <v>574</v>
      </c>
      <c r="C54" s="53" t="s">
        <v>254</v>
      </c>
      <c r="D54" s="52" t="s">
        <v>30</v>
      </c>
      <c r="E54" s="53" t="s">
        <v>37</v>
      </c>
      <c r="F54" s="58" t="s">
        <v>38</v>
      </c>
      <c r="G54" s="58" t="s">
        <v>493</v>
      </c>
      <c r="H54" s="59">
        <v>4</v>
      </c>
      <c r="I54" s="52" t="s">
        <v>575</v>
      </c>
    </row>
    <row r="55" spans="1:9" ht="28">
      <c r="A55" s="57" t="s">
        <v>200</v>
      </c>
      <c r="B55" s="57" t="s">
        <v>576</v>
      </c>
      <c r="C55" s="53" t="s">
        <v>254</v>
      </c>
      <c r="D55" s="52" t="s">
        <v>30</v>
      </c>
      <c r="E55" s="53" t="s">
        <v>37</v>
      </c>
      <c r="F55" s="58" t="s">
        <v>38</v>
      </c>
      <c r="G55" s="58" t="s">
        <v>493</v>
      </c>
      <c r="H55" s="59">
        <v>4</v>
      </c>
      <c r="I55" s="52" t="s">
        <v>577</v>
      </c>
    </row>
    <row r="56" spans="1:9" ht="28">
      <c r="A56" s="57" t="s">
        <v>200</v>
      </c>
      <c r="B56" s="57" t="s">
        <v>578</v>
      </c>
      <c r="C56" s="53" t="s">
        <v>254</v>
      </c>
      <c r="D56" s="52" t="s">
        <v>30</v>
      </c>
      <c r="E56" s="53" t="s">
        <v>37</v>
      </c>
      <c r="F56" s="58" t="s">
        <v>38</v>
      </c>
      <c r="G56" s="58" t="s">
        <v>510</v>
      </c>
      <c r="H56" s="59">
        <v>5</v>
      </c>
      <c r="I56" s="52" t="s">
        <v>579</v>
      </c>
    </row>
    <row r="57" spans="1:9" ht="28">
      <c r="A57" s="57" t="s">
        <v>200</v>
      </c>
      <c r="B57" s="57" t="s">
        <v>580</v>
      </c>
      <c r="C57" s="53" t="s">
        <v>254</v>
      </c>
      <c r="D57" s="52" t="s">
        <v>30</v>
      </c>
      <c r="E57" s="53" t="s">
        <v>37</v>
      </c>
      <c r="F57" s="58" t="s">
        <v>38</v>
      </c>
      <c r="G57" s="58" t="s">
        <v>510</v>
      </c>
      <c r="H57" s="59">
        <v>5</v>
      </c>
      <c r="I57" s="52" t="s">
        <v>581</v>
      </c>
    </row>
    <row r="58" spans="1:9" ht="28">
      <c r="A58" s="57" t="s">
        <v>200</v>
      </c>
      <c r="B58" s="57" t="s">
        <v>582</v>
      </c>
      <c r="C58" s="53" t="s">
        <v>254</v>
      </c>
      <c r="D58" s="52" t="s">
        <v>30</v>
      </c>
      <c r="E58" s="53" t="s">
        <v>37</v>
      </c>
      <c r="F58" s="58" t="s">
        <v>38</v>
      </c>
      <c r="G58" s="58" t="s">
        <v>510</v>
      </c>
      <c r="H58" s="59">
        <v>6</v>
      </c>
      <c r="I58" s="52" t="s">
        <v>583</v>
      </c>
    </row>
    <row r="59" spans="1:9" ht="28">
      <c r="A59" s="57" t="s">
        <v>200</v>
      </c>
      <c r="B59" s="57" t="s">
        <v>584</v>
      </c>
      <c r="C59" s="53" t="s">
        <v>254</v>
      </c>
      <c r="D59" s="52" t="s">
        <v>30</v>
      </c>
      <c r="E59" s="53" t="s">
        <v>37</v>
      </c>
      <c r="F59" s="58" t="s">
        <v>38</v>
      </c>
      <c r="G59" s="58" t="s">
        <v>510</v>
      </c>
      <c r="H59" s="59">
        <v>6</v>
      </c>
      <c r="I59" s="52" t="s">
        <v>585</v>
      </c>
    </row>
    <row r="60" spans="1:9" ht="42">
      <c r="A60" s="57" t="s">
        <v>200</v>
      </c>
      <c r="B60" s="57" t="s">
        <v>586</v>
      </c>
      <c r="C60" s="53" t="s">
        <v>254</v>
      </c>
      <c r="D60" s="52" t="s">
        <v>30</v>
      </c>
      <c r="E60" s="53" t="s">
        <v>37</v>
      </c>
      <c r="F60" s="58" t="s">
        <v>38</v>
      </c>
      <c r="G60" s="58" t="s">
        <v>527</v>
      </c>
      <c r="H60" s="59">
        <v>7</v>
      </c>
      <c r="I60" s="52" t="s">
        <v>587</v>
      </c>
    </row>
    <row r="61" spans="1:9" ht="28">
      <c r="A61" s="57" t="s">
        <v>200</v>
      </c>
      <c r="B61" s="57" t="s">
        <v>588</v>
      </c>
      <c r="C61" s="53" t="s">
        <v>254</v>
      </c>
      <c r="D61" s="52" t="s">
        <v>30</v>
      </c>
      <c r="E61" s="53" t="s">
        <v>37</v>
      </c>
      <c r="F61" s="58" t="s">
        <v>38</v>
      </c>
      <c r="G61" s="58" t="s">
        <v>527</v>
      </c>
      <c r="H61" s="59">
        <v>7</v>
      </c>
      <c r="I61" s="52" t="s">
        <v>589</v>
      </c>
    </row>
    <row r="62" spans="1:9" ht="42">
      <c r="A62" s="57" t="s">
        <v>200</v>
      </c>
      <c r="B62" s="57" t="s">
        <v>590</v>
      </c>
      <c r="C62" s="53" t="s">
        <v>254</v>
      </c>
      <c r="D62" s="52" t="s">
        <v>30</v>
      </c>
      <c r="E62" s="53" t="s">
        <v>37</v>
      </c>
      <c r="F62" s="58" t="s">
        <v>38</v>
      </c>
      <c r="G62" s="58" t="s">
        <v>527</v>
      </c>
      <c r="H62" s="59">
        <v>8</v>
      </c>
      <c r="I62" s="52" t="s">
        <v>591</v>
      </c>
    </row>
    <row r="63" spans="1:9" ht="28">
      <c r="A63" s="57" t="s">
        <v>200</v>
      </c>
      <c r="B63" s="57" t="s">
        <v>592</v>
      </c>
      <c r="C63" s="53" t="s">
        <v>254</v>
      </c>
      <c r="D63" s="52" t="s">
        <v>30</v>
      </c>
      <c r="E63" s="53" t="s">
        <v>37</v>
      </c>
      <c r="F63" s="58" t="s">
        <v>38</v>
      </c>
      <c r="G63" s="58" t="s">
        <v>527</v>
      </c>
      <c r="H63" s="59">
        <v>8</v>
      </c>
      <c r="I63" s="52" t="s">
        <v>534</v>
      </c>
    </row>
    <row r="64" spans="1:9" ht="28">
      <c r="A64" s="57" t="s">
        <v>200</v>
      </c>
      <c r="B64" s="57" t="s">
        <v>593</v>
      </c>
      <c r="C64" s="53" t="s">
        <v>325</v>
      </c>
      <c r="D64" s="52" t="s">
        <v>41</v>
      </c>
      <c r="E64" s="53" t="s">
        <v>42</v>
      </c>
      <c r="F64" s="58" t="s">
        <v>43</v>
      </c>
      <c r="G64" s="58" t="s">
        <v>476</v>
      </c>
      <c r="H64" s="59">
        <v>1</v>
      </c>
      <c r="I64" s="52" t="s">
        <v>594</v>
      </c>
    </row>
    <row r="65" spans="1:9" ht="28">
      <c r="A65" s="57" t="s">
        <v>200</v>
      </c>
      <c r="B65" s="57" t="s">
        <v>595</v>
      </c>
      <c r="C65" s="53" t="s">
        <v>325</v>
      </c>
      <c r="D65" s="52" t="s">
        <v>41</v>
      </c>
      <c r="E65" s="53" t="s">
        <v>42</v>
      </c>
      <c r="F65" s="58" t="s">
        <v>43</v>
      </c>
      <c r="G65" s="58" t="s">
        <v>476</v>
      </c>
      <c r="H65" s="59">
        <v>1</v>
      </c>
      <c r="I65" s="52" t="s">
        <v>596</v>
      </c>
    </row>
    <row r="66" spans="1:9" ht="28">
      <c r="A66" s="57" t="s">
        <v>200</v>
      </c>
      <c r="B66" s="57" t="s">
        <v>597</v>
      </c>
      <c r="C66" s="53" t="s">
        <v>325</v>
      </c>
      <c r="D66" s="52" t="s">
        <v>41</v>
      </c>
      <c r="E66" s="53" t="s">
        <v>42</v>
      </c>
      <c r="F66" s="58" t="s">
        <v>43</v>
      </c>
      <c r="G66" s="58" t="s">
        <v>476</v>
      </c>
      <c r="H66" s="59">
        <v>2</v>
      </c>
      <c r="I66" s="52" t="s">
        <v>598</v>
      </c>
    </row>
    <row r="67" spans="1:9" ht="28">
      <c r="A67" s="57" t="s">
        <v>200</v>
      </c>
      <c r="B67" s="57" t="s">
        <v>599</v>
      </c>
      <c r="C67" s="53" t="s">
        <v>325</v>
      </c>
      <c r="D67" s="52" t="s">
        <v>41</v>
      </c>
      <c r="E67" s="53" t="s">
        <v>42</v>
      </c>
      <c r="F67" s="58" t="s">
        <v>43</v>
      </c>
      <c r="G67" s="58" t="s">
        <v>476</v>
      </c>
      <c r="H67" s="59">
        <v>2</v>
      </c>
      <c r="I67" s="52" t="s">
        <v>600</v>
      </c>
    </row>
    <row r="68" spans="1:9" ht="28">
      <c r="A68" s="57" t="s">
        <v>200</v>
      </c>
      <c r="B68" s="57" t="s">
        <v>601</v>
      </c>
      <c r="C68" s="53" t="s">
        <v>325</v>
      </c>
      <c r="D68" s="52" t="s">
        <v>41</v>
      </c>
      <c r="E68" s="53" t="s">
        <v>42</v>
      </c>
      <c r="F68" s="58" t="s">
        <v>43</v>
      </c>
      <c r="G68" s="58" t="s">
        <v>493</v>
      </c>
      <c r="H68" s="59">
        <v>3</v>
      </c>
      <c r="I68" s="52" t="s">
        <v>602</v>
      </c>
    </row>
    <row r="69" spans="1:9" ht="28">
      <c r="A69" s="57" t="s">
        <v>200</v>
      </c>
      <c r="B69" s="57" t="s">
        <v>603</v>
      </c>
      <c r="C69" s="53" t="s">
        <v>325</v>
      </c>
      <c r="D69" s="52" t="s">
        <v>41</v>
      </c>
      <c r="E69" s="53" t="s">
        <v>42</v>
      </c>
      <c r="F69" s="58" t="s">
        <v>43</v>
      </c>
      <c r="G69" s="58" t="s">
        <v>493</v>
      </c>
      <c r="H69" s="59">
        <v>3</v>
      </c>
      <c r="I69" s="52" t="s">
        <v>604</v>
      </c>
    </row>
    <row r="70" spans="1:9" ht="28">
      <c r="A70" s="57" t="s">
        <v>200</v>
      </c>
      <c r="B70" s="57" t="s">
        <v>605</v>
      </c>
      <c r="C70" s="53" t="s">
        <v>325</v>
      </c>
      <c r="D70" s="52" t="s">
        <v>41</v>
      </c>
      <c r="E70" s="53" t="s">
        <v>42</v>
      </c>
      <c r="F70" s="58" t="s">
        <v>43</v>
      </c>
      <c r="G70" s="58" t="s">
        <v>493</v>
      </c>
      <c r="H70" s="59">
        <v>4</v>
      </c>
      <c r="I70" s="52" t="s">
        <v>606</v>
      </c>
    </row>
    <row r="71" spans="1:9" ht="28">
      <c r="A71" s="57" t="s">
        <v>200</v>
      </c>
      <c r="B71" s="57" t="s">
        <v>607</v>
      </c>
      <c r="C71" s="53" t="s">
        <v>325</v>
      </c>
      <c r="D71" s="52" t="s">
        <v>41</v>
      </c>
      <c r="E71" s="53" t="s">
        <v>42</v>
      </c>
      <c r="F71" s="58" t="s">
        <v>43</v>
      </c>
      <c r="G71" s="58" t="s">
        <v>493</v>
      </c>
      <c r="H71" s="59">
        <v>4</v>
      </c>
      <c r="I71" s="52" t="s">
        <v>608</v>
      </c>
    </row>
    <row r="72" spans="1:9" ht="28">
      <c r="A72" s="57" t="s">
        <v>200</v>
      </c>
      <c r="B72" s="57" t="s">
        <v>609</v>
      </c>
      <c r="C72" s="53" t="s">
        <v>325</v>
      </c>
      <c r="D72" s="52" t="s">
        <v>41</v>
      </c>
      <c r="E72" s="53" t="s">
        <v>42</v>
      </c>
      <c r="F72" s="58" t="s">
        <v>43</v>
      </c>
      <c r="G72" s="58" t="s">
        <v>510</v>
      </c>
      <c r="H72" s="59">
        <v>5</v>
      </c>
      <c r="I72" s="52" t="s">
        <v>610</v>
      </c>
    </row>
    <row r="73" spans="1:9" ht="28">
      <c r="A73" s="57" t="s">
        <v>200</v>
      </c>
      <c r="B73" s="57" t="s">
        <v>611</v>
      </c>
      <c r="C73" s="53" t="s">
        <v>325</v>
      </c>
      <c r="D73" s="52" t="s">
        <v>41</v>
      </c>
      <c r="E73" s="53" t="s">
        <v>42</v>
      </c>
      <c r="F73" s="58" t="s">
        <v>43</v>
      </c>
      <c r="G73" s="58" t="s">
        <v>510</v>
      </c>
      <c r="H73" s="59">
        <v>5</v>
      </c>
      <c r="I73" s="52" t="s">
        <v>612</v>
      </c>
    </row>
    <row r="74" spans="1:9" ht="28">
      <c r="A74" s="57" t="s">
        <v>200</v>
      </c>
      <c r="B74" s="57" t="s">
        <v>613</v>
      </c>
      <c r="C74" s="53" t="s">
        <v>325</v>
      </c>
      <c r="D74" s="52" t="s">
        <v>41</v>
      </c>
      <c r="E74" s="53" t="s">
        <v>42</v>
      </c>
      <c r="F74" s="58" t="s">
        <v>43</v>
      </c>
      <c r="G74" s="58" t="s">
        <v>510</v>
      </c>
      <c r="H74" s="59">
        <v>6</v>
      </c>
      <c r="I74" s="52" t="s">
        <v>614</v>
      </c>
    </row>
    <row r="75" spans="1:9" ht="28">
      <c r="A75" s="57" t="s">
        <v>200</v>
      </c>
      <c r="B75" s="57" t="s">
        <v>615</v>
      </c>
      <c r="C75" s="53" t="s">
        <v>325</v>
      </c>
      <c r="D75" s="52" t="s">
        <v>41</v>
      </c>
      <c r="E75" s="53" t="s">
        <v>42</v>
      </c>
      <c r="F75" s="58" t="s">
        <v>43</v>
      </c>
      <c r="G75" s="58" t="s">
        <v>510</v>
      </c>
      <c r="H75" s="59">
        <v>6</v>
      </c>
      <c r="I75" s="52" t="s">
        <v>616</v>
      </c>
    </row>
    <row r="76" spans="1:9" ht="28">
      <c r="A76" s="57" t="s">
        <v>200</v>
      </c>
      <c r="B76" s="57" t="s">
        <v>617</v>
      </c>
      <c r="C76" s="53" t="s">
        <v>325</v>
      </c>
      <c r="D76" s="52" t="s">
        <v>41</v>
      </c>
      <c r="E76" s="53" t="s">
        <v>42</v>
      </c>
      <c r="F76" s="58" t="s">
        <v>43</v>
      </c>
      <c r="G76" s="58" t="s">
        <v>527</v>
      </c>
      <c r="H76" s="59">
        <v>7</v>
      </c>
      <c r="I76" s="52" t="s">
        <v>618</v>
      </c>
    </row>
    <row r="77" spans="1:9" ht="28">
      <c r="A77" s="57" t="s">
        <v>200</v>
      </c>
      <c r="B77" s="57" t="s">
        <v>619</v>
      </c>
      <c r="C77" s="53" t="s">
        <v>325</v>
      </c>
      <c r="D77" s="52" t="s">
        <v>41</v>
      </c>
      <c r="E77" s="53" t="s">
        <v>42</v>
      </c>
      <c r="F77" s="58" t="s">
        <v>43</v>
      </c>
      <c r="G77" s="58" t="s">
        <v>527</v>
      </c>
      <c r="H77" s="59">
        <v>7</v>
      </c>
      <c r="I77" s="52" t="s">
        <v>620</v>
      </c>
    </row>
    <row r="78" spans="1:9" ht="42">
      <c r="A78" s="57" t="s">
        <v>200</v>
      </c>
      <c r="B78" s="57" t="s">
        <v>621</v>
      </c>
      <c r="C78" s="53" t="s">
        <v>325</v>
      </c>
      <c r="D78" s="52" t="s">
        <v>41</v>
      </c>
      <c r="E78" s="53" t="s">
        <v>42</v>
      </c>
      <c r="F78" s="58" t="s">
        <v>43</v>
      </c>
      <c r="G78" s="58" t="s">
        <v>527</v>
      </c>
      <c r="H78" s="59">
        <v>8</v>
      </c>
      <c r="I78" s="52" t="s">
        <v>622</v>
      </c>
    </row>
    <row r="79" spans="1:9" ht="28">
      <c r="A79" s="57" t="s">
        <v>200</v>
      </c>
      <c r="B79" s="57" t="s">
        <v>623</v>
      </c>
      <c r="C79" s="53" t="s">
        <v>325</v>
      </c>
      <c r="D79" s="52" t="s">
        <v>41</v>
      </c>
      <c r="E79" s="53" t="s">
        <v>42</v>
      </c>
      <c r="F79" s="58" t="s">
        <v>43</v>
      </c>
      <c r="G79" s="58" t="s">
        <v>527</v>
      </c>
      <c r="H79" s="59">
        <v>8</v>
      </c>
      <c r="I79" s="52" t="s">
        <v>534</v>
      </c>
    </row>
    <row r="80" spans="1:9" ht="28">
      <c r="A80" s="57" t="s">
        <v>200</v>
      </c>
      <c r="B80" s="57" t="s">
        <v>624</v>
      </c>
      <c r="C80" s="53" t="s">
        <v>325</v>
      </c>
      <c r="D80" s="52" t="s">
        <v>41</v>
      </c>
      <c r="E80" s="53" t="s">
        <v>46</v>
      </c>
      <c r="F80" s="58" t="s">
        <v>47</v>
      </c>
      <c r="G80" s="58" t="s">
        <v>476</v>
      </c>
      <c r="H80" s="59">
        <v>1</v>
      </c>
      <c r="I80" s="52" t="s">
        <v>625</v>
      </c>
    </row>
    <row r="81" spans="1:9" ht="28">
      <c r="A81" s="57" t="s">
        <v>200</v>
      </c>
      <c r="B81" s="57" t="s">
        <v>626</v>
      </c>
      <c r="C81" s="53" t="s">
        <v>325</v>
      </c>
      <c r="D81" s="52" t="s">
        <v>41</v>
      </c>
      <c r="E81" s="53" t="s">
        <v>46</v>
      </c>
      <c r="F81" s="58" t="s">
        <v>47</v>
      </c>
      <c r="G81" s="58" t="s">
        <v>476</v>
      </c>
      <c r="H81" s="59">
        <v>1</v>
      </c>
      <c r="I81" s="52" t="s">
        <v>627</v>
      </c>
    </row>
    <row r="82" spans="1:9" ht="28">
      <c r="A82" s="57" t="s">
        <v>200</v>
      </c>
      <c r="B82" s="57" t="s">
        <v>628</v>
      </c>
      <c r="C82" s="53" t="s">
        <v>325</v>
      </c>
      <c r="D82" s="52" t="s">
        <v>41</v>
      </c>
      <c r="E82" s="53" t="s">
        <v>46</v>
      </c>
      <c r="F82" s="58" t="s">
        <v>47</v>
      </c>
      <c r="G82" s="58" t="s">
        <v>476</v>
      </c>
      <c r="H82" s="59">
        <v>2</v>
      </c>
      <c r="I82" s="52" t="s">
        <v>629</v>
      </c>
    </row>
    <row r="83" spans="1:9" ht="28">
      <c r="A83" s="57" t="s">
        <v>200</v>
      </c>
      <c r="B83" s="57" t="s">
        <v>630</v>
      </c>
      <c r="C83" s="53" t="s">
        <v>325</v>
      </c>
      <c r="D83" s="52" t="s">
        <v>41</v>
      </c>
      <c r="E83" s="53" t="s">
        <v>46</v>
      </c>
      <c r="F83" s="58" t="s">
        <v>47</v>
      </c>
      <c r="G83" s="58" t="s">
        <v>476</v>
      </c>
      <c r="H83" s="59">
        <v>2</v>
      </c>
      <c r="I83" s="52" t="s">
        <v>631</v>
      </c>
    </row>
    <row r="84" spans="1:9" ht="28">
      <c r="A84" s="57" t="s">
        <v>200</v>
      </c>
      <c r="B84" s="57" t="s">
        <v>632</v>
      </c>
      <c r="C84" s="53" t="s">
        <v>325</v>
      </c>
      <c r="D84" s="52" t="s">
        <v>41</v>
      </c>
      <c r="E84" s="53" t="s">
        <v>46</v>
      </c>
      <c r="F84" s="58" t="s">
        <v>47</v>
      </c>
      <c r="G84" s="58" t="s">
        <v>493</v>
      </c>
      <c r="H84" s="59">
        <v>3</v>
      </c>
      <c r="I84" s="52" t="s">
        <v>633</v>
      </c>
    </row>
    <row r="85" spans="1:9" ht="28">
      <c r="A85" s="57" t="s">
        <v>200</v>
      </c>
      <c r="B85" s="57" t="s">
        <v>634</v>
      </c>
      <c r="C85" s="53" t="s">
        <v>325</v>
      </c>
      <c r="D85" s="52" t="s">
        <v>41</v>
      </c>
      <c r="E85" s="53" t="s">
        <v>46</v>
      </c>
      <c r="F85" s="58" t="s">
        <v>47</v>
      </c>
      <c r="G85" s="58" t="s">
        <v>493</v>
      </c>
      <c r="H85" s="59">
        <v>3</v>
      </c>
      <c r="I85" s="52" t="s">
        <v>635</v>
      </c>
    </row>
    <row r="86" spans="1:9" ht="28">
      <c r="A86" s="57" t="s">
        <v>200</v>
      </c>
      <c r="B86" s="57" t="s">
        <v>636</v>
      </c>
      <c r="C86" s="53" t="s">
        <v>325</v>
      </c>
      <c r="D86" s="52" t="s">
        <v>41</v>
      </c>
      <c r="E86" s="53" t="s">
        <v>46</v>
      </c>
      <c r="F86" s="58" t="s">
        <v>47</v>
      </c>
      <c r="G86" s="58" t="s">
        <v>493</v>
      </c>
      <c r="H86" s="59">
        <v>3</v>
      </c>
      <c r="I86" s="52" t="s">
        <v>637</v>
      </c>
    </row>
    <row r="87" spans="1:9" ht="28">
      <c r="A87" s="57" t="s">
        <v>200</v>
      </c>
      <c r="B87" s="57" t="s">
        <v>638</v>
      </c>
      <c r="C87" s="53" t="s">
        <v>325</v>
      </c>
      <c r="D87" s="52" t="s">
        <v>41</v>
      </c>
      <c r="E87" s="53" t="s">
        <v>46</v>
      </c>
      <c r="F87" s="58" t="s">
        <v>47</v>
      </c>
      <c r="G87" s="58" t="s">
        <v>493</v>
      </c>
      <c r="H87" s="59">
        <v>4</v>
      </c>
      <c r="I87" s="52" t="s">
        <v>639</v>
      </c>
    </row>
    <row r="88" spans="1:9" ht="28">
      <c r="A88" s="57" t="s">
        <v>200</v>
      </c>
      <c r="B88" s="57" t="s">
        <v>640</v>
      </c>
      <c r="C88" s="53" t="s">
        <v>325</v>
      </c>
      <c r="D88" s="52" t="s">
        <v>41</v>
      </c>
      <c r="E88" s="53" t="s">
        <v>46</v>
      </c>
      <c r="F88" s="58" t="s">
        <v>47</v>
      </c>
      <c r="G88" s="58" t="s">
        <v>493</v>
      </c>
      <c r="H88" s="59">
        <v>4</v>
      </c>
      <c r="I88" s="52" t="s">
        <v>641</v>
      </c>
    </row>
    <row r="89" spans="1:9" ht="28">
      <c r="A89" s="57" t="s">
        <v>200</v>
      </c>
      <c r="B89" s="57" t="s">
        <v>642</v>
      </c>
      <c r="C89" s="53" t="s">
        <v>325</v>
      </c>
      <c r="D89" s="52" t="s">
        <v>41</v>
      </c>
      <c r="E89" s="53" t="s">
        <v>46</v>
      </c>
      <c r="F89" s="58" t="s">
        <v>47</v>
      </c>
      <c r="G89" s="58" t="s">
        <v>493</v>
      </c>
      <c r="H89" s="59">
        <v>4</v>
      </c>
      <c r="I89" s="52" t="s">
        <v>643</v>
      </c>
    </row>
    <row r="90" spans="1:9" ht="28">
      <c r="A90" s="57" t="s">
        <v>200</v>
      </c>
      <c r="B90" s="57" t="s">
        <v>644</v>
      </c>
      <c r="C90" s="53" t="s">
        <v>325</v>
      </c>
      <c r="D90" s="52" t="s">
        <v>41</v>
      </c>
      <c r="E90" s="53" t="s">
        <v>46</v>
      </c>
      <c r="F90" s="58" t="s">
        <v>47</v>
      </c>
      <c r="G90" s="58" t="s">
        <v>510</v>
      </c>
      <c r="H90" s="59">
        <v>5</v>
      </c>
      <c r="I90" s="52" t="s">
        <v>645</v>
      </c>
    </row>
    <row r="91" spans="1:9" ht="28">
      <c r="A91" s="57" t="s">
        <v>200</v>
      </c>
      <c r="B91" s="57" t="s">
        <v>646</v>
      </c>
      <c r="C91" s="53" t="s">
        <v>325</v>
      </c>
      <c r="D91" s="52" t="s">
        <v>41</v>
      </c>
      <c r="E91" s="53" t="s">
        <v>46</v>
      </c>
      <c r="F91" s="58" t="s">
        <v>47</v>
      </c>
      <c r="G91" s="58" t="s">
        <v>510</v>
      </c>
      <c r="H91" s="59">
        <v>5</v>
      </c>
      <c r="I91" s="52" t="s">
        <v>647</v>
      </c>
    </row>
    <row r="92" spans="1:9" ht="28">
      <c r="A92" s="57" t="s">
        <v>200</v>
      </c>
      <c r="B92" s="57" t="s">
        <v>648</v>
      </c>
      <c r="C92" s="53" t="s">
        <v>325</v>
      </c>
      <c r="D92" s="52" t="s">
        <v>41</v>
      </c>
      <c r="E92" s="53" t="s">
        <v>46</v>
      </c>
      <c r="F92" s="58" t="s">
        <v>47</v>
      </c>
      <c r="G92" s="58" t="s">
        <v>510</v>
      </c>
      <c r="H92" s="59">
        <v>5</v>
      </c>
      <c r="I92" s="52" t="s">
        <v>649</v>
      </c>
    </row>
    <row r="93" spans="1:9" ht="28">
      <c r="A93" s="57" t="s">
        <v>200</v>
      </c>
      <c r="B93" s="57" t="s">
        <v>650</v>
      </c>
      <c r="C93" s="53" t="s">
        <v>325</v>
      </c>
      <c r="D93" s="52" t="s">
        <v>41</v>
      </c>
      <c r="E93" s="53" t="s">
        <v>46</v>
      </c>
      <c r="F93" s="58" t="s">
        <v>47</v>
      </c>
      <c r="G93" s="58" t="s">
        <v>510</v>
      </c>
      <c r="H93" s="59">
        <v>6</v>
      </c>
      <c r="I93" s="52" t="s">
        <v>651</v>
      </c>
    </row>
    <row r="94" spans="1:9" ht="28">
      <c r="A94" s="57" t="s">
        <v>200</v>
      </c>
      <c r="B94" s="57" t="s">
        <v>652</v>
      </c>
      <c r="C94" s="53" t="s">
        <v>325</v>
      </c>
      <c r="D94" s="52" t="s">
        <v>41</v>
      </c>
      <c r="E94" s="53" t="s">
        <v>46</v>
      </c>
      <c r="F94" s="58" t="s">
        <v>47</v>
      </c>
      <c r="G94" s="58" t="s">
        <v>510</v>
      </c>
      <c r="H94" s="59">
        <v>6</v>
      </c>
      <c r="I94" s="52" t="s">
        <v>653</v>
      </c>
    </row>
    <row r="95" spans="1:9" ht="28">
      <c r="A95" s="57" t="s">
        <v>200</v>
      </c>
      <c r="B95" s="57" t="s">
        <v>654</v>
      </c>
      <c r="C95" s="53" t="s">
        <v>325</v>
      </c>
      <c r="D95" s="52" t="s">
        <v>41</v>
      </c>
      <c r="E95" s="53" t="s">
        <v>46</v>
      </c>
      <c r="F95" s="58" t="s">
        <v>47</v>
      </c>
      <c r="G95" s="58" t="s">
        <v>510</v>
      </c>
      <c r="H95" s="59">
        <v>6</v>
      </c>
      <c r="I95" s="52" t="s">
        <v>655</v>
      </c>
    </row>
    <row r="96" spans="1:9" ht="28">
      <c r="A96" s="57" t="s">
        <v>200</v>
      </c>
      <c r="B96" s="57" t="s">
        <v>656</v>
      </c>
      <c r="C96" s="53" t="s">
        <v>325</v>
      </c>
      <c r="D96" s="52" t="s">
        <v>41</v>
      </c>
      <c r="E96" s="53" t="s">
        <v>46</v>
      </c>
      <c r="F96" s="58" t="s">
        <v>47</v>
      </c>
      <c r="G96" s="58" t="s">
        <v>527</v>
      </c>
      <c r="H96" s="59">
        <v>7</v>
      </c>
      <c r="I96" s="52" t="s">
        <v>657</v>
      </c>
    </row>
    <row r="97" spans="1:9" ht="28">
      <c r="A97" s="57" t="s">
        <v>200</v>
      </c>
      <c r="B97" s="57" t="s">
        <v>658</v>
      </c>
      <c r="C97" s="53" t="s">
        <v>325</v>
      </c>
      <c r="D97" s="52" t="s">
        <v>41</v>
      </c>
      <c r="E97" s="53" t="s">
        <v>46</v>
      </c>
      <c r="F97" s="58" t="s">
        <v>47</v>
      </c>
      <c r="G97" s="58" t="s">
        <v>527</v>
      </c>
      <c r="H97" s="59">
        <v>7</v>
      </c>
      <c r="I97" s="52" t="s">
        <v>659</v>
      </c>
    </row>
    <row r="98" spans="1:9" ht="28">
      <c r="A98" s="57" t="s">
        <v>200</v>
      </c>
      <c r="B98" s="57" t="s">
        <v>660</v>
      </c>
      <c r="C98" s="53" t="s">
        <v>325</v>
      </c>
      <c r="D98" s="52" t="s">
        <v>41</v>
      </c>
      <c r="E98" s="53" t="s">
        <v>46</v>
      </c>
      <c r="F98" s="58" t="s">
        <v>47</v>
      </c>
      <c r="G98" s="58" t="s">
        <v>527</v>
      </c>
      <c r="H98" s="59">
        <v>8</v>
      </c>
      <c r="I98" s="52" t="s">
        <v>661</v>
      </c>
    </row>
    <row r="99" spans="1:9" ht="28">
      <c r="A99" s="57" t="s">
        <v>200</v>
      </c>
      <c r="B99" s="57" t="s">
        <v>662</v>
      </c>
      <c r="C99" s="53" t="s">
        <v>325</v>
      </c>
      <c r="D99" s="52" t="s">
        <v>41</v>
      </c>
      <c r="E99" s="53" t="s">
        <v>46</v>
      </c>
      <c r="F99" s="58" t="s">
        <v>47</v>
      </c>
      <c r="G99" s="58" t="s">
        <v>527</v>
      </c>
      <c r="H99" s="59">
        <v>8</v>
      </c>
      <c r="I99" s="52" t="s">
        <v>534</v>
      </c>
    </row>
    <row r="100" spans="1:9" ht="28">
      <c r="A100" s="57" t="s">
        <v>200</v>
      </c>
      <c r="B100" s="57" t="s">
        <v>663</v>
      </c>
      <c r="C100" s="53" t="s">
        <v>325</v>
      </c>
      <c r="D100" s="52" t="s">
        <v>41</v>
      </c>
      <c r="E100" s="53" t="s">
        <v>50</v>
      </c>
      <c r="F100" s="58" t="s">
        <v>51</v>
      </c>
      <c r="G100" s="58" t="s">
        <v>476</v>
      </c>
      <c r="H100" s="59">
        <v>1</v>
      </c>
      <c r="I100" s="52" t="s">
        <v>664</v>
      </c>
    </row>
    <row r="101" spans="1:9" ht="28">
      <c r="A101" s="57" t="s">
        <v>200</v>
      </c>
      <c r="B101" s="57" t="s">
        <v>665</v>
      </c>
      <c r="C101" s="53" t="s">
        <v>325</v>
      </c>
      <c r="D101" s="52" t="s">
        <v>41</v>
      </c>
      <c r="E101" s="53" t="s">
        <v>50</v>
      </c>
      <c r="F101" s="58" t="s">
        <v>51</v>
      </c>
      <c r="G101" s="58" t="s">
        <v>476</v>
      </c>
      <c r="H101" s="59">
        <v>1</v>
      </c>
      <c r="I101" s="52" t="s">
        <v>666</v>
      </c>
    </row>
    <row r="102" spans="1:9" ht="28">
      <c r="A102" s="57" t="s">
        <v>200</v>
      </c>
      <c r="B102" s="57" t="s">
        <v>667</v>
      </c>
      <c r="C102" s="53" t="s">
        <v>325</v>
      </c>
      <c r="D102" s="52" t="s">
        <v>41</v>
      </c>
      <c r="E102" s="53" t="s">
        <v>50</v>
      </c>
      <c r="F102" s="58" t="s">
        <v>51</v>
      </c>
      <c r="G102" s="58" t="s">
        <v>476</v>
      </c>
      <c r="H102" s="59">
        <v>2</v>
      </c>
      <c r="I102" s="52" t="s">
        <v>668</v>
      </c>
    </row>
    <row r="103" spans="1:9" ht="28">
      <c r="A103" s="57" t="s">
        <v>200</v>
      </c>
      <c r="B103" s="57" t="s">
        <v>669</v>
      </c>
      <c r="C103" s="53" t="s">
        <v>325</v>
      </c>
      <c r="D103" s="52" t="s">
        <v>41</v>
      </c>
      <c r="E103" s="53" t="s">
        <v>50</v>
      </c>
      <c r="F103" s="58" t="s">
        <v>51</v>
      </c>
      <c r="G103" s="58" t="s">
        <v>476</v>
      </c>
      <c r="H103" s="59">
        <v>2</v>
      </c>
      <c r="I103" s="52" t="s">
        <v>670</v>
      </c>
    </row>
    <row r="104" spans="1:9" ht="28">
      <c r="A104" s="57" t="s">
        <v>200</v>
      </c>
      <c r="B104" s="57" t="s">
        <v>671</v>
      </c>
      <c r="C104" s="53" t="s">
        <v>325</v>
      </c>
      <c r="D104" s="52" t="s">
        <v>41</v>
      </c>
      <c r="E104" s="53" t="s">
        <v>50</v>
      </c>
      <c r="F104" s="58" t="s">
        <v>51</v>
      </c>
      <c r="G104" s="58" t="s">
        <v>493</v>
      </c>
      <c r="H104" s="59">
        <v>3</v>
      </c>
      <c r="I104" s="52" t="s">
        <v>672</v>
      </c>
    </row>
    <row r="105" spans="1:9" ht="28">
      <c r="A105" s="57" t="s">
        <v>200</v>
      </c>
      <c r="B105" s="57" t="s">
        <v>673</v>
      </c>
      <c r="C105" s="53" t="s">
        <v>325</v>
      </c>
      <c r="D105" s="52" t="s">
        <v>41</v>
      </c>
      <c r="E105" s="53" t="s">
        <v>50</v>
      </c>
      <c r="F105" s="58" t="s">
        <v>51</v>
      </c>
      <c r="G105" s="58" t="s">
        <v>493</v>
      </c>
      <c r="H105" s="59">
        <v>3</v>
      </c>
      <c r="I105" s="52" t="s">
        <v>674</v>
      </c>
    </row>
    <row r="106" spans="1:9" ht="28">
      <c r="A106" s="57" t="s">
        <v>200</v>
      </c>
      <c r="B106" s="57" t="s">
        <v>675</v>
      </c>
      <c r="C106" s="53" t="s">
        <v>325</v>
      </c>
      <c r="D106" s="52" t="s">
        <v>41</v>
      </c>
      <c r="E106" s="53" t="s">
        <v>50</v>
      </c>
      <c r="F106" s="58" t="s">
        <v>51</v>
      </c>
      <c r="G106" s="58" t="s">
        <v>493</v>
      </c>
      <c r="H106" s="59">
        <v>4</v>
      </c>
      <c r="I106" s="52" t="s">
        <v>676</v>
      </c>
    </row>
    <row r="107" spans="1:9" ht="28">
      <c r="A107" s="57" t="s">
        <v>200</v>
      </c>
      <c r="B107" s="57" t="s">
        <v>677</v>
      </c>
      <c r="C107" s="53" t="s">
        <v>325</v>
      </c>
      <c r="D107" s="52" t="s">
        <v>41</v>
      </c>
      <c r="E107" s="53" t="s">
        <v>50</v>
      </c>
      <c r="F107" s="58" t="s">
        <v>51</v>
      </c>
      <c r="G107" s="58" t="s">
        <v>493</v>
      </c>
      <c r="H107" s="59">
        <v>4</v>
      </c>
      <c r="I107" s="52" t="s">
        <v>678</v>
      </c>
    </row>
    <row r="108" spans="1:9" ht="28">
      <c r="A108" s="57" t="s">
        <v>200</v>
      </c>
      <c r="B108" s="57" t="s">
        <v>679</v>
      </c>
      <c r="C108" s="53" t="s">
        <v>325</v>
      </c>
      <c r="D108" s="52" t="s">
        <v>41</v>
      </c>
      <c r="E108" s="53" t="s">
        <v>50</v>
      </c>
      <c r="F108" s="58" t="s">
        <v>51</v>
      </c>
      <c r="G108" s="58" t="s">
        <v>510</v>
      </c>
      <c r="H108" s="59">
        <v>5</v>
      </c>
      <c r="I108" s="52" t="s">
        <v>680</v>
      </c>
    </row>
    <row r="109" spans="1:9" ht="28">
      <c r="A109" s="57" t="s">
        <v>200</v>
      </c>
      <c r="B109" s="57" t="s">
        <v>681</v>
      </c>
      <c r="C109" s="53" t="s">
        <v>325</v>
      </c>
      <c r="D109" s="52" t="s">
        <v>41</v>
      </c>
      <c r="E109" s="53" t="s">
        <v>50</v>
      </c>
      <c r="F109" s="58" t="s">
        <v>51</v>
      </c>
      <c r="G109" s="58" t="s">
        <v>510</v>
      </c>
      <c r="H109" s="59">
        <v>5</v>
      </c>
      <c r="I109" s="52" t="s">
        <v>682</v>
      </c>
    </row>
    <row r="110" spans="1:9" ht="28">
      <c r="A110" s="57" t="s">
        <v>200</v>
      </c>
      <c r="B110" s="57" t="s">
        <v>683</v>
      </c>
      <c r="C110" s="53" t="s">
        <v>325</v>
      </c>
      <c r="D110" s="52" t="s">
        <v>41</v>
      </c>
      <c r="E110" s="53" t="s">
        <v>50</v>
      </c>
      <c r="F110" s="58" t="s">
        <v>51</v>
      </c>
      <c r="G110" s="58" t="s">
        <v>510</v>
      </c>
      <c r="H110" s="59">
        <v>6</v>
      </c>
      <c r="I110" s="52" t="s">
        <v>684</v>
      </c>
    </row>
    <row r="111" spans="1:9" ht="42">
      <c r="A111" s="57" t="s">
        <v>200</v>
      </c>
      <c r="B111" s="57" t="s">
        <v>685</v>
      </c>
      <c r="C111" s="53" t="s">
        <v>325</v>
      </c>
      <c r="D111" s="52" t="s">
        <v>41</v>
      </c>
      <c r="E111" s="53" t="s">
        <v>50</v>
      </c>
      <c r="F111" s="58" t="s">
        <v>51</v>
      </c>
      <c r="G111" s="58" t="s">
        <v>510</v>
      </c>
      <c r="H111" s="59">
        <v>6</v>
      </c>
      <c r="I111" s="52" t="s">
        <v>686</v>
      </c>
    </row>
    <row r="112" spans="1:9" ht="28">
      <c r="A112" s="57" t="s">
        <v>200</v>
      </c>
      <c r="B112" s="57" t="s">
        <v>687</v>
      </c>
      <c r="C112" s="53" t="s">
        <v>325</v>
      </c>
      <c r="D112" s="52" t="s">
        <v>41</v>
      </c>
      <c r="E112" s="53" t="s">
        <v>50</v>
      </c>
      <c r="F112" s="58" t="s">
        <v>51</v>
      </c>
      <c r="G112" s="58" t="s">
        <v>527</v>
      </c>
      <c r="H112" s="59">
        <v>7</v>
      </c>
      <c r="I112" s="52" t="s">
        <v>688</v>
      </c>
    </row>
    <row r="113" spans="1:9" ht="28">
      <c r="A113" s="57" t="s">
        <v>200</v>
      </c>
      <c r="B113" s="57" t="s">
        <v>689</v>
      </c>
      <c r="C113" s="53" t="s">
        <v>325</v>
      </c>
      <c r="D113" s="52" t="s">
        <v>41</v>
      </c>
      <c r="E113" s="53" t="s">
        <v>50</v>
      </c>
      <c r="F113" s="58" t="s">
        <v>51</v>
      </c>
      <c r="G113" s="58" t="s">
        <v>527</v>
      </c>
      <c r="H113" s="59">
        <v>7</v>
      </c>
      <c r="I113" s="52" t="s">
        <v>690</v>
      </c>
    </row>
    <row r="114" spans="1:9" ht="28">
      <c r="A114" s="57" t="s">
        <v>200</v>
      </c>
      <c r="B114" s="57" t="s">
        <v>691</v>
      </c>
      <c r="C114" s="53" t="s">
        <v>325</v>
      </c>
      <c r="D114" s="52" t="s">
        <v>41</v>
      </c>
      <c r="E114" s="53" t="s">
        <v>50</v>
      </c>
      <c r="F114" s="58" t="s">
        <v>51</v>
      </c>
      <c r="G114" s="58" t="s">
        <v>527</v>
      </c>
      <c r="H114" s="59">
        <v>8</v>
      </c>
      <c r="I114" s="52" t="s">
        <v>692</v>
      </c>
    </row>
    <row r="115" spans="1:9" ht="28">
      <c r="A115" s="57" t="s">
        <v>200</v>
      </c>
      <c r="B115" s="57" t="s">
        <v>693</v>
      </c>
      <c r="C115" s="53" t="s">
        <v>325</v>
      </c>
      <c r="D115" s="52" t="s">
        <v>41</v>
      </c>
      <c r="E115" s="53" t="s">
        <v>50</v>
      </c>
      <c r="F115" s="58" t="s">
        <v>51</v>
      </c>
      <c r="G115" s="58" t="s">
        <v>527</v>
      </c>
      <c r="H115" s="59">
        <v>8</v>
      </c>
      <c r="I115" s="52" t="s">
        <v>534</v>
      </c>
    </row>
    <row r="116" spans="1:9" ht="28">
      <c r="A116" s="57" t="s">
        <v>200</v>
      </c>
      <c r="B116" s="57" t="s">
        <v>694</v>
      </c>
      <c r="C116" s="53" t="s">
        <v>325</v>
      </c>
      <c r="D116" s="52" t="s">
        <v>41</v>
      </c>
      <c r="E116" s="53" t="s">
        <v>15</v>
      </c>
      <c r="F116" s="58" t="s">
        <v>54</v>
      </c>
      <c r="G116" s="58" t="s">
        <v>476</v>
      </c>
      <c r="H116" s="59">
        <v>1</v>
      </c>
      <c r="I116" s="52" t="s">
        <v>695</v>
      </c>
    </row>
    <row r="117" spans="1:9" ht="28">
      <c r="A117" s="57" t="s">
        <v>200</v>
      </c>
      <c r="B117" s="57" t="s">
        <v>696</v>
      </c>
      <c r="C117" s="53" t="s">
        <v>325</v>
      </c>
      <c r="D117" s="52" t="s">
        <v>41</v>
      </c>
      <c r="E117" s="53" t="s">
        <v>15</v>
      </c>
      <c r="F117" s="58" t="s">
        <v>54</v>
      </c>
      <c r="G117" s="58" t="s">
        <v>476</v>
      </c>
      <c r="H117" s="59">
        <v>2</v>
      </c>
      <c r="I117" s="52" t="s">
        <v>697</v>
      </c>
    </row>
    <row r="118" spans="1:9" ht="28">
      <c r="A118" s="57" t="s">
        <v>200</v>
      </c>
      <c r="B118" s="57" t="s">
        <v>698</v>
      </c>
      <c r="C118" s="53" t="s">
        <v>325</v>
      </c>
      <c r="D118" s="52" t="s">
        <v>41</v>
      </c>
      <c r="E118" s="53" t="s">
        <v>15</v>
      </c>
      <c r="F118" s="58" t="s">
        <v>54</v>
      </c>
      <c r="G118" s="58" t="s">
        <v>493</v>
      </c>
      <c r="H118" s="59">
        <v>3</v>
      </c>
      <c r="I118" s="52" t="s">
        <v>699</v>
      </c>
    </row>
    <row r="119" spans="1:9" ht="28">
      <c r="A119" s="57" t="s">
        <v>200</v>
      </c>
      <c r="B119" s="57" t="s">
        <v>700</v>
      </c>
      <c r="C119" s="53" t="s">
        <v>325</v>
      </c>
      <c r="D119" s="52" t="s">
        <v>41</v>
      </c>
      <c r="E119" s="53" t="s">
        <v>15</v>
      </c>
      <c r="F119" s="58" t="s">
        <v>54</v>
      </c>
      <c r="G119" s="58" t="s">
        <v>493</v>
      </c>
      <c r="H119" s="59">
        <v>4</v>
      </c>
      <c r="I119" s="52" t="s">
        <v>701</v>
      </c>
    </row>
    <row r="120" spans="1:9" ht="28">
      <c r="A120" s="57" t="s">
        <v>200</v>
      </c>
      <c r="B120" s="57" t="s">
        <v>702</v>
      </c>
      <c r="C120" s="53" t="s">
        <v>325</v>
      </c>
      <c r="D120" s="52" t="s">
        <v>41</v>
      </c>
      <c r="E120" s="53" t="s">
        <v>15</v>
      </c>
      <c r="F120" s="58" t="s">
        <v>54</v>
      </c>
      <c r="G120" s="58" t="s">
        <v>510</v>
      </c>
      <c r="H120" s="59">
        <v>5</v>
      </c>
      <c r="I120" s="52" t="s">
        <v>703</v>
      </c>
    </row>
    <row r="121" spans="1:9" ht="28">
      <c r="A121" s="57" t="s">
        <v>200</v>
      </c>
      <c r="B121" s="57" t="s">
        <v>704</v>
      </c>
      <c r="C121" s="53" t="s">
        <v>325</v>
      </c>
      <c r="D121" s="52" t="s">
        <v>41</v>
      </c>
      <c r="E121" s="53" t="s">
        <v>15</v>
      </c>
      <c r="F121" s="58" t="s">
        <v>54</v>
      </c>
      <c r="G121" s="58" t="s">
        <v>510</v>
      </c>
      <c r="H121" s="59">
        <v>6</v>
      </c>
      <c r="I121" s="52" t="s">
        <v>705</v>
      </c>
    </row>
    <row r="122" spans="1:9" ht="28">
      <c r="A122" s="57" t="s">
        <v>200</v>
      </c>
      <c r="B122" s="57" t="s">
        <v>706</v>
      </c>
      <c r="C122" s="53" t="s">
        <v>325</v>
      </c>
      <c r="D122" s="52" t="s">
        <v>41</v>
      </c>
      <c r="E122" s="53" t="s">
        <v>15</v>
      </c>
      <c r="F122" s="58" t="s">
        <v>54</v>
      </c>
      <c r="G122" s="58" t="s">
        <v>510</v>
      </c>
      <c r="H122" s="59">
        <v>6</v>
      </c>
      <c r="I122" s="52" t="s">
        <v>707</v>
      </c>
    </row>
    <row r="123" spans="1:9" ht="42">
      <c r="A123" s="57" t="s">
        <v>200</v>
      </c>
      <c r="B123" s="57" t="s">
        <v>708</v>
      </c>
      <c r="C123" s="53" t="s">
        <v>325</v>
      </c>
      <c r="D123" s="52" t="s">
        <v>41</v>
      </c>
      <c r="E123" s="53" t="s">
        <v>15</v>
      </c>
      <c r="F123" s="58" t="s">
        <v>54</v>
      </c>
      <c r="G123" s="58" t="s">
        <v>527</v>
      </c>
      <c r="H123" s="59">
        <v>7</v>
      </c>
      <c r="I123" s="52" t="s">
        <v>709</v>
      </c>
    </row>
    <row r="124" spans="1:9" ht="28">
      <c r="A124" s="57" t="s">
        <v>200</v>
      </c>
      <c r="B124" s="57" t="s">
        <v>710</v>
      </c>
      <c r="C124" s="53" t="s">
        <v>325</v>
      </c>
      <c r="D124" s="52" t="s">
        <v>41</v>
      </c>
      <c r="E124" s="53" t="s">
        <v>15</v>
      </c>
      <c r="F124" s="58" t="s">
        <v>54</v>
      </c>
      <c r="G124" s="58" t="s">
        <v>527</v>
      </c>
      <c r="H124" s="59">
        <v>7</v>
      </c>
      <c r="I124" s="52" t="s">
        <v>711</v>
      </c>
    </row>
    <row r="125" spans="1:9" ht="42">
      <c r="A125" s="57" t="s">
        <v>200</v>
      </c>
      <c r="B125" s="57" t="s">
        <v>712</v>
      </c>
      <c r="C125" s="53" t="s">
        <v>325</v>
      </c>
      <c r="D125" s="52" t="s">
        <v>41</v>
      </c>
      <c r="E125" s="53" t="s">
        <v>15</v>
      </c>
      <c r="F125" s="58" t="s">
        <v>54</v>
      </c>
      <c r="G125" s="58" t="s">
        <v>527</v>
      </c>
      <c r="H125" s="59">
        <v>8</v>
      </c>
      <c r="I125" s="52" t="s">
        <v>713</v>
      </c>
    </row>
    <row r="126" spans="1:9" ht="28">
      <c r="A126" s="57" t="s">
        <v>200</v>
      </c>
      <c r="B126" s="57" t="s">
        <v>714</v>
      </c>
      <c r="C126" s="53" t="s">
        <v>325</v>
      </c>
      <c r="D126" s="52" t="s">
        <v>41</v>
      </c>
      <c r="E126" s="53" t="s">
        <v>15</v>
      </c>
      <c r="F126" s="58" t="s">
        <v>54</v>
      </c>
      <c r="G126" s="58" t="s">
        <v>527</v>
      </c>
      <c r="H126" s="59">
        <v>8</v>
      </c>
      <c r="I126" s="52" t="s">
        <v>534</v>
      </c>
    </row>
    <row r="127" spans="1:9" ht="28">
      <c r="A127" s="57" t="s">
        <v>200</v>
      </c>
      <c r="B127" s="57" t="s">
        <v>715</v>
      </c>
      <c r="C127" s="53" t="s">
        <v>325</v>
      </c>
      <c r="D127" s="52" t="s">
        <v>41</v>
      </c>
      <c r="E127" s="53" t="s">
        <v>57</v>
      </c>
      <c r="F127" s="58" t="s">
        <v>58</v>
      </c>
      <c r="G127" s="58" t="s">
        <v>476</v>
      </c>
      <c r="H127" s="59">
        <v>1</v>
      </c>
      <c r="I127" s="52" t="s">
        <v>716</v>
      </c>
    </row>
    <row r="128" spans="1:9" ht="28">
      <c r="A128" s="57" t="s">
        <v>200</v>
      </c>
      <c r="B128" s="57" t="s">
        <v>717</v>
      </c>
      <c r="C128" s="53" t="s">
        <v>325</v>
      </c>
      <c r="D128" s="52" t="s">
        <v>41</v>
      </c>
      <c r="E128" s="53" t="s">
        <v>57</v>
      </c>
      <c r="F128" s="58" t="s">
        <v>58</v>
      </c>
      <c r="G128" s="58" t="s">
        <v>476</v>
      </c>
      <c r="H128" s="59">
        <v>1</v>
      </c>
      <c r="I128" s="52" t="s">
        <v>718</v>
      </c>
    </row>
    <row r="129" spans="1:9" ht="28">
      <c r="A129" s="57" t="s">
        <v>200</v>
      </c>
      <c r="B129" s="57" t="s">
        <v>719</v>
      </c>
      <c r="C129" s="53" t="s">
        <v>325</v>
      </c>
      <c r="D129" s="52" t="s">
        <v>41</v>
      </c>
      <c r="E129" s="53" t="s">
        <v>57</v>
      </c>
      <c r="F129" s="58" t="s">
        <v>58</v>
      </c>
      <c r="G129" s="58" t="s">
        <v>476</v>
      </c>
      <c r="H129" s="59">
        <v>1</v>
      </c>
      <c r="I129" s="52" t="s">
        <v>720</v>
      </c>
    </row>
    <row r="130" spans="1:9" ht="28">
      <c r="A130" s="57" t="s">
        <v>200</v>
      </c>
      <c r="B130" s="57" t="s">
        <v>721</v>
      </c>
      <c r="C130" s="53" t="s">
        <v>325</v>
      </c>
      <c r="D130" s="52" t="s">
        <v>41</v>
      </c>
      <c r="E130" s="53" t="s">
        <v>57</v>
      </c>
      <c r="F130" s="58" t="s">
        <v>58</v>
      </c>
      <c r="G130" s="58" t="s">
        <v>476</v>
      </c>
      <c r="H130" s="59">
        <v>2</v>
      </c>
      <c r="I130" s="52" t="s">
        <v>722</v>
      </c>
    </row>
    <row r="131" spans="1:9" ht="28">
      <c r="A131" s="57" t="s">
        <v>200</v>
      </c>
      <c r="B131" s="57" t="s">
        <v>723</v>
      </c>
      <c r="C131" s="53" t="s">
        <v>325</v>
      </c>
      <c r="D131" s="52" t="s">
        <v>41</v>
      </c>
      <c r="E131" s="53" t="s">
        <v>57</v>
      </c>
      <c r="F131" s="58" t="s">
        <v>58</v>
      </c>
      <c r="G131" s="58" t="s">
        <v>476</v>
      </c>
      <c r="H131" s="59">
        <v>2</v>
      </c>
      <c r="I131" s="52" t="s">
        <v>724</v>
      </c>
    </row>
    <row r="132" spans="1:9" ht="28">
      <c r="A132" s="57" t="s">
        <v>200</v>
      </c>
      <c r="B132" s="57" t="s">
        <v>725</v>
      </c>
      <c r="C132" s="53" t="s">
        <v>325</v>
      </c>
      <c r="D132" s="52" t="s">
        <v>41</v>
      </c>
      <c r="E132" s="53" t="s">
        <v>57</v>
      </c>
      <c r="F132" s="58" t="s">
        <v>58</v>
      </c>
      <c r="G132" s="58" t="s">
        <v>476</v>
      </c>
      <c r="H132" s="59">
        <v>2</v>
      </c>
      <c r="I132" s="52" t="s">
        <v>726</v>
      </c>
    </row>
    <row r="133" spans="1:9" ht="28">
      <c r="A133" s="57" t="s">
        <v>200</v>
      </c>
      <c r="B133" s="57" t="s">
        <v>727</v>
      </c>
      <c r="C133" s="53" t="s">
        <v>325</v>
      </c>
      <c r="D133" s="52" t="s">
        <v>41</v>
      </c>
      <c r="E133" s="53" t="s">
        <v>57</v>
      </c>
      <c r="F133" s="58" t="s">
        <v>58</v>
      </c>
      <c r="G133" s="58" t="s">
        <v>493</v>
      </c>
      <c r="H133" s="59">
        <v>3</v>
      </c>
      <c r="I133" s="52" t="s">
        <v>728</v>
      </c>
    </row>
    <row r="134" spans="1:9" ht="28">
      <c r="A134" s="57" t="s">
        <v>200</v>
      </c>
      <c r="B134" s="57" t="s">
        <v>729</v>
      </c>
      <c r="C134" s="53" t="s">
        <v>325</v>
      </c>
      <c r="D134" s="52" t="s">
        <v>41</v>
      </c>
      <c r="E134" s="53" t="s">
        <v>57</v>
      </c>
      <c r="F134" s="58" t="s">
        <v>58</v>
      </c>
      <c r="G134" s="58" t="s">
        <v>493</v>
      </c>
      <c r="H134" s="59">
        <v>3</v>
      </c>
      <c r="I134" s="52" t="s">
        <v>730</v>
      </c>
    </row>
    <row r="135" spans="1:9" ht="28">
      <c r="A135" s="57" t="s">
        <v>200</v>
      </c>
      <c r="B135" s="57" t="s">
        <v>731</v>
      </c>
      <c r="C135" s="53" t="s">
        <v>325</v>
      </c>
      <c r="D135" s="52" t="s">
        <v>41</v>
      </c>
      <c r="E135" s="53" t="s">
        <v>57</v>
      </c>
      <c r="F135" s="58" t="s">
        <v>58</v>
      </c>
      <c r="G135" s="58" t="s">
        <v>493</v>
      </c>
      <c r="H135" s="59">
        <v>3</v>
      </c>
      <c r="I135" s="52" t="s">
        <v>732</v>
      </c>
    </row>
    <row r="136" spans="1:9" ht="42">
      <c r="A136" s="57" t="s">
        <v>200</v>
      </c>
      <c r="B136" s="57" t="s">
        <v>733</v>
      </c>
      <c r="C136" s="53" t="s">
        <v>325</v>
      </c>
      <c r="D136" s="52" t="s">
        <v>41</v>
      </c>
      <c r="E136" s="53" t="s">
        <v>57</v>
      </c>
      <c r="F136" s="58" t="s">
        <v>58</v>
      </c>
      <c r="G136" s="58" t="s">
        <v>493</v>
      </c>
      <c r="H136" s="59">
        <v>4</v>
      </c>
      <c r="I136" s="52" t="s">
        <v>734</v>
      </c>
    </row>
    <row r="137" spans="1:9" ht="28">
      <c r="A137" s="57" t="s">
        <v>200</v>
      </c>
      <c r="B137" s="57" t="s">
        <v>735</v>
      </c>
      <c r="C137" s="53" t="s">
        <v>325</v>
      </c>
      <c r="D137" s="52" t="s">
        <v>41</v>
      </c>
      <c r="E137" s="53" t="s">
        <v>57</v>
      </c>
      <c r="F137" s="58" t="s">
        <v>58</v>
      </c>
      <c r="G137" s="58" t="s">
        <v>493</v>
      </c>
      <c r="H137" s="59">
        <v>4</v>
      </c>
      <c r="I137" s="52" t="s">
        <v>736</v>
      </c>
    </row>
    <row r="138" spans="1:9" ht="42">
      <c r="A138" s="57" t="s">
        <v>200</v>
      </c>
      <c r="B138" s="57" t="s">
        <v>737</v>
      </c>
      <c r="C138" s="53" t="s">
        <v>325</v>
      </c>
      <c r="D138" s="52" t="s">
        <v>41</v>
      </c>
      <c r="E138" s="53" t="s">
        <v>57</v>
      </c>
      <c r="F138" s="58" t="s">
        <v>58</v>
      </c>
      <c r="G138" s="58" t="s">
        <v>493</v>
      </c>
      <c r="H138" s="59">
        <v>4</v>
      </c>
      <c r="I138" s="52" t="s">
        <v>738</v>
      </c>
    </row>
    <row r="139" spans="1:9" ht="28">
      <c r="A139" s="57" t="s">
        <v>200</v>
      </c>
      <c r="B139" s="57" t="s">
        <v>739</v>
      </c>
      <c r="C139" s="53" t="s">
        <v>325</v>
      </c>
      <c r="D139" s="52" t="s">
        <v>41</v>
      </c>
      <c r="E139" s="53" t="s">
        <v>57</v>
      </c>
      <c r="F139" s="58" t="s">
        <v>58</v>
      </c>
      <c r="G139" s="58" t="s">
        <v>510</v>
      </c>
      <c r="H139" s="59">
        <v>5</v>
      </c>
      <c r="I139" s="52" t="s">
        <v>740</v>
      </c>
    </row>
    <row r="140" spans="1:9" ht="28">
      <c r="A140" s="57" t="s">
        <v>200</v>
      </c>
      <c r="B140" s="57" t="s">
        <v>741</v>
      </c>
      <c r="C140" s="53" t="s">
        <v>325</v>
      </c>
      <c r="D140" s="52" t="s">
        <v>41</v>
      </c>
      <c r="E140" s="53" t="s">
        <v>57</v>
      </c>
      <c r="F140" s="58" t="s">
        <v>58</v>
      </c>
      <c r="G140" s="58" t="s">
        <v>510</v>
      </c>
      <c r="H140" s="59">
        <v>5</v>
      </c>
      <c r="I140" s="52" t="s">
        <v>742</v>
      </c>
    </row>
    <row r="141" spans="1:9" ht="28">
      <c r="A141" s="57" t="s">
        <v>200</v>
      </c>
      <c r="B141" s="57" t="s">
        <v>743</v>
      </c>
      <c r="C141" s="53" t="s">
        <v>325</v>
      </c>
      <c r="D141" s="52" t="s">
        <v>41</v>
      </c>
      <c r="E141" s="53" t="s">
        <v>57</v>
      </c>
      <c r="F141" s="58" t="s">
        <v>58</v>
      </c>
      <c r="G141" s="58" t="s">
        <v>510</v>
      </c>
      <c r="H141" s="59">
        <v>5</v>
      </c>
      <c r="I141" s="52" t="s">
        <v>744</v>
      </c>
    </row>
    <row r="142" spans="1:9" ht="42">
      <c r="A142" s="57" t="s">
        <v>200</v>
      </c>
      <c r="B142" s="57" t="s">
        <v>745</v>
      </c>
      <c r="C142" s="53" t="s">
        <v>325</v>
      </c>
      <c r="D142" s="52" t="s">
        <v>41</v>
      </c>
      <c r="E142" s="53" t="s">
        <v>57</v>
      </c>
      <c r="F142" s="58" t="s">
        <v>58</v>
      </c>
      <c r="G142" s="58" t="s">
        <v>510</v>
      </c>
      <c r="H142" s="59">
        <v>6</v>
      </c>
      <c r="I142" s="52" t="s">
        <v>746</v>
      </c>
    </row>
    <row r="143" spans="1:9" ht="28">
      <c r="A143" s="57" t="s">
        <v>200</v>
      </c>
      <c r="B143" s="57" t="s">
        <v>747</v>
      </c>
      <c r="C143" s="53" t="s">
        <v>325</v>
      </c>
      <c r="D143" s="52" t="s">
        <v>41</v>
      </c>
      <c r="E143" s="53" t="s">
        <v>57</v>
      </c>
      <c r="F143" s="58" t="s">
        <v>58</v>
      </c>
      <c r="G143" s="58" t="s">
        <v>510</v>
      </c>
      <c r="H143" s="59">
        <v>6</v>
      </c>
      <c r="I143" s="52" t="s">
        <v>748</v>
      </c>
    </row>
    <row r="144" spans="1:9" ht="28">
      <c r="A144" s="57" t="s">
        <v>200</v>
      </c>
      <c r="B144" s="57" t="s">
        <v>749</v>
      </c>
      <c r="C144" s="53" t="s">
        <v>325</v>
      </c>
      <c r="D144" s="52" t="s">
        <v>41</v>
      </c>
      <c r="E144" s="53" t="s">
        <v>57</v>
      </c>
      <c r="F144" s="58" t="s">
        <v>58</v>
      </c>
      <c r="G144" s="58" t="s">
        <v>510</v>
      </c>
      <c r="H144" s="59">
        <v>6</v>
      </c>
      <c r="I144" s="52" t="s">
        <v>750</v>
      </c>
    </row>
    <row r="145" spans="1:9" ht="42">
      <c r="A145" s="57" t="s">
        <v>200</v>
      </c>
      <c r="B145" s="57" t="s">
        <v>751</v>
      </c>
      <c r="C145" s="53" t="s">
        <v>325</v>
      </c>
      <c r="D145" s="52" t="s">
        <v>41</v>
      </c>
      <c r="E145" s="53" t="s">
        <v>57</v>
      </c>
      <c r="F145" s="58" t="s">
        <v>58</v>
      </c>
      <c r="G145" s="58" t="s">
        <v>527</v>
      </c>
      <c r="H145" s="59">
        <v>7</v>
      </c>
      <c r="I145" s="52" t="s">
        <v>752</v>
      </c>
    </row>
    <row r="146" spans="1:9" ht="28">
      <c r="A146" s="57" t="s">
        <v>200</v>
      </c>
      <c r="B146" s="57" t="s">
        <v>753</v>
      </c>
      <c r="C146" s="53" t="s">
        <v>325</v>
      </c>
      <c r="D146" s="52" t="s">
        <v>41</v>
      </c>
      <c r="E146" s="53" t="s">
        <v>57</v>
      </c>
      <c r="F146" s="58" t="s">
        <v>58</v>
      </c>
      <c r="G146" s="58" t="s">
        <v>527</v>
      </c>
      <c r="H146" s="59">
        <v>7</v>
      </c>
      <c r="I146" s="52" t="s">
        <v>754</v>
      </c>
    </row>
    <row r="147" spans="1:9" ht="42">
      <c r="A147" s="57" t="s">
        <v>200</v>
      </c>
      <c r="B147" s="57" t="s">
        <v>755</v>
      </c>
      <c r="C147" s="53" t="s">
        <v>325</v>
      </c>
      <c r="D147" s="52" t="s">
        <v>41</v>
      </c>
      <c r="E147" s="53" t="s">
        <v>57</v>
      </c>
      <c r="F147" s="58" t="s">
        <v>58</v>
      </c>
      <c r="G147" s="58" t="s">
        <v>527</v>
      </c>
      <c r="H147" s="59">
        <v>8</v>
      </c>
      <c r="I147" s="52" t="s">
        <v>756</v>
      </c>
    </row>
    <row r="148" spans="1:9" ht="28">
      <c r="A148" s="57" t="s">
        <v>200</v>
      </c>
      <c r="B148" s="57" t="s">
        <v>757</v>
      </c>
      <c r="C148" s="53" t="s">
        <v>325</v>
      </c>
      <c r="D148" s="52" t="s">
        <v>41</v>
      </c>
      <c r="E148" s="53" t="s">
        <v>57</v>
      </c>
      <c r="F148" s="58" t="s">
        <v>58</v>
      </c>
      <c r="G148" s="58" t="s">
        <v>527</v>
      </c>
      <c r="H148" s="59">
        <v>8</v>
      </c>
      <c r="I148" s="52" t="s">
        <v>534</v>
      </c>
    </row>
    <row r="149" spans="1:9" ht="28">
      <c r="A149" s="57" t="s">
        <v>200</v>
      </c>
      <c r="B149" s="57" t="s">
        <v>758</v>
      </c>
      <c r="C149" s="53" t="s">
        <v>325</v>
      </c>
      <c r="D149" s="52" t="s">
        <v>41</v>
      </c>
      <c r="E149" s="53" t="s">
        <v>61</v>
      </c>
      <c r="F149" s="58" t="s">
        <v>62</v>
      </c>
      <c r="G149" s="58" t="s">
        <v>476</v>
      </c>
      <c r="H149" s="59">
        <v>1</v>
      </c>
      <c r="I149" s="52" t="s">
        <v>759</v>
      </c>
    </row>
    <row r="150" spans="1:9" ht="28">
      <c r="A150" s="57" t="s">
        <v>200</v>
      </c>
      <c r="B150" s="57" t="s">
        <v>760</v>
      </c>
      <c r="C150" s="53" t="s">
        <v>325</v>
      </c>
      <c r="D150" s="52" t="s">
        <v>41</v>
      </c>
      <c r="E150" s="53" t="s">
        <v>61</v>
      </c>
      <c r="F150" s="58" t="s">
        <v>62</v>
      </c>
      <c r="G150" s="58" t="s">
        <v>476</v>
      </c>
      <c r="H150" s="59">
        <v>1</v>
      </c>
      <c r="I150" s="52" t="s">
        <v>761</v>
      </c>
    </row>
    <row r="151" spans="1:9" ht="28">
      <c r="A151" s="57" t="s">
        <v>200</v>
      </c>
      <c r="B151" s="57" t="s">
        <v>762</v>
      </c>
      <c r="C151" s="53" t="s">
        <v>325</v>
      </c>
      <c r="D151" s="52" t="s">
        <v>41</v>
      </c>
      <c r="E151" s="53" t="s">
        <v>61</v>
      </c>
      <c r="F151" s="58" t="s">
        <v>62</v>
      </c>
      <c r="G151" s="58" t="s">
        <v>476</v>
      </c>
      <c r="H151" s="59">
        <v>1</v>
      </c>
      <c r="I151" s="52" t="s">
        <v>763</v>
      </c>
    </row>
    <row r="152" spans="1:9" ht="28">
      <c r="A152" s="57" t="s">
        <v>200</v>
      </c>
      <c r="B152" s="57" t="s">
        <v>764</v>
      </c>
      <c r="C152" s="53" t="s">
        <v>325</v>
      </c>
      <c r="D152" s="52" t="s">
        <v>41</v>
      </c>
      <c r="E152" s="53" t="s">
        <v>61</v>
      </c>
      <c r="F152" s="58" t="s">
        <v>62</v>
      </c>
      <c r="G152" s="58" t="s">
        <v>476</v>
      </c>
      <c r="H152" s="59">
        <v>2</v>
      </c>
      <c r="I152" s="52" t="s">
        <v>765</v>
      </c>
    </row>
    <row r="153" spans="1:9" ht="28">
      <c r="A153" s="57" t="s">
        <v>200</v>
      </c>
      <c r="B153" s="57" t="s">
        <v>766</v>
      </c>
      <c r="C153" s="53" t="s">
        <v>325</v>
      </c>
      <c r="D153" s="52" t="s">
        <v>41</v>
      </c>
      <c r="E153" s="53" t="s">
        <v>61</v>
      </c>
      <c r="F153" s="58" t="s">
        <v>62</v>
      </c>
      <c r="G153" s="58" t="s">
        <v>476</v>
      </c>
      <c r="H153" s="59">
        <v>2</v>
      </c>
      <c r="I153" s="52" t="s">
        <v>767</v>
      </c>
    </row>
    <row r="154" spans="1:9" ht="28">
      <c r="A154" s="57" t="s">
        <v>200</v>
      </c>
      <c r="B154" s="57" t="s">
        <v>768</v>
      </c>
      <c r="C154" s="53" t="s">
        <v>325</v>
      </c>
      <c r="D154" s="52" t="s">
        <v>41</v>
      </c>
      <c r="E154" s="53" t="s">
        <v>61</v>
      </c>
      <c r="F154" s="58" t="s">
        <v>62</v>
      </c>
      <c r="G154" s="58" t="s">
        <v>476</v>
      </c>
      <c r="H154" s="59">
        <v>2</v>
      </c>
      <c r="I154" s="52" t="s">
        <v>769</v>
      </c>
    </row>
    <row r="155" spans="1:9" ht="28">
      <c r="A155" s="57" t="s">
        <v>200</v>
      </c>
      <c r="B155" s="57" t="s">
        <v>770</v>
      </c>
      <c r="C155" s="53" t="s">
        <v>325</v>
      </c>
      <c r="D155" s="52" t="s">
        <v>41</v>
      </c>
      <c r="E155" s="53" t="s">
        <v>61</v>
      </c>
      <c r="F155" s="58" t="s">
        <v>62</v>
      </c>
      <c r="G155" s="58" t="s">
        <v>493</v>
      </c>
      <c r="H155" s="59">
        <v>3</v>
      </c>
      <c r="I155" s="52" t="s">
        <v>771</v>
      </c>
    </row>
    <row r="156" spans="1:9" ht="28">
      <c r="A156" s="57" t="s">
        <v>200</v>
      </c>
      <c r="B156" s="57" t="s">
        <v>772</v>
      </c>
      <c r="C156" s="53" t="s">
        <v>325</v>
      </c>
      <c r="D156" s="52" t="s">
        <v>41</v>
      </c>
      <c r="E156" s="53" t="s">
        <v>61</v>
      </c>
      <c r="F156" s="58" t="s">
        <v>62</v>
      </c>
      <c r="G156" s="58" t="s">
        <v>493</v>
      </c>
      <c r="H156" s="59">
        <v>3</v>
      </c>
      <c r="I156" s="52" t="s">
        <v>773</v>
      </c>
    </row>
    <row r="157" spans="1:9" ht="28">
      <c r="A157" s="57" t="s">
        <v>200</v>
      </c>
      <c r="B157" s="57" t="s">
        <v>774</v>
      </c>
      <c r="C157" s="53" t="s">
        <v>325</v>
      </c>
      <c r="D157" s="52" t="s">
        <v>41</v>
      </c>
      <c r="E157" s="53" t="s">
        <v>61</v>
      </c>
      <c r="F157" s="58" t="s">
        <v>62</v>
      </c>
      <c r="G157" s="58" t="s">
        <v>493</v>
      </c>
      <c r="H157" s="59">
        <v>3</v>
      </c>
      <c r="I157" s="52" t="s">
        <v>775</v>
      </c>
    </row>
    <row r="158" spans="1:9" ht="28">
      <c r="A158" s="57" t="s">
        <v>200</v>
      </c>
      <c r="B158" s="57" t="s">
        <v>776</v>
      </c>
      <c r="C158" s="53" t="s">
        <v>325</v>
      </c>
      <c r="D158" s="52" t="s">
        <v>41</v>
      </c>
      <c r="E158" s="53" t="s">
        <v>61</v>
      </c>
      <c r="F158" s="58" t="s">
        <v>62</v>
      </c>
      <c r="G158" s="58" t="s">
        <v>493</v>
      </c>
      <c r="H158" s="59">
        <v>4</v>
      </c>
      <c r="I158" s="52" t="s">
        <v>777</v>
      </c>
    </row>
    <row r="159" spans="1:9" ht="28">
      <c r="A159" s="57" t="s">
        <v>200</v>
      </c>
      <c r="B159" s="57" t="s">
        <v>778</v>
      </c>
      <c r="C159" s="53" t="s">
        <v>325</v>
      </c>
      <c r="D159" s="52" t="s">
        <v>41</v>
      </c>
      <c r="E159" s="53" t="s">
        <v>61</v>
      </c>
      <c r="F159" s="58" t="s">
        <v>62</v>
      </c>
      <c r="G159" s="58" t="s">
        <v>493</v>
      </c>
      <c r="H159" s="59">
        <v>4</v>
      </c>
      <c r="I159" s="52" t="s">
        <v>779</v>
      </c>
    </row>
    <row r="160" spans="1:9" ht="28">
      <c r="A160" s="57" t="s">
        <v>200</v>
      </c>
      <c r="B160" s="57" t="s">
        <v>780</v>
      </c>
      <c r="C160" s="53" t="s">
        <v>325</v>
      </c>
      <c r="D160" s="52" t="s">
        <v>41</v>
      </c>
      <c r="E160" s="53" t="s">
        <v>61</v>
      </c>
      <c r="F160" s="58" t="s">
        <v>62</v>
      </c>
      <c r="G160" s="58" t="s">
        <v>493</v>
      </c>
      <c r="H160" s="59">
        <v>4</v>
      </c>
      <c r="I160" s="52" t="s">
        <v>781</v>
      </c>
    </row>
    <row r="161" spans="1:9" ht="28">
      <c r="A161" s="57" t="s">
        <v>200</v>
      </c>
      <c r="B161" s="57" t="s">
        <v>782</v>
      </c>
      <c r="C161" s="53" t="s">
        <v>325</v>
      </c>
      <c r="D161" s="52" t="s">
        <v>41</v>
      </c>
      <c r="E161" s="53" t="s">
        <v>61</v>
      </c>
      <c r="F161" s="58" t="s">
        <v>62</v>
      </c>
      <c r="G161" s="58" t="s">
        <v>510</v>
      </c>
      <c r="H161" s="59">
        <v>5</v>
      </c>
      <c r="I161" s="52" t="s">
        <v>783</v>
      </c>
    </row>
    <row r="162" spans="1:9" ht="28">
      <c r="A162" s="57" t="s">
        <v>200</v>
      </c>
      <c r="B162" s="57" t="s">
        <v>784</v>
      </c>
      <c r="C162" s="53" t="s">
        <v>325</v>
      </c>
      <c r="D162" s="52" t="s">
        <v>41</v>
      </c>
      <c r="E162" s="53" t="s">
        <v>61</v>
      </c>
      <c r="F162" s="58" t="s">
        <v>62</v>
      </c>
      <c r="G162" s="58" t="s">
        <v>510</v>
      </c>
      <c r="H162" s="59">
        <v>5</v>
      </c>
      <c r="I162" s="52" t="s">
        <v>785</v>
      </c>
    </row>
    <row r="163" spans="1:9" ht="28">
      <c r="A163" s="57" t="s">
        <v>200</v>
      </c>
      <c r="B163" s="57" t="s">
        <v>786</v>
      </c>
      <c r="C163" s="53" t="s">
        <v>325</v>
      </c>
      <c r="D163" s="52" t="s">
        <v>41</v>
      </c>
      <c r="E163" s="53" t="s">
        <v>61</v>
      </c>
      <c r="F163" s="58" t="s">
        <v>62</v>
      </c>
      <c r="G163" s="58" t="s">
        <v>510</v>
      </c>
      <c r="H163" s="59">
        <v>5</v>
      </c>
      <c r="I163" s="52" t="s">
        <v>787</v>
      </c>
    </row>
    <row r="164" spans="1:9" ht="28">
      <c r="A164" s="57" t="s">
        <v>200</v>
      </c>
      <c r="B164" s="57" t="s">
        <v>788</v>
      </c>
      <c r="C164" s="53" t="s">
        <v>325</v>
      </c>
      <c r="D164" s="52" t="s">
        <v>41</v>
      </c>
      <c r="E164" s="53" t="s">
        <v>61</v>
      </c>
      <c r="F164" s="58" t="s">
        <v>62</v>
      </c>
      <c r="G164" s="58" t="s">
        <v>510</v>
      </c>
      <c r="H164" s="59">
        <v>6</v>
      </c>
      <c r="I164" s="52" t="s">
        <v>789</v>
      </c>
    </row>
    <row r="165" spans="1:9" ht="28">
      <c r="A165" s="57" t="s">
        <v>200</v>
      </c>
      <c r="B165" s="57" t="s">
        <v>790</v>
      </c>
      <c r="C165" s="53" t="s">
        <v>325</v>
      </c>
      <c r="D165" s="52" t="s">
        <v>41</v>
      </c>
      <c r="E165" s="53" t="s">
        <v>61</v>
      </c>
      <c r="F165" s="58" t="s">
        <v>62</v>
      </c>
      <c r="G165" s="58" t="s">
        <v>510</v>
      </c>
      <c r="H165" s="59">
        <v>6</v>
      </c>
      <c r="I165" s="52" t="s">
        <v>791</v>
      </c>
    </row>
    <row r="166" spans="1:9" ht="28">
      <c r="A166" s="57" t="s">
        <v>200</v>
      </c>
      <c r="B166" s="57" t="s">
        <v>792</v>
      </c>
      <c r="C166" s="53" t="s">
        <v>325</v>
      </c>
      <c r="D166" s="52" t="s">
        <v>41</v>
      </c>
      <c r="E166" s="53" t="s">
        <v>61</v>
      </c>
      <c r="F166" s="58" t="s">
        <v>62</v>
      </c>
      <c r="G166" s="58" t="s">
        <v>510</v>
      </c>
      <c r="H166" s="59">
        <v>6</v>
      </c>
      <c r="I166" s="52" t="s">
        <v>793</v>
      </c>
    </row>
    <row r="167" spans="1:9" ht="28">
      <c r="A167" s="57" t="s">
        <v>200</v>
      </c>
      <c r="B167" s="57" t="s">
        <v>794</v>
      </c>
      <c r="C167" s="53" t="s">
        <v>325</v>
      </c>
      <c r="D167" s="52" t="s">
        <v>41</v>
      </c>
      <c r="E167" s="53" t="s">
        <v>61</v>
      </c>
      <c r="F167" s="58" t="s">
        <v>62</v>
      </c>
      <c r="G167" s="58" t="s">
        <v>527</v>
      </c>
      <c r="H167" s="59">
        <v>7</v>
      </c>
      <c r="I167" s="52" t="s">
        <v>795</v>
      </c>
    </row>
    <row r="168" spans="1:9" ht="28">
      <c r="A168" s="57" t="s">
        <v>200</v>
      </c>
      <c r="B168" s="57" t="s">
        <v>796</v>
      </c>
      <c r="C168" s="53" t="s">
        <v>325</v>
      </c>
      <c r="D168" s="52" t="s">
        <v>41</v>
      </c>
      <c r="E168" s="53" t="s">
        <v>61</v>
      </c>
      <c r="F168" s="58" t="s">
        <v>62</v>
      </c>
      <c r="G168" s="58" t="s">
        <v>527</v>
      </c>
      <c r="H168" s="59">
        <v>7</v>
      </c>
      <c r="I168" s="52" t="s">
        <v>797</v>
      </c>
    </row>
    <row r="169" spans="1:9" ht="28">
      <c r="A169" s="57" t="s">
        <v>200</v>
      </c>
      <c r="B169" s="57" t="s">
        <v>798</v>
      </c>
      <c r="C169" s="53" t="s">
        <v>325</v>
      </c>
      <c r="D169" s="52" t="s">
        <v>41</v>
      </c>
      <c r="E169" s="53" t="s">
        <v>61</v>
      </c>
      <c r="F169" s="58" t="s">
        <v>62</v>
      </c>
      <c r="G169" s="58" t="s">
        <v>527</v>
      </c>
      <c r="H169" s="59">
        <v>8</v>
      </c>
      <c r="I169" s="52" t="s">
        <v>799</v>
      </c>
    </row>
    <row r="170" spans="1:9" ht="28">
      <c r="A170" s="57" t="s">
        <v>200</v>
      </c>
      <c r="B170" s="57" t="s">
        <v>800</v>
      </c>
      <c r="C170" s="53" t="s">
        <v>325</v>
      </c>
      <c r="D170" s="52" t="s">
        <v>41</v>
      </c>
      <c r="E170" s="53" t="s">
        <v>61</v>
      </c>
      <c r="F170" s="58" t="s">
        <v>62</v>
      </c>
      <c r="G170" s="58" t="s">
        <v>527</v>
      </c>
      <c r="H170" s="59">
        <v>8</v>
      </c>
      <c r="I170" s="52" t="s">
        <v>534</v>
      </c>
    </row>
    <row r="171" spans="1:9" ht="28">
      <c r="A171" s="57" t="s">
        <v>200</v>
      </c>
      <c r="B171" s="57" t="s">
        <v>801</v>
      </c>
      <c r="C171" s="53" t="s">
        <v>406</v>
      </c>
      <c r="D171" s="52" t="s">
        <v>65</v>
      </c>
      <c r="E171" s="53" t="s">
        <v>66</v>
      </c>
      <c r="F171" s="58" t="s">
        <v>244</v>
      </c>
      <c r="G171" s="58" t="s">
        <v>476</v>
      </c>
      <c r="H171" s="59">
        <v>1</v>
      </c>
      <c r="I171" s="52" t="s">
        <v>802</v>
      </c>
    </row>
    <row r="172" spans="1:9" ht="28">
      <c r="A172" s="57" t="s">
        <v>200</v>
      </c>
      <c r="B172" s="57" t="s">
        <v>803</v>
      </c>
      <c r="C172" s="53" t="s">
        <v>406</v>
      </c>
      <c r="D172" s="52" t="s">
        <v>65</v>
      </c>
      <c r="E172" s="53" t="s">
        <v>66</v>
      </c>
      <c r="F172" s="58" t="s">
        <v>244</v>
      </c>
      <c r="G172" s="58" t="s">
        <v>476</v>
      </c>
      <c r="H172" s="59">
        <v>1</v>
      </c>
      <c r="I172" s="52" t="s">
        <v>804</v>
      </c>
    </row>
    <row r="173" spans="1:9" ht="28">
      <c r="A173" s="57" t="s">
        <v>200</v>
      </c>
      <c r="B173" s="57" t="s">
        <v>805</v>
      </c>
      <c r="C173" s="53" t="s">
        <v>406</v>
      </c>
      <c r="D173" s="52" t="s">
        <v>65</v>
      </c>
      <c r="E173" s="53" t="s">
        <v>66</v>
      </c>
      <c r="F173" s="58" t="s">
        <v>244</v>
      </c>
      <c r="G173" s="58" t="s">
        <v>476</v>
      </c>
      <c r="H173" s="59">
        <v>2</v>
      </c>
      <c r="I173" s="52" t="s">
        <v>806</v>
      </c>
    </row>
    <row r="174" spans="1:9" ht="28">
      <c r="A174" s="57" t="s">
        <v>200</v>
      </c>
      <c r="B174" s="57" t="s">
        <v>807</v>
      </c>
      <c r="C174" s="53" t="s">
        <v>406</v>
      </c>
      <c r="D174" s="52" t="s">
        <v>65</v>
      </c>
      <c r="E174" s="53" t="s">
        <v>66</v>
      </c>
      <c r="F174" s="58" t="s">
        <v>244</v>
      </c>
      <c r="G174" s="58" t="s">
        <v>476</v>
      </c>
      <c r="H174" s="59">
        <v>2</v>
      </c>
      <c r="I174" s="52" t="s">
        <v>808</v>
      </c>
    </row>
    <row r="175" spans="1:9" ht="28">
      <c r="A175" s="57" t="s">
        <v>200</v>
      </c>
      <c r="B175" s="57" t="s">
        <v>809</v>
      </c>
      <c r="C175" s="53" t="s">
        <v>406</v>
      </c>
      <c r="D175" s="52" t="s">
        <v>65</v>
      </c>
      <c r="E175" s="53" t="s">
        <v>66</v>
      </c>
      <c r="F175" s="58" t="s">
        <v>244</v>
      </c>
      <c r="G175" s="58" t="s">
        <v>493</v>
      </c>
      <c r="H175" s="59">
        <v>3</v>
      </c>
      <c r="I175" s="52" t="s">
        <v>810</v>
      </c>
    </row>
    <row r="176" spans="1:9" ht="28">
      <c r="A176" s="57" t="s">
        <v>200</v>
      </c>
      <c r="B176" s="57" t="s">
        <v>811</v>
      </c>
      <c r="C176" s="53" t="s">
        <v>406</v>
      </c>
      <c r="D176" s="52" t="s">
        <v>65</v>
      </c>
      <c r="E176" s="53" t="s">
        <v>66</v>
      </c>
      <c r="F176" s="58" t="s">
        <v>244</v>
      </c>
      <c r="G176" s="58" t="s">
        <v>493</v>
      </c>
      <c r="H176" s="59">
        <v>3</v>
      </c>
      <c r="I176" s="52" t="s">
        <v>812</v>
      </c>
    </row>
    <row r="177" spans="1:9" ht="28">
      <c r="A177" s="57" t="s">
        <v>200</v>
      </c>
      <c r="B177" s="57" t="s">
        <v>813</v>
      </c>
      <c r="C177" s="53" t="s">
        <v>406</v>
      </c>
      <c r="D177" s="52" t="s">
        <v>65</v>
      </c>
      <c r="E177" s="53" t="s">
        <v>66</v>
      </c>
      <c r="F177" s="58" t="s">
        <v>244</v>
      </c>
      <c r="G177" s="58" t="s">
        <v>493</v>
      </c>
      <c r="H177" s="59">
        <v>4</v>
      </c>
      <c r="I177" s="52" t="s">
        <v>814</v>
      </c>
    </row>
    <row r="178" spans="1:9" ht="28">
      <c r="A178" s="57" t="s">
        <v>200</v>
      </c>
      <c r="B178" s="57" t="s">
        <v>815</v>
      </c>
      <c r="C178" s="53" t="s">
        <v>406</v>
      </c>
      <c r="D178" s="52" t="s">
        <v>65</v>
      </c>
      <c r="E178" s="53" t="s">
        <v>66</v>
      </c>
      <c r="F178" s="58" t="s">
        <v>244</v>
      </c>
      <c r="G178" s="58" t="s">
        <v>493</v>
      </c>
      <c r="H178" s="59">
        <v>4</v>
      </c>
      <c r="I178" s="52" t="s">
        <v>816</v>
      </c>
    </row>
    <row r="179" spans="1:9">
      <c r="A179" s="57" t="s">
        <v>200</v>
      </c>
      <c r="B179" s="57" t="s">
        <v>817</v>
      </c>
      <c r="C179" s="53" t="s">
        <v>406</v>
      </c>
      <c r="D179" s="52" t="s">
        <v>65</v>
      </c>
      <c r="E179" s="53" t="s">
        <v>66</v>
      </c>
      <c r="F179" s="58" t="s">
        <v>244</v>
      </c>
      <c r="G179" s="58" t="s">
        <v>510</v>
      </c>
      <c r="H179" s="59">
        <v>5</v>
      </c>
      <c r="I179" s="52" t="s">
        <v>818</v>
      </c>
    </row>
    <row r="180" spans="1:9">
      <c r="A180" s="57" t="s">
        <v>200</v>
      </c>
      <c r="B180" s="57" t="s">
        <v>819</v>
      </c>
      <c r="C180" s="53" t="s">
        <v>406</v>
      </c>
      <c r="D180" s="52" t="s">
        <v>65</v>
      </c>
      <c r="E180" s="53" t="s">
        <v>66</v>
      </c>
      <c r="F180" s="58" t="s">
        <v>244</v>
      </c>
      <c r="G180" s="58" t="s">
        <v>510</v>
      </c>
      <c r="H180" s="59">
        <v>5</v>
      </c>
      <c r="I180" s="52" t="s">
        <v>820</v>
      </c>
    </row>
    <row r="181" spans="1:9" ht="28">
      <c r="A181" s="57" t="s">
        <v>200</v>
      </c>
      <c r="B181" s="57" t="s">
        <v>821</v>
      </c>
      <c r="C181" s="53" t="s">
        <v>406</v>
      </c>
      <c r="D181" s="52" t="s">
        <v>65</v>
      </c>
      <c r="E181" s="53" t="s">
        <v>66</v>
      </c>
      <c r="F181" s="58" t="s">
        <v>244</v>
      </c>
      <c r="G181" s="58" t="s">
        <v>510</v>
      </c>
      <c r="H181" s="59">
        <v>6</v>
      </c>
      <c r="I181" s="52" t="s">
        <v>822</v>
      </c>
    </row>
    <row r="182" spans="1:9" ht="28">
      <c r="A182" s="57" t="s">
        <v>200</v>
      </c>
      <c r="B182" s="57" t="s">
        <v>823</v>
      </c>
      <c r="C182" s="53" t="s">
        <v>406</v>
      </c>
      <c r="D182" s="52" t="s">
        <v>65</v>
      </c>
      <c r="E182" s="53" t="s">
        <v>66</v>
      </c>
      <c r="F182" s="58" t="s">
        <v>244</v>
      </c>
      <c r="G182" s="58" t="s">
        <v>510</v>
      </c>
      <c r="H182" s="59">
        <v>6</v>
      </c>
      <c r="I182" s="52" t="s">
        <v>824</v>
      </c>
    </row>
    <row r="183" spans="1:9" ht="42">
      <c r="A183" s="57" t="s">
        <v>200</v>
      </c>
      <c r="B183" s="57" t="s">
        <v>825</v>
      </c>
      <c r="C183" s="53" t="s">
        <v>406</v>
      </c>
      <c r="D183" s="52" t="s">
        <v>65</v>
      </c>
      <c r="E183" s="53" t="s">
        <v>66</v>
      </c>
      <c r="F183" s="58" t="s">
        <v>244</v>
      </c>
      <c r="G183" s="58" t="s">
        <v>527</v>
      </c>
      <c r="H183" s="59">
        <v>7</v>
      </c>
      <c r="I183" s="52" t="s">
        <v>826</v>
      </c>
    </row>
    <row r="184" spans="1:9" ht="28">
      <c r="A184" s="57" t="s">
        <v>200</v>
      </c>
      <c r="B184" s="57" t="s">
        <v>827</v>
      </c>
      <c r="C184" s="53" t="s">
        <v>406</v>
      </c>
      <c r="D184" s="52" t="s">
        <v>65</v>
      </c>
      <c r="E184" s="53" t="s">
        <v>66</v>
      </c>
      <c r="F184" s="58" t="s">
        <v>244</v>
      </c>
      <c r="G184" s="58" t="s">
        <v>527</v>
      </c>
      <c r="H184" s="59">
        <v>7</v>
      </c>
      <c r="I184" s="52" t="s">
        <v>828</v>
      </c>
    </row>
    <row r="185" spans="1:9" ht="42">
      <c r="A185" s="57" t="s">
        <v>200</v>
      </c>
      <c r="B185" s="57" t="s">
        <v>829</v>
      </c>
      <c r="C185" s="53" t="s">
        <v>406</v>
      </c>
      <c r="D185" s="52" t="s">
        <v>65</v>
      </c>
      <c r="E185" s="53" t="s">
        <v>66</v>
      </c>
      <c r="F185" s="58" t="s">
        <v>244</v>
      </c>
      <c r="G185" s="58" t="s">
        <v>527</v>
      </c>
      <c r="H185" s="59">
        <v>8</v>
      </c>
      <c r="I185" s="52" t="s">
        <v>830</v>
      </c>
    </row>
    <row r="186" spans="1:9">
      <c r="A186" s="57" t="s">
        <v>200</v>
      </c>
      <c r="B186" s="57" t="s">
        <v>831</v>
      </c>
      <c r="C186" s="53" t="s">
        <v>406</v>
      </c>
      <c r="D186" s="52" t="s">
        <v>65</v>
      </c>
      <c r="E186" s="53" t="s">
        <v>66</v>
      </c>
      <c r="F186" s="58" t="s">
        <v>244</v>
      </c>
      <c r="G186" s="58" t="s">
        <v>527</v>
      </c>
      <c r="H186" s="59">
        <v>8</v>
      </c>
      <c r="I186" s="52" t="s">
        <v>534</v>
      </c>
    </row>
    <row r="187" spans="1:9" ht="28">
      <c r="A187" s="57" t="s">
        <v>200</v>
      </c>
      <c r="B187" s="57" t="s">
        <v>832</v>
      </c>
      <c r="C187" s="53" t="s">
        <v>406</v>
      </c>
      <c r="D187" s="52" t="s">
        <v>65</v>
      </c>
      <c r="E187" s="53" t="s">
        <v>69</v>
      </c>
      <c r="F187" s="58" t="s">
        <v>70</v>
      </c>
      <c r="G187" s="58" t="s">
        <v>476</v>
      </c>
      <c r="H187" s="59">
        <v>1</v>
      </c>
      <c r="I187" s="52" t="s">
        <v>833</v>
      </c>
    </row>
    <row r="188" spans="1:9" ht="42">
      <c r="A188" s="57" t="s">
        <v>200</v>
      </c>
      <c r="B188" s="57" t="s">
        <v>834</v>
      </c>
      <c r="C188" s="53" t="s">
        <v>406</v>
      </c>
      <c r="D188" s="52" t="s">
        <v>65</v>
      </c>
      <c r="E188" s="53" t="s">
        <v>69</v>
      </c>
      <c r="F188" s="58" t="s">
        <v>70</v>
      </c>
      <c r="G188" s="58" t="s">
        <v>476</v>
      </c>
      <c r="H188" s="59">
        <v>2</v>
      </c>
      <c r="I188" s="52" t="s">
        <v>835</v>
      </c>
    </row>
    <row r="189" spans="1:9" ht="42">
      <c r="A189" s="57" t="s">
        <v>200</v>
      </c>
      <c r="B189" s="57" t="s">
        <v>836</v>
      </c>
      <c r="C189" s="53" t="s">
        <v>406</v>
      </c>
      <c r="D189" s="52" t="s">
        <v>65</v>
      </c>
      <c r="E189" s="53" t="s">
        <v>69</v>
      </c>
      <c r="F189" s="58" t="s">
        <v>70</v>
      </c>
      <c r="G189" s="58" t="s">
        <v>493</v>
      </c>
      <c r="H189" s="59">
        <v>3</v>
      </c>
      <c r="I189" s="52" t="s">
        <v>837</v>
      </c>
    </row>
    <row r="190" spans="1:9" ht="42">
      <c r="A190" s="57" t="s">
        <v>200</v>
      </c>
      <c r="B190" s="57" t="s">
        <v>838</v>
      </c>
      <c r="C190" s="53" t="s">
        <v>406</v>
      </c>
      <c r="D190" s="52" t="s">
        <v>65</v>
      </c>
      <c r="E190" s="53" t="s">
        <v>69</v>
      </c>
      <c r="F190" s="58" t="s">
        <v>70</v>
      </c>
      <c r="G190" s="58" t="s">
        <v>493</v>
      </c>
      <c r="H190" s="59">
        <v>4</v>
      </c>
      <c r="I190" s="52" t="s">
        <v>839</v>
      </c>
    </row>
    <row r="191" spans="1:9" ht="28">
      <c r="A191" s="57" t="s">
        <v>200</v>
      </c>
      <c r="B191" s="57" t="s">
        <v>840</v>
      </c>
      <c r="C191" s="53" t="s">
        <v>406</v>
      </c>
      <c r="D191" s="52" t="s">
        <v>65</v>
      </c>
      <c r="E191" s="53" t="s">
        <v>69</v>
      </c>
      <c r="F191" s="58" t="s">
        <v>70</v>
      </c>
      <c r="G191" s="58" t="s">
        <v>510</v>
      </c>
      <c r="H191" s="59">
        <v>5</v>
      </c>
      <c r="I191" s="52" t="s">
        <v>841</v>
      </c>
    </row>
    <row r="192" spans="1:9" ht="42">
      <c r="A192" s="57" t="s">
        <v>200</v>
      </c>
      <c r="B192" s="57" t="s">
        <v>842</v>
      </c>
      <c r="C192" s="53" t="s">
        <v>406</v>
      </c>
      <c r="D192" s="52" t="s">
        <v>65</v>
      </c>
      <c r="E192" s="53" t="s">
        <v>69</v>
      </c>
      <c r="F192" s="58" t="s">
        <v>70</v>
      </c>
      <c r="G192" s="58" t="s">
        <v>510</v>
      </c>
      <c r="H192" s="59">
        <v>6</v>
      </c>
      <c r="I192" s="52" t="s">
        <v>843</v>
      </c>
    </row>
    <row r="193" spans="1:9" ht="42">
      <c r="A193" s="57" t="s">
        <v>200</v>
      </c>
      <c r="B193" s="57" t="s">
        <v>844</v>
      </c>
      <c r="C193" s="53" t="s">
        <v>406</v>
      </c>
      <c r="D193" s="52" t="s">
        <v>65</v>
      </c>
      <c r="E193" s="53" t="s">
        <v>69</v>
      </c>
      <c r="F193" s="58" t="s">
        <v>70</v>
      </c>
      <c r="G193" s="58" t="s">
        <v>527</v>
      </c>
      <c r="H193" s="59">
        <v>7</v>
      </c>
      <c r="I193" s="52" t="s">
        <v>845</v>
      </c>
    </row>
    <row r="194" spans="1:9" ht="28">
      <c r="A194" s="57" t="s">
        <v>200</v>
      </c>
      <c r="B194" s="57" t="s">
        <v>846</v>
      </c>
      <c r="C194" s="53" t="s">
        <v>406</v>
      </c>
      <c r="D194" s="52" t="s">
        <v>65</v>
      </c>
      <c r="E194" s="53" t="s">
        <v>69</v>
      </c>
      <c r="F194" s="58" t="s">
        <v>70</v>
      </c>
      <c r="G194" s="58" t="s">
        <v>527</v>
      </c>
      <c r="H194" s="59">
        <v>7</v>
      </c>
      <c r="I194" s="52" t="s">
        <v>847</v>
      </c>
    </row>
    <row r="195" spans="1:9" ht="42">
      <c r="A195" s="57" t="s">
        <v>200</v>
      </c>
      <c r="B195" s="57" t="s">
        <v>848</v>
      </c>
      <c r="C195" s="53" t="s">
        <v>406</v>
      </c>
      <c r="D195" s="52" t="s">
        <v>65</v>
      </c>
      <c r="E195" s="53" t="s">
        <v>69</v>
      </c>
      <c r="F195" s="58" t="s">
        <v>70</v>
      </c>
      <c r="G195" s="58" t="s">
        <v>527</v>
      </c>
      <c r="H195" s="59">
        <v>8</v>
      </c>
      <c r="I195" s="52" t="s">
        <v>849</v>
      </c>
    </row>
    <row r="196" spans="1:9">
      <c r="A196" s="57" t="s">
        <v>200</v>
      </c>
      <c r="B196" s="57" t="s">
        <v>850</v>
      </c>
      <c r="C196" s="53" t="s">
        <v>406</v>
      </c>
      <c r="D196" s="52" t="s">
        <v>65</v>
      </c>
      <c r="E196" s="53" t="s">
        <v>69</v>
      </c>
      <c r="F196" s="58" t="s">
        <v>70</v>
      </c>
      <c r="G196" s="58" t="s">
        <v>527</v>
      </c>
      <c r="H196" s="59">
        <v>8</v>
      </c>
      <c r="I196" s="52" t="s">
        <v>534</v>
      </c>
    </row>
    <row r="197" spans="1:9" ht="28">
      <c r="A197" s="57" t="s">
        <v>200</v>
      </c>
      <c r="B197" s="57" t="s">
        <v>851</v>
      </c>
      <c r="C197" s="53" t="s">
        <v>406</v>
      </c>
      <c r="D197" s="52" t="s">
        <v>65</v>
      </c>
      <c r="E197" s="53" t="s">
        <v>73</v>
      </c>
      <c r="F197" s="58" t="s">
        <v>74</v>
      </c>
      <c r="G197" s="58" t="s">
        <v>476</v>
      </c>
      <c r="H197" s="59">
        <v>1</v>
      </c>
      <c r="I197" s="52" t="s">
        <v>852</v>
      </c>
    </row>
    <row r="198" spans="1:9" ht="28">
      <c r="A198" s="57" t="s">
        <v>200</v>
      </c>
      <c r="B198" s="57" t="s">
        <v>853</v>
      </c>
      <c r="C198" s="53" t="s">
        <v>406</v>
      </c>
      <c r="D198" s="52" t="s">
        <v>65</v>
      </c>
      <c r="E198" s="53" t="s">
        <v>73</v>
      </c>
      <c r="F198" s="58" t="s">
        <v>74</v>
      </c>
      <c r="G198" s="58" t="s">
        <v>476</v>
      </c>
      <c r="H198" s="59">
        <v>2</v>
      </c>
      <c r="I198" s="52" t="s">
        <v>854</v>
      </c>
    </row>
    <row r="199" spans="1:9" ht="28">
      <c r="A199" s="57" t="s">
        <v>200</v>
      </c>
      <c r="B199" s="57" t="s">
        <v>855</v>
      </c>
      <c r="C199" s="53" t="s">
        <v>406</v>
      </c>
      <c r="D199" s="52" t="s">
        <v>65</v>
      </c>
      <c r="E199" s="53" t="s">
        <v>73</v>
      </c>
      <c r="F199" s="58" t="s">
        <v>74</v>
      </c>
      <c r="G199" s="58" t="s">
        <v>493</v>
      </c>
      <c r="H199" s="59">
        <v>3</v>
      </c>
      <c r="I199" s="52" t="s">
        <v>856</v>
      </c>
    </row>
    <row r="200" spans="1:9" ht="28">
      <c r="A200" s="57" t="s">
        <v>200</v>
      </c>
      <c r="B200" s="57" t="s">
        <v>857</v>
      </c>
      <c r="C200" s="53" t="s">
        <v>406</v>
      </c>
      <c r="D200" s="52" t="s">
        <v>65</v>
      </c>
      <c r="E200" s="53" t="s">
        <v>73</v>
      </c>
      <c r="F200" s="58" t="s">
        <v>74</v>
      </c>
      <c r="G200" s="58" t="s">
        <v>493</v>
      </c>
      <c r="H200" s="59">
        <v>4</v>
      </c>
      <c r="I200" s="52" t="s">
        <v>858</v>
      </c>
    </row>
    <row r="201" spans="1:9" ht="28">
      <c r="A201" s="57" t="s">
        <v>200</v>
      </c>
      <c r="B201" s="57" t="s">
        <v>859</v>
      </c>
      <c r="C201" s="53" t="s">
        <v>406</v>
      </c>
      <c r="D201" s="52" t="s">
        <v>65</v>
      </c>
      <c r="E201" s="53" t="s">
        <v>73</v>
      </c>
      <c r="F201" s="58" t="s">
        <v>74</v>
      </c>
      <c r="G201" s="58" t="s">
        <v>510</v>
      </c>
      <c r="H201" s="59">
        <v>5</v>
      </c>
      <c r="I201" s="52" t="s">
        <v>860</v>
      </c>
    </row>
    <row r="202" spans="1:9" ht="28">
      <c r="A202" s="57" t="s">
        <v>200</v>
      </c>
      <c r="B202" s="57" t="s">
        <v>861</v>
      </c>
      <c r="C202" s="53" t="s">
        <v>406</v>
      </c>
      <c r="D202" s="52" t="s">
        <v>65</v>
      </c>
      <c r="E202" s="53" t="s">
        <v>73</v>
      </c>
      <c r="F202" s="58" t="s">
        <v>74</v>
      </c>
      <c r="G202" s="58" t="s">
        <v>510</v>
      </c>
      <c r="H202" s="59">
        <v>6</v>
      </c>
      <c r="I202" s="52" t="s">
        <v>862</v>
      </c>
    </row>
    <row r="203" spans="1:9" ht="42">
      <c r="A203" s="57" t="s">
        <v>200</v>
      </c>
      <c r="B203" s="57" t="s">
        <v>863</v>
      </c>
      <c r="C203" s="53" t="s">
        <v>406</v>
      </c>
      <c r="D203" s="52" t="s">
        <v>65</v>
      </c>
      <c r="E203" s="53" t="s">
        <v>73</v>
      </c>
      <c r="F203" s="58" t="s">
        <v>74</v>
      </c>
      <c r="G203" s="58" t="s">
        <v>527</v>
      </c>
      <c r="H203" s="59">
        <v>7</v>
      </c>
      <c r="I203" s="52" t="s">
        <v>864</v>
      </c>
    </row>
    <row r="204" spans="1:9" ht="28">
      <c r="A204" s="57" t="s">
        <v>200</v>
      </c>
      <c r="B204" s="57" t="s">
        <v>865</v>
      </c>
      <c r="C204" s="53" t="s">
        <v>406</v>
      </c>
      <c r="D204" s="52" t="s">
        <v>65</v>
      </c>
      <c r="E204" s="53" t="s">
        <v>73</v>
      </c>
      <c r="F204" s="58" t="s">
        <v>74</v>
      </c>
      <c r="G204" s="58" t="s">
        <v>527</v>
      </c>
      <c r="H204" s="59">
        <v>7</v>
      </c>
      <c r="I204" s="52" t="s">
        <v>866</v>
      </c>
    </row>
    <row r="205" spans="1:9" ht="42">
      <c r="A205" s="57" t="s">
        <v>200</v>
      </c>
      <c r="B205" s="57" t="s">
        <v>867</v>
      </c>
      <c r="C205" s="53" t="s">
        <v>406</v>
      </c>
      <c r="D205" s="52" t="s">
        <v>65</v>
      </c>
      <c r="E205" s="53" t="s">
        <v>73</v>
      </c>
      <c r="F205" s="58" t="s">
        <v>74</v>
      </c>
      <c r="G205" s="58" t="s">
        <v>527</v>
      </c>
      <c r="H205" s="59">
        <v>8</v>
      </c>
      <c r="I205" s="52" t="s">
        <v>868</v>
      </c>
    </row>
    <row r="206" spans="1:9">
      <c r="A206" s="57" t="s">
        <v>200</v>
      </c>
      <c r="B206" s="57" t="s">
        <v>869</v>
      </c>
      <c r="C206" s="53" t="s">
        <v>406</v>
      </c>
      <c r="D206" s="52" t="s">
        <v>65</v>
      </c>
      <c r="E206" s="53" t="s">
        <v>73</v>
      </c>
      <c r="F206" s="58" t="s">
        <v>74</v>
      </c>
      <c r="G206" s="58" t="s">
        <v>527</v>
      </c>
      <c r="H206" s="59">
        <v>8</v>
      </c>
      <c r="I206" s="52" t="s">
        <v>534</v>
      </c>
    </row>
    <row r="207" spans="1:9" ht="28">
      <c r="A207" s="57" t="s">
        <v>200</v>
      </c>
      <c r="B207" s="57" t="s">
        <v>870</v>
      </c>
      <c r="C207" s="53" t="s">
        <v>406</v>
      </c>
      <c r="D207" s="52" t="s">
        <v>65</v>
      </c>
      <c r="E207" s="53" t="s">
        <v>77</v>
      </c>
      <c r="F207" s="58" t="s">
        <v>78</v>
      </c>
      <c r="G207" s="58" t="s">
        <v>476</v>
      </c>
      <c r="H207" s="59">
        <v>1</v>
      </c>
      <c r="I207" s="52" t="s">
        <v>871</v>
      </c>
    </row>
    <row r="208" spans="1:9" ht="42">
      <c r="A208" s="57" t="s">
        <v>200</v>
      </c>
      <c r="B208" s="57" t="s">
        <v>872</v>
      </c>
      <c r="C208" s="53" t="s">
        <v>406</v>
      </c>
      <c r="D208" s="52" t="s">
        <v>65</v>
      </c>
      <c r="E208" s="53" t="s">
        <v>77</v>
      </c>
      <c r="F208" s="58" t="s">
        <v>78</v>
      </c>
      <c r="G208" s="58" t="s">
        <v>476</v>
      </c>
      <c r="H208" s="59">
        <v>2</v>
      </c>
      <c r="I208" s="52" t="s">
        <v>873</v>
      </c>
    </row>
    <row r="209" spans="1:9" ht="28">
      <c r="A209" s="57" t="s">
        <v>200</v>
      </c>
      <c r="B209" s="57" t="s">
        <v>874</v>
      </c>
      <c r="C209" s="53" t="s">
        <v>406</v>
      </c>
      <c r="D209" s="52" t="s">
        <v>65</v>
      </c>
      <c r="E209" s="53" t="s">
        <v>77</v>
      </c>
      <c r="F209" s="58" t="s">
        <v>78</v>
      </c>
      <c r="G209" s="58" t="s">
        <v>493</v>
      </c>
      <c r="H209" s="59">
        <v>3</v>
      </c>
      <c r="I209" s="52" t="s">
        <v>875</v>
      </c>
    </row>
    <row r="210" spans="1:9" ht="28">
      <c r="A210" s="57" t="s">
        <v>200</v>
      </c>
      <c r="B210" s="57" t="s">
        <v>876</v>
      </c>
      <c r="C210" s="53" t="s">
        <v>406</v>
      </c>
      <c r="D210" s="52" t="s">
        <v>65</v>
      </c>
      <c r="E210" s="53" t="s">
        <v>77</v>
      </c>
      <c r="F210" s="58" t="s">
        <v>78</v>
      </c>
      <c r="G210" s="58" t="s">
        <v>493</v>
      </c>
      <c r="H210" s="59">
        <v>4</v>
      </c>
      <c r="I210" s="52" t="s">
        <v>877</v>
      </c>
    </row>
    <row r="211" spans="1:9" ht="28">
      <c r="A211" s="57" t="s">
        <v>200</v>
      </c>
      <c r="B211" s="57" t="s">
        <v>878</v>
      </c>
      <c r="C211" s="53" t="s">
        <v>406</v>
      </c>
      <c r="D211" s="52" t="s">
        <v>65</v>
      </c>
      <c r="E211" s="53" t="s">
        <v>77</v>
      </c>
      <c r="F211" s="58" t="s">
        <v>78</v>
      </c>
      <c r="G211" s="58" t="s">
        <v>510</v>
      </c>
      <c r="H211" s="59">
        <v>5</v>
      </c>
      <c r="I211" s="52" t="s">
        <v>879</v>
      </c>
    </row>
    <row r="212" spans="1:9" ht="42">
      <c r="A212" s="57" t="s">
        <v>200</v>
      </c>
      <c r="B212" s="57" t="s">
        <v>880</v>
      </c>
      <c r="C212" s="53" t="s">
        <v>406</v>
      </c>
      <c r="D212" s="52" t="s">
        <v>65</v>
      </c>
      <c r="E212" s="53" t="s">
        <v>77</v>
      </c>
      <c r="F212" s="58" t="s">
        <v>78</v>
      </c>
      <c r="G212" s="58" t="s">
        <v>510</v>
      </c>
      <c r="H212" s="59">
        <v>6</v>
      </c>
      <c r="I212" s="52" t="s">
        <v>881</v>
      </c>
    </row>
    <row r="213" spans="1:9" ht="42">
      <c r="A213" s="57" t="s">
        <v>200</v>
      </c>
      <c r="B213" s="57" t="s">
        <v>882</v>
      </c>
      <c r="C213" s="53" t="s">
        <v>406</v>
      </c>
      <c r="D213" s="52" t="s">
        <v>65</v>
      </c>
      <c r="E213" s="53" t="s">
        <v>77</v>
      </c>
      <c r="F213" s="58" t="s">
        <v>78</v>
      </c>
      <c r="G213" s="58" t="s">
        <v>527</v>
      </c>
      <c r="H213" s="59">
        <v>7</v>
      </c>
      <c r="I213" s="52" t="s">
        <v>883</v>
      </c>
    </row>
    <row r="214" spans="1:9" ht="28">
      <c r="A214" s="57" t="s">
        <v>200</v>
      </c>
      <c r="B214" s="57" t="s">
        <v>884</v>
      </c>
      <c r="C214" s="53" t="s">
        <v>406</v>
      </c>
      <c r="D214" s="52" t="s">
        <v>65</v>
      </c>
      <c r="E214" s="53" t="s">
        <v>77</v>
      </c>
      <c r="F214" s="58" t="s">
        <v>78</v>
      </c>
      <c r="G214" s="58" t="s">
        <v>527</v>
      </c>
      <c r="H214" s="59">
        <v>7</v>
      </c>
      <c r="I214" s="52" t="s">
        <v>885</v>
      </c>
    </row>
    <row r="215" spans="1:9" ht="42">
      <c r="A215" s="57" t="s">
        <v>200</v>
      </c>
      <c r="B215" s="57" t="s">
        <v>886</v>
      </c>
      <c r="C215" s="53" t="s">
        <v>406</v>
      </c>
      <c r="D215" s="52" t="s">
        <v>65</v>
      </c>
      <c r="E215" s="53" t="s">
        <v>77</v>
      </c>
      <c r="F215" s="58" t="s">
        <v>78</v>
      </c>
      <c r="G215" s="58" t="s">
        <v>527</v>
      </c>
      <c r="H215" s="59">
        <v>8</v>
      </c>
      <c r="I215" s="52" t="s">
        <v>887</v>
      </c>
    </row>
    <row r="216" spans="1:9">
      <c r="A216" s="57" t="s">
        <v>200</v>
      </c>
      <c r="B216" s="57" t="s">
        <v>888</v>
      </c>
      <c r="C216" s="53" t="s">
        <v>406</v>
      </c>
      <c r="D216" s="52" t="s">
        <v>65</v>
      </c>
      <c r="E216" s="53" t="s">
        <v>77</v>
      </c>
      <c r="F216" s="58" t="s">
        <v>78</v>
      </c>
      <c r="G216" s="58" t="s">
        <v>527</v>
      </c>
      <c r="H216" s="59">
        <v>8</v>
      </c>
      <c r="I216" s="52" t="s">
        <v>534</v>
      </c>
    </row>
    <row r="217" spans="1:9">
      <c r="A217" s="57" t="s">
        <v>200</v>
      </c>
      <c r="B217" s="57" t="s">
        <v>889</v>
      </c>
      <c r="C217" s="53" t="s">
        <v>423</v>
      </c>
      <c r="D217" s="52" t="s">
        <v>81</v>
      </c>
      <c r="E217" s="53" t="s">
        <v>82</v>
      </c>
      <c r="F217" s="58" t="s">
        <v>83</v>
      </c>
      <c r="G217" s="58" t="s">
        <v>476</v>
      </c>
      <c r="H217" s="59">
        <v>1</v>
      </c>
      <c r="I217" s="52" t="s">
        <v>890</v>
      </c>
    </row>
    <row r="218" spans="1:9">
      <c r="A218" s="57" t="s">
        <v>200</v>
      </c>
      <c r="B218" s="57" t="s">
        <v>891</v>
      </c>
      <c r="C218" s="53" t="s">
        <v>423</v>
      </c>
      <c r="D218" s="52" t="s">
        <v>81</v>
      </c>
      <c r="E218" s="53" t="s">
        <v>82</v>
      </c>
      <c r="F218" s="58" t="s">
        <v>83</v>
      </c>
      <c r="G218" s="58" t="s">
        <v>476</v>
      </c>
      <c r="H218" s="59">
        <v>1</v>
      </c>
      <c r="I218" s="52" t="s">
        <v>892</v>
      </c>
    </row>
    <row r="219" spans="1:9">
      <c r="A219" s="57" t="s">
        <v>200</v>
      </c>
      <c r="B219" s="57" t="s">
        <v>893</v>
      </c>
      <c r="C219" s="53" t="s">
        <v>423</v>
      </c>
      <c r="D219" s="52" t="s">
        <v>81</v>
      </c>
      <c r="E219" s="53" t="s">
        <v>82</v>
      </c>
      <c r="F219" s="58" t="s">
        <v>83</v>
      </c>
      <c r="G219" s="58" t="s">
        <v>476</v>
      </c>
      <c r="H219" s="59">
        <v>1</v>
      </c>
      <c r="I219" s="52" t="s">
        <v>894</v>
      </c>
    </row>
    <row r="220" spans="1:9" ht="28">
      <c r="A220" s="57" t="s">
        <v>200</v>
      </c>
      <c r="B220" s="57" t="s">
        <v>895</v>
      </c>
      <c r="C220" s="53" t="s">
        <v>423</v>
      </c>
      <c r="D220" s="52" t="s">
        <v>81</v>
      </c>
      <c r="E220" s="53" t="s">
        <v>82</v>
      </c>
      <c r="F220" s="58" t="s">
        <v>83</v>
      </c>
      <c r="G220" s="58" t="s">
        <v>476</v>
      </c>
      <c r="H220" s="59">
        <v>1</v>
      </c>
      <c r="I220" s="52" t="s">
        <v>896</v>
      </c>
    </row>
    <row r="221" spans="1:9" ht="28">
      <c r="A221" s="57" t="s">
        <v>200</v>
      </c>
      <c r="B221" s="57" t="s">
        <v>897</v>
      </c>
      <c r="C221" s="53" t="s">
        <v>423</v>
      </c>
      <c r="D221" s="52" t="s">
        <v>81</v>
      </c>
      <c r="E221" s="53" t="s">
        <v>82</v>
      </c>
      <c r="F221" s="58" t="s">
        <v>83</v>
      </c>
      <c r="G221" s="58" t="s">
        <v>476</v>
      </c>
      <c r="H221" s="59">
        <v>2</v>
      </c>
      <c r="I221" s="52" t="s">
        <v>898</v>
      </c>
    </row>
    <row r="222" spans="1:9" ht="28">
      <c r="A222" s="57" t="s">
        <v>200</v>
      </c>
      <c r="B222" s="57" t="s">
        <v>899</v>
      </c>
      <c r="C222" s="53" t="s">
        <v>423</v>
      </c>
      <c r="D222" s="52" t="s">
        <v>81</v>
      </c>
      <c r="E222" s="53" t="s">
        <v>82</v>
      </c>
      <c r="F222" s="58" t="s">
        <v>83</v>
      </c>
      <c r="G222" s="58" t="s">
        <v>476</v>
      </c>
      <c r="H222" s="59">
        <v>2</v>
      </c>
      <c r="I222" s="52" t="s">
        <v>900</v>
      </c>
    </row>
    <row r="223" spans="1:9" ht="28">
      <c r="A223" s="57" t="s">
        <v>200</v>
      </c>
      <c r="B223" s="57" t="s">
        <v>901</v>
      </c>
      <c r="C223" s="53" t="s">
        <v>423</v>
      </c>
      <c r="D223" s="52" t="s">
        <v>81</v>
      </c>
      <c r="E223" s="53" t="s">
        <v>82</v>
      </c>
      <c r="F223" s="58" t="s">
        <v>83</v>
      </c>
      <c r="G223" s="58" t="s">
        <v>476</v>
      </c>
      <c r="H223" s="59">
        <v>2</v>
      </c>
      <c r="I223" s="52" t="s">
        <v>902</v>
      </c>
    </row>
    <row r="224" spans="1:9" ht="28">
      <c r="A224" s="57" t="s">
        <v>200</v>
      </c>
      <c r="B224" s="57" t="s">
        <v>903</v>
      </c>
      <c r="C224" s="53" t="s">
        <v>423</v>
      </c>
      <c r="D224" s="52" t="s">
        <v>81</v>
      </c>
      <c r="E224" s="53" t="s">
        <v>82</v>
      </c>
      <c r="F224" s="58" t="s">
        <v>83</v>
      </c>
      <c r="G224" s="58" t="s">
        <v>476</v>
      </c>
      <c r="H224" s="59">
        <v>2</v>
      </c>
      <c r="I224" s="52" t="s">
        <v>904</v>
      </c>
    </row>
    <row r="225" spans="1:9" ht="28">
      <c r="A225" s="57" t="s">
        <v>200</v>
      </c>
      <c r="B225" s="57" t="s">
        <v>905</v>
      </c>
      <c r="C225" s="53" t="s">
        <v>423</v>
      </c>
      <c r="D225" s="52" t="s">
        <v>81</v>
      </c>
      <c r="E225" s="53" t="s">
        <v>82</v>
      </c>
      <c r="F225" s="58" t="s">
        <v>83</v>
      </c>
      <c r="G225" s="58" t="s">
        <v>493</v>
      </c>
      <c r="H225" s="59">
        <v>3</v>
      </c>
      <c r="I225" s="52" t="s">
        <v>906</v>
      </c>
    </row>
    <row r="226" spans="1:9" ht="28">
      <c r="A226" s="57" t="s">
        <v>200</v>
      </c>
      <c r="B226" s="57" t="s">
        <v>907</v>
      </c>
      <c r="C226" s="53" t="s">
        <v>423</v>
      </c>
      <c r="D226" s="52" t="s">
        <v>81</v>
      </c>
      <c r="E226" s="53" t="s">
        <v>82</v>
      </c>
      <c r="F226" s="58" t="s">
        <v>83</v>
      </c>
      <c r="G226" s="58" t="s">
        <v>493</v>
      </c>
      <c r="H226" s="59">
        <v>3</v>
      </c>
      <c r="I226" s="52" t="s">
        <v>908</v>
      </c>
    </row>
    <row r="227" spans="1:9" ht="28">
      <c r="A227" s="57" t="s">
        <v>200</v>
      </c>
      <c r="B227" s="57" t="s">
        <v>909</v>
      </c>
      <c r="C227" s="53" t="s">
        <v>423</v>
      </c>
      <c r="D227" s="52" t="s">
        <v>81</v>
      </c>
      <c r="E227" s="53" t="s">
        <v>82</v>
      </c>
      <c r="F227" s="58" t="s">
        <v>83</v>
      </c>
      <c r="G227" s="58" t="s">
        <v>493</v>
      </c>
      <c r="H227" s="59">
        <v>3</v>
      </c>
      <c r="I227" s="52" t="s">
        <v>910</v>
      </c>
    </row>
    <row r="228" spans="1:9" ht="28">
      <c r="A228" s="57" t="s">
        <v>200</v>
      </c>
      <c r="B228" s="57" t="s">
        <v>911</v>
      </c>
      <c r="C228" s="53" t="s">
        <v>423</v>
      </c>
      <c r="D228" s="52" t="s">
        <v>81</v>
      </c>
      <c r="E228" s="53" t="s">
        <v>82</v>
      </c>
      <c r="F228" s="58" t="s">
        <v>83</v>
      </c>
      <c r="G228" s="58" t="s">
        <v>493</v>
      </c>
      <c r="H228" s="59">
        <v>3</v>
      </c>
      <c r="I228" s="52" t="s">
        <v>912</v>
      </c>
    </row>
    <row r="229" spans="1:9" ht="28">
      <c r="A229" s="57" t="s">
        <v>200</v>
      </c>
      <c r="B229" s="57" t="s">
        <v>913</v>
      </c>
      <c r="C229" s="53" t="s">
        <v>423</v>
      </c>
      <c r="D229" s="52" t="s">
        <v>81</v>
      </c>
      <c r="E229" s="53" t="s">
        <v>82</v>
      </c>
      <c r="F229" s="58" t="s">
        <v>83</v>
      </c>
      <c r="G229" s="58" t="s">
        <v>493</v>
      </c>
      <c r="H229" s="59">
        <v>4</v>
      </c>
      <c r="I229" s="52" t="s">
        <v>914</v>
      </c>
    </row>
    <row r="230" spans="1:9" ht="28">
      <c r="A230" s="57" t="s">
        <v>200</v>
      </c>
      <c r="B230" s="57" t="s">
        <v>915</v>
      </c>
      <c r="C230" s="53" t="s">
        <v>423</v>
      </c>
      <c r="D230" s="52" t="s">
        <v>81</v>
      </c>
      <c r="E230" s="53" t="s">
        <v>82</v>
      </c>
      <c r="F230" s="58" t="s">
        <v>83</v>
      </c>
      <c r="G230" s="58" t="s">
        <v>493</v>
      </c>
      <c r="H230" s="59">
        <v>4</v>
      </c>
      <c r="I230" s="52" t="s">
        <v>916</v>
      </c>
    </row>
    <row r="231" spans="1:9" ht="28">
      <c r="A231" s="57" t="s">
        <v>200</v>
      </c>
      <c r="B231" s="57" t="s">
        <v>917</v>
      </c>
      <c r="C231" s="53" t="s">
        <v>423</v>
      </c>
      <c r="D231" s="52" t="s">
        <v>81</v>
      </c>
      <c r="E231" s="53" t="s">
        <v>82</v>
      </c>
      <c r="F231" s="58" t="s">
        <v>83</v>
      </c>
      <c r="G231" s="58" t="s">
        <v>493</v>
      </c>
      <c r="H231" s="59">
        <v>4</v>
      </c>
      <c r="I231" s="52" t="s">
        <v>918</v>
      </c>
    </row>
    <row r="232" spans="1:9" ht="28">
      <c r="A232" s="57" t="s">
        <v>200</v>
      </c>
      <c r="B232" s="57" t="s">
        <v>919</v>
      </c>
      <c r="C232" s="53" t="s">
        <v>423</v>
      </c>
      <c r="D232" s="52" t="s">
        <v>81</v>
      </c>
      <c r="E232" s="53" t="s">
        <v>82</v>
      </c>
      <c r="F232" s="58" t="s">
        <v>83</v>
      </c>
      <c r="G232" s="58" t="s">
        <v>493</v>
      </c>
      <c r="H232" s="59">
        <v>4</v>
      </c>
      <c r="I232" s="52" t="s">
        <v>920</v>
      </c>
    </row>
    <row r="233" spans="1:9">
      <c r="A233" s="57" t="s">
        <v>200</v>
      </c>
      <c r="B233" s="57" t="s">
        <v>921</v>
      </c>
      <c r="C233" s="53" t="s">
        <v>423</v>
      </c>
      <c r="D233" s="52" t="s">
        <v>81</v>
      </c>
      <c r="E233" s="53" t="s">
        <v>82</v>
      </c>
      <c r="F233" s="58" t="s">
        <v>83</v>
      </c>
      <c r="G233" s="58" t="s">
        <v>510</v>
      </c>
      <c r="H233" s="59">
        <v>5</v>
      </c>
      <c r="I233" s="52" t="s">
        <v>922</v>
      </c>
    </row>
    <row r="234" spans="1:9" ht="28">
      <c r="A234" s="57" t="s">
        <v>200</v>
      </c>
      <c r="B234" s="57" t="s">
        <v>923</v>
      </c>
      <c r="C234" s="53" t="s">
        <v>423</v>
      </c>
      <c r="D234" s="52" t="s">
        <v>81</v>
      </c>
      <c r="E234" s="53" t="s">
        <v>82</v>
      </c>
      <c r="F234" s="58" t="s">
        <v>83</v>
      </c>
      <c r="G234" s="58" t="s">
        <v>510</v>
      </c>
      <c r="H234" s="59">
        <v>5</v>
      </c>
      <c r="I234" s="52" t="s">
        <v>924</v>
      </c>
    </row>
    <row r="235" spans="1:9">
      <c r="A235" s="57" t="s">
        <v>200</v>
      </c>
      <c r="B235" s="57" t="s">
        <v>925</v>
      </c>
      <c r="C235" s="53" t="s">
        <v>423</v>
      </c>
      <c r="D235" s="52" t="s">
        <v>81</v>
      </c>
      <c r="E235" s="53" t="s">
        <v>82</v>
      </c>
      <c r="F235" s="58" t="s">
        <v>83</v>
      </c>
      <c r="G235" s="58" t="s">
        <v>510</v>
      </c>
      <c r="H235" s="59">
        <v>5</v>
      </c>
      <c r="I235" s="52" t="s">
        <v>926</v>
      </c>
    </row>
    <row r="236" spans="1:9">
      <c r="A236" s="57" t="s">
        <v>200</v>
      </c>
      <c r="B236" s="57" t="s">
        <v>927</v>
      </c>
      <c r="C236" s="53" t="s">
        <v>423</v>
      </c>
      <c r="D236" s="52" t="s">
        <v>81</v>
      </c>
      <c r="E236" s="53" t="s">
        <v>82</v>
      </c>
      <c r="F236" s="58" t="s">
        <v>83</v>
      </c>
      <c r="G236" s="58" t="s">
        <v>510</v>
      </c>
      <c r="H236" s="59">
        <v>5</v>
      </c>
      <c r="I236" s="52" t="s">
        <v>922</v>
      </c>
    </row>
    <row r="237" spans="1:9" ht="28">
      <c r="A237" s="57" t="s">
        <v>200</v>
      </c>
      <c r="B237" s="57" t="s">
        <v>928</v>
      </c>
      <c r="C237" s="53" t="s">
        <v>423</v>
      </c>
      <c r="D237" s="52" t="s">
        <v>81</v>
      </c>
      <c r="E237" s="53" t="s">
        <v>82</v>
      </c>
      <c r="F237" s="58" t="s">
        <v>83</v>
      </c>
      <c r="G237" s="58" t="s">
        <v>510</v>
      </c>
      <c r="H237" s="59">
        <v>6</v>
      </c>
      <c r="I237" s="52" t="s">
        <v>929</v>
      </c>
    </row>
    <row r="238" spans="1:9" ht="28">
      <c r="A238" s="57" t="s">
        <v>200</v>
      </c>
      <c r="B238" s="57" t="s">
        <v>930</v>
      </c>
      <c r="C238" s="53" t="s">
        <v>423</v>
      </c>
      <c r="D238" s="52" t="s">
        <v>81</v>
      </c>
      <c r="E238" s="53" t="s">
        <v>82</v>
      </c>
      <c r="F238" s="58" t="s">
        <v>83</v>
      </c>
      <c r="G238" s="58" t="s">
        <v>510</v>
      </c>
      <c r="H238" s="59">
        <v>6</v>
      </c>
      <c r="I238" s="52" t="s">
        <v>931</v>
      </c>
    </row>
    <row r="239" spans="1:9" ht="28">
      <c r="A239" s="57" t="s">
        <v>200</v>
      </c>
      <c r="B239" s="57" t="s">
        <v>932</v>
      </c>
      <c r="C239" s="53" t="s">
        <v>423</v>
      </c>
      <c r="D239" s="52" t="s">
        <v>81</v>
      </c>
      <c r="E239" s="53" t="s">
        <v>82</v>
      </c>
      <c r="F239" s="58" t="s">
        <v>83</v>
      </c>
      <c r="G239" s="58" t="s">
        <v>510</v>
      </c>
      <c r="H239" s="59">
        <v>6</v>
      </c>
      <c r="I239" s="52" t="s">
        <v>933</v>
      </c>
    </row>
    <row r="240" spans="1:9" ht="28">
      <c r="A240" s="57" t="s">
        <v>200</v>
      </c>
      <c r="B240" s="57" t="s">
        <v>934</v>
      </c>
      <c r="C240" s="53" t="s">
        <v>423</v>
      </c>
      <c r="D240" s="52" t="s">
        <v>81</v>
      </c>
      <c r="E240" s="53" t="s">
        <v>82</v>
      </c>
      <c r="F240" s="58" t="s">
        <v>83</v>
      </c>
      <c r="G240" s="58" t="s">
        <v>510</v>
      </c>
      <c r="H240" s="59">
        <v>6</v>
      </c>
      <c r="I240" s="52" t="s">
        <v>935</v>
      </c>
    </row>
    <row r="241" spans="1:9" ht="42">
      <c r="A241" s="57" t="s">
        <v>200</v>
      </c>
      <c r="B241" s="57" t="s">
        <v>936</v>
      </c>
      <c r="C241" s="53" t="s">
        <v>423</v>
      </c>
      <c r="D241" s="52" t="s">
        <v>81</v>
      </c>
      <c r="E241" s="53" t="s">
        <v>82</v>
      </c>
      <c r="F241" s="58" t="s">
        <v>83</v>
      </c>
      <c r="G241" s="58" t="s">
        <v>527</v>
      </c>
      <c r="H241" s="59">
        <v>7</v>
      </c>
      <c r="I241" s="52" t="s">
        <v>937</v>
      </c>
    </row>
    <row r="242" spans="1:9" ht="28">
      <c r="A242" s="57" t="s">
        <v>200</v>
      </c>
      <c r="B242" s="57" t="s">
        <v>938</v>
      </c>
      <c r="C242" s="53" t="s">
        <v>423</v>
      </c>
      <c r="D242" s="52" t="s">
        <v>81</v>
      </c>
      <c r="E242" s="53" t="s">
        <v>82</v>
      </c>
      <c r="F242" s="58" t="s">
        <v>83</v>
      </c>
      <c r="G242" s="58" t="s">
        <v>527</v>
      </c>
      <c r="H242" s="59">
        <v>7</v>
      </c>
      <c r="I242" s="52" t="s">
        <v>939</v>
      </c>
    </row>
    <row r="243" spans="1:9" ht="56">
      <c r="A243" s="57" t="s">
        <v>200</v>
      </c>
      <c r="B243" s="57" t="s">
        <v>940</v>
      </c>
      <c r="C243" s="53" t="s">
        <v>423</v>
      </c>
      <c r="D243" s="52" t="s">
        <v>81</v>
      </c>
      <c r="E243" s="53" t="s">
        <v>82</v>
      </c>
      <c r="F243" s="58" t="s">
        <v>83</v>
      </c>
      <c r="G243" s="58" t="s">
        <v>527</v>
      </c>
      <c r="H243" s="59">
        <v>8</v>
      </c>
      <c r="I243" s="52" t="s">
        <v>941</v>
      </c>
    </row>
    <row r="244" spans="1:9">
      <c r="A244" s="57" t="s">
        <v>200</v>
      </c>
      <c r="B244" s="57" t="s">
        <v>942</v>
      </c>
      <c r="C244" s="53" t="s">
        <v>423</v>
      </c>
      <c r="D244" s="52" t="s">
        <v>81</v>
      </c>
      <c r="E244" s="53" t="s">
        <v>82</v>
      </c>
      <c r="F244" s="58" t="s">
        <v>83</v>
      </c>
      <c r="G244" s="58" t="s">
        <v>527</v>
      </c>
      <c r="H244" s="59">
        <v>8</v>
      </c>
      <c r="I244" s="52" t="s">
        <v>534</v>
      </c>
    </row>
    <row r="245" spans="1:9" ht="28">
      <c r="A245" s="57" t="s">
        <v>200</v>
      </c>
      <c r="B245" s="57" t="s">
        <v>943</v>
      </c>
      <c r="C245" s="53" t="s">
        <v>423</v>
      </c>
      <c r="D245" s="52" t="s">
        <v>81</v>
      </c>
      <c r="E245" s="53" t="s">
        <v>86</v>
      </c>
      <c r="F245" s="58" t="s">
        <v>944</v>
      </c>
      <c r="G245" s="58" t="s">
        <v>476</v>
      </c>
      <c r="H245" s="59">
        <v>1</v>
      </c>
      <c r="I245" s="52" t="s">
        <v>945</v>
      </c>
    </row>
    <row r="246" spans="1:9" ht="28">
      <c r="A246" s="57" t="s">
        <v>200</v>
      </c>
      <c r="B246" s="57" t="s">
        <v>946</v>
      </c>
      <c r="C246" s="53" t="s">
        <v>423</v>
      </c>
      <c r="D246" s="52" t="s">
        <v>81</v>
      </c>
      <c r="E246" s="53" t="s">
        <v>86</v>
      </c>
      <c r="F246" s="58" t="s">
        <v>944</v>
      </c>
      <c r="G246" s="58" t="s">
        <v>476</v>
      </c>
      <c r="H246" s="59">
        <v>1</v>
      </c>
      <c r="I246" s="52" t="s">
        <v>947</v>
      </c>
    </row>
    <row r="247" spans="1:9" ht="28">
      <c r="A247" s="57" t="s">
        <v>200</v>
      </c>
      <c r="B247" s="57" t="s">
        <v>948</v>
      </c>
      <c r="C247" s="53" t="s">
        <v>423</v>
      </c>
      <c r="D247" s="52" t="s">
        <v>81</v>
      </c>
      <c r="E247" s="53" t="s">
        <v>86</v>
      </c>
      <c r="F247" s="58" t="s">
        <v>944</v>
      </c>
      <c r="G247" s="58" t="s">
        <v>476</v>
      </c>
      <c r="H247" s="59">
        <v>1</v>
      </c>
      <c r="I247" s="52" t="s">
        <v>949</v>
      </c>
    </row>
    <row r="248" spans="1:9" ht="28">
      <c r="A248" s="57" t="s">
        <v>200</v>
      </c>
      <c r="B248" s="57" t="s">
        <v>950</v>
      </c>
      <c r="C248" s="53" t="s">
        <v>423</v>
      </c>
      <c r="D248" s="52" t="s">
        <v>81</v>
      </c>
      <c r="E248" s="53" t="s">
        <v>86</v>
      </c>
      <c r="F248" s="58" t="s">
        <v>944</v>
      </c>
      <c r="G248" s="58" t="s">
        <v>476</v>
      </c>
      <c r="H248" s="59">
        <v>2</v>
      </c>
      <c r="I248" s="52" t="s">
        <v>951</v>
      </c>
    </row>
    <row r="249" spans="1:9" ht="28">
      <c r="A249" s="57" t="s">
        <v>200</v>
      </c>
      <c r="B249" s="57" t="s">
        <v>952</v>
      </c>
      <c r="C249" s="53" t="s">
        <v>423</v>
      </c>
      <c r="D249" s="52" t="s">
        <v>81</v>
      </c>
      <c r="E249" s="53" t="s">
        <v>86</v>
      </c>
      <c r="F249" s="58" t="s">
        <v>944</v>
      </c>
      <c r="G249" s="58" t="s">
        <v>476</v>
      </c>
      <c r="H249" s="59">
        <v>2</v>
      </c>
      <c r="I249" s="52" t="s">
        <v>953</v>
      </c>
    </row>
    <row r="250" spans="1:9" ht="28">
      <c r="A250" s="57" t="s">
        <v>200</v>
      </c>
      <c r="B250" s="57" t="s">
        <v>954</v>
      </c>
      <c r="C250" s="53" t="s">
        <v>423</v>
      </c>
      <c r="D250" s="52" t="s">
        <v>81</v>
      </c>
      <c r="E250" s="53" t="s">
        <v>86</v>
      </c>
      <c r="F250" s="58" t="s">
        <v>944</v>
      </c>
      <c r="G250" s="58" t="s">
        <v>476</v>
      </c>
      <c r="H250" s="59">
        <v>2</v>
      </c>
      <c r="I250" s="52" t="s">
        <v>955</v>
      </c>
    </row>
    <row r="251" spans="1:9" ht="28">
      <c r="A251" s="57" t="s">
        <v>200</v>
      </c>
      <c r="B251" s="57" t="s">
        <v>956</v>
      </c>
      <c r="C251" s="53" t="s">
        <v>423</v>
      </c>
      <c r="D251" s="52" t="s">
        <v>81</v>
      </c>
      <c r="E251" s="53" t="s">
        <v>86</v>
      </c>
      <c r="F251" s="58" t="s">
        <v>944</v>
      </c>
      <c r="G251" s="58" t="s">
        <v>493</v>
      </c>
      <c r="H251" s="59">
        <v>3</v>
      </c>
      <c r="I251" s="52" t="s">
        <v>957</v>
      </c>
    </row>
    <row r="252" spans="1:9" ht="28">
      <c r="A252" s="57" t="s">
        <v>200</v>
      </c>
      <c r="B252" s="57" t="s">
        <v>958</v>
      </c>
      <c r="C252" s="53" t="s">
        <v>423</v>
      </c>
      <c r="D252" s="52" t="s">
        <v>81</v>
      </c>
      <c r="E252" s="53" t="s">
        <v>86</v>
      </c>
      <c r="F252" s="58" t="s">
        <v>944</v>
      </c>
      <c r="G252" s="58" t="s">
        <v>493</v>
      </c>
      <c r="H252" s="59">
        <v>3</v>
      </c>
      <c r="I252" s="52" t="s">
        <v>959</v>
      </c>
    </row>
    <row r="253" spans="1:9" ht="28">
      <c r="A253" s="57" t="s">
        <v>200</v>
      </c>
      <c r="B253" s="57" t="s">
        <v>960</v>
      </c>
      <c r="C253" s="53" t="s">
        <v>423</v>
      </c>
      <c r="D253" s="52" t="s">
        <v>81</v>
      </c>
      <c r="E253" s="53" t="s">
        <v>86</v>
      </c>
      <c r="F253" s="58" t="s">
        <v>944</v>
      </c>
      <c r="G253" s="58" t="s">
        <v>493</v>
      </c>
      <c r="H253" s="59">
        <v>3</v>
      </c>
      <c r="I253" s="52" t="s">
        <v>961</v>
      </c>
    </row>
    <row r="254" spans="1:9" ht="28">
      <c r="A254" s="57" t="s">
        <v>200</v>
      </c>
      <c r="B254" s="57" t="s">
        <v>962</v>
      </c>
      <c r="C254" s="53" t="s">
        <v>423</v>
      </c>
      <c r="D254" s="52" t="s">
        <v>81</v>
      </c>
      <c r="E254" s="53" t="s">
        <v>86</v>
      </c>
      <c r="F254" s="58" t="s">
        <v>944</v>
      </c>
      <c r="G254" s="58" t="s">
        <v>493</v>
      </c>
      <c r="H254" s="59">
        <v>4</v>
      </c>
      <c r="I254" s="52" t="s">
        <v>963</v>
      </c>
    </row>
    <row r="255" spans="1:9" ht="28">
      <c r="A255" s="57" t="s">
        <v>200</v>
      </c>
      <c r="B255" s="57" t="s">
        <v>964</v>
      </c>
      <c r="C255" s="53" t="s">
        <v>423</v>
      </c>
      <c r="D255" s="52" t="s">
        <v>81</v>
      </c>
      <c r="E255" s="53" t="s">
        <v>86</v>
      </c>
      <c r="F255" s="58" t="s">
        <v>944</v>
      </c>
      <c r="G255" s="58" t="s">
        <v>493</v>
      </c>
      <c r="H255" s="59">
        <v>4</v>
      </c>
      <c r="I255" s="52" t="s">
        <v>965</v>
      </c>
    </row>
    <row r="256" spans="1:9" ht="28">
      <c r="A256" s="57" t="s">
        <v>200</v>
      </c>
      <c r="B256" s="57" t="s">
        <v>966</v>
      </c>
      <c r="C256" s="53" t="s">
        <v>423</v>
      </c>
      <c r="D256" s="52" t="s">
        <v>81</v>
      </c>
      <c r="E256" s="53" t="s">
        <v>86</v>
      </c>
      <c r="F256" s="58" t="s">
        <v>944</v>
      </c>
      <c r="G256" s="58" t="s">
        <v>493</v>
      </c>
      <c r="H256" s="59">
        <v>4</v>
      </c>
      <c r="I256" s="52" t="s">
        <v>967</v>
      </c>
    </row>
    <row r="257" spans="1:9" ht="28">
      <c r="A257" s="57" t="s">
        <v>200</v>
      </c>
      <c r="B257" s="57" t="s">
        <v>968</v>
      </c>
      <c r="C257" s="53" t="s">
        <v>423</v>
      </c>
      <c r="D257" s="52" t="s">
        <v>81</v>
      </c>
      <c r="E257" s="53" t="s">
        <v>86</v>
      </c>
      <c r="F257" s="58" t="s">
        <v>944</v>
      </c>
      <c r="G257" s="58" t="s">
        <v>510</v>
      </c>
      <c r="H257" s="59">
        <v>5</v>
      </c>
      <c r="I257" s="52" t="s">
        <v>969</v>
      </c>
    </row>
    <row r="258" spans="1:9" ht="28">
      <c r="A258" s="57" t="s">
        <v>200</v>
      </c>
      <c r="B258" s="57" t="s">
        <v>970</v>
      </c>
      <c r="C258" s="53" t="s">
        <v>423</v>
      </c>
      <c r="D258" s="52" t="s">
        <v>81</v>
      </c>
      <c r="E258" s="53" t="s">
        <v>86</v>
      </c>
      <c r="F258" s="58" t="s">
        <v>944</v>
      </c>
      <c r="G258" s="58" t="s">
        <v>510</v>
      </c>
      <c r="H258" s="59">
        <v>5</v>
      </c>
      <c r="I258" s="52" t="s">
        <v>971</v>
      </c>
    </row>
    <row r="259" spans="1:9" ht="28">
      <c r="A259" s="57" t="s">
        <v>200</v>
      </c>
      <c r="B259" s="57" t="s">
        <v>972</v>
      </c>
      <c r="C259" s="53" t="s">
        <v>423</v>
      </c>
      <c r="D259" s="52" t="s">
        <v>81</v>
      </c>
      <c r="E259" s="53" t="s">
        <v>86</v>
      </c>
      <c r="F259" s="58" t="s">
        <v>944</v>
      </c>
      <c r="G259" s="58" t="s">
        <v>510</v>
      </c>
      <c r="H259" s="59">
        <v>5</v>
      </c>
      <c r="I259" s="52" t="s">
        <v>973</v>
      </c>
    </row>
    <row r="260" spans="1:9" ht="42">
      <c r="A260" s="57" t="s">
        <v>200</v>
      </c>
      <c r="B260" s="57" t="s">
        <v>974</v>
      </c>
      <c r="C260" s="53" t="s">
        <v>423</v>
      </c>
      <c r="D260" s="52" t="s">
        <v>81</v>
      </c>
      <c r="E260" s="53" t="s">
        <v>86</v>
      </c>
      <c r="F260" s="58" t="s">
        <v>944</v>
      </c>
      <c r="G260" s="58" t="s">
        <v>510</v>
      </c>
      <c r="H260" s="59">
        <v>6</v>
      </c>
      <c r="I260" s="52" t="s">
        <v>975</v>
      </c>
    </row>
    <row r="261" spans="1:9" ht="42">
      <c r="A261" s="57" t="s">
        <v>200</v>
      </c>
      <c r="B261" s="57" t="s">
        <v>976</v>
      </c>
      <c r="C261" s="53" t="s">
        <v>423</v>
      </c>
      <c r="D261" s="52" t="s">
        <v>81</v>
      </c>
      <c r="E261" s="53" t="s">
        <v>86</v>
      </c>
      <c r="F261" s="58" t="s">
        <v>944</v>
      </c>
      <c r="G261" s="58" t="s">
        <v>510</v>
      </c>
      <c r="H261" s="59">
        <v>6</v>
      </c>
      <c r="I261" s="52" t="s">
        <v>977</v>
      </c>
    </row>
    <row r="262" spans="1:9" ht="28">
      <c r="A262" s="57" t="s">
        <v>200</v>
      </c>
      <c r="B262" s="57" t="s">
        <v>978</v>
      </c>
      <c r="C262" s="53" t="s">
        <v>423</v>
      </c>
      <c r="D262" s="52" t="s">
        <v>81</v>
      </c>
      <c r="E262" s="53" t="s">
        <v>86</v>
      </c>
      <c r="F262" s="58" t="s">
        <v>944</v>
      </c>
      <c r="G262" s="58" t="s">
        <v>510</v>
      </c>
      <c r="H262" s="59">
        <v>6</v>
      </c>
      <c r="I262" s="52" t="s">
        <v>979</v>
      </c>
    </row>
    <row r="263" spans="1:9" ht="56">
      <c r="A263" s="57" t="s">
        <v>200</v>
      </c>
      <c r="B263" s="57" t="s">
        <v>980</v>
      </c>
      <c r="C263" s="53" t="s">
        <v>423</v>
      </c>
      <c r="D263" s="52" t="s">
        <v>81</v>
      </c>
      <c r="E263" s="53" t="s">
        <v>86</v>
      </c>
      <c r="F263" s="58" t="s">
        <v>944</v>
      </c>
      <c r="G263" s="58" t="s">
        <v>527</v>
      </c>
      <c r="H263" s="59">
        <v>7</v>
      </c>
      <c r="I263" s="52" t="s">
        <v>981</v>
      </c>
    </row>
    <row r="264" spans="1:9">
      <c r="A264" s="57" t="s">
        <v>200</v>
      </c>
      <c r="B264" s="57" t="s">
        <v>982</v>
      </c>
      <c r="C264" s="53" t="s">
        <v>423</v>
      </c>
      <c r="D264" s="52" t="s">
        <v>81</v>
      </c>
      <c r="E264" s="53" t="s">
        <v>86</v>
      </c>
      <c r="F264" s="58" t="s">
        <v>944</v>
      </c>
      <c r="G264" s="58" t="s">
        <v>527</v>
      </c>
      <c r="H264" s="59">
        <v>7</v>
      </c>
      <c r="I264" s="52" t="s">
        <v>983</v>
      </c>
    </row>
    <row r="265" spans="1:9" ht="56">
      <c r="A265" s="57" t="s">
        <v>200</v>
      </c>
      <c r="B265" s="57" t="s">
        <v>984</v>
      </c>
      <c r="C265" s="53" t="s">
        <v>423</v>
      </c>
      <c r="D265" s="52" t="s">
        <v>81</v>
      </c>
      <c r="E265" s="53" t="s">
        <v>86</v>
      </c>
      <c r="F265" s="58" t="s">
        <v>944</v>
      </c>
      <c r="G265" s="58" t="s">
        <v>527</v>
      </c>
      <c r="H265" s="59">
        <v>8</v>
      </c>
      <c r="I265" s="52" t="s">
        <v>985</v>
      </c>
    </row>
    <row r="266" spans="1:9">
      <c r="A266" s="57" t="s">
        <v>200</v>
      </c>
      <c r="B266" s="57" t="s">
        <v>986</v>
      </c>
      <c r="C266" s="53" t="s">
        <v>423</v>
      </c>
      <c r="D266" s="52" t="s">
        <v>81</v>
      </c>
      <c r="E266" s="53" t="s">
        <v>86</v>
      </c>
      <c r="F266" s="58" t="s">
        <v>944</v>
      </c>
      <c r="G266" s="58" t="s">
        <v>527</v>
      </c>
      <c r="H266" s="59">
        <v>8</v>
      </c>
      <c r="I266" s="52" t="s">
        <v>534</v>
      </c>
    </row>
    <row r="267" spans="1:9" ht="28">
      <c r="A267" s="57" t="s">
        <v>200</v>
      </c>
      <c r="B267" s="57" t="s">
        <v>987</v>
      </c>
      <c r="C267" s="53" t="s">
        <v>423</v>
      </c>
      <c r="D267" s="52" t="s">
        <v>81</v>
      </c>
      <c r="E267" s="53" t="s">
        <v>89</v>
      </c>
      <c r="F267" s="58" t="s">
        <v>988</v>
      </c>
      <c r="G267" s="58" t="s">
        <v>476</v>
      </c>
      <c r="H267" s="59">
        <v>1</v>
      </c>
      <c r="I267" s="52" t="s">
        <v>989</v>
      </c>
    </row>
    <row r="268" spans="1:9" ht="28">
      <c r="A268" s="57" t="s">
        <v>200</v>
      </c>
      <c r="B268" s="57" t="s">
        <v>990</v>
      </c>
      <c r="C268" s="53" t="s">
        <v>423</v>
      </c>
      <c r="D268" s="52" t="s">
        <v>81</v>
      </c>
      <c r="E268" s="53" t="s">
        <v>89</v>
      </c>
      <c r="F268" s="58" t="s">
        <v>988</v>
      </c>
      <c r="G268" s="58" t="s">
        <v>476</v>
      </c>
      <c r="H268" s="59">
        <v>1</v>
      </c>
      <c r="I268" s="52" t="s">
        <v>991</v>
      </c>
    </row>
    <row r="269" spans="1:9" ht="28">
      <c r="A269" s="57" t="s">
        <v>200</v>
      </c>
      <c r="B269" s="57" t="s">
        <v>992</v>
      </c>
      <c r="C269" s="53" t="s">
        <v>423</v>
      </c>
      <c r="D269" s="52" t="s">
        <v>81</v>
      </c>
      <c r="E269" s="53" t="s">
        <v>89</v>
      </c>
      <c r="F269" s="58" t="s">
        <v>988</v>
      </c>
      <c r="G269" s="58" t="s">
        <v>476</v>
      </c>
      <c r="H269" s="59">
        <v>1</v>
      </c>
      <c r="I269" s="52" t="s">
        <v>993</v>
      </c>
    </row>
    <row r="270" spans="1:9" ht="42">
      <c r="A270" s="57" t="s">
        <v>200</v>
      </c>
      <c r="B270" s="57" t="s">
        <v>994</v>
      </c>
      <c r="C270" s="53" t="s">
        <v>423</v>
      </c>
      <c r="D270" s="52" t="s">
        <v>81</v>
      </c>
      <c r="E270" s="53" t="s">
        <v>89</v>
      </c>
      <c r="F270" s="58" t="s">
        <v>988</v>
      </c>
      <c r="G270" s="58" t="s">
        <v>476</v>
      </c>
      <c r="H270" s="59">
        <v>2</v>
      </c>
      <c r="I270" s="52" t="s">
        <v>995</v>
      </c>
    </row>
    <row r="271" spans="1:9" ht="28">
      <c r="A271" s="57" t="s">
        <v>200</v>
      </c>
      <c r="B271" s="57" t="s">
        <v>996</v>
      </c>
      <c r="C271" s="53" t="s">
        <v>423</v>
      </c>
      <c r="D271" s="52" t="s">
        <v>81</v>
      </c>
      <c r="E271" s="53" t="s">
        <v>89</v>
      </c>
      <c r="F271" s="58" t="s">
        <v>988</v>
      </c>
      <c r="G271" s="58" t="s">
        <v>476</v>
      </c>
      <c r="H271" s="59">
        <v>2</v>
      </c>
      <c r="I271" s="52" t="s">
        <v>997</v>
      </c>
    </row>
    <row r="272" spans="1:9" ht="28">
      <c r="A272" s="57" t="s">
        <v>200</v>
      </c>
      <c r="B272" s="57" t="s">
        <v>998</v>
      </c>
      <c r="C272" s="53" t="s">
        <v>423</v>
      </c>
      <c r="D272" s="52" t="s">
        <v>81</v>
      </c>
      <c r="E272" s="53" t="s">
        <v>89</v>
      </c>
      <c r="F272" s="58" t="s">
        <v>988</v>
      </c>
      <c r="G272" s="58" t="s">
        <v>476</v>
      </c>
      <c r="H272" s="59">
        <v>2</v>
      </c>
      <c r="I272" s="52" t="s">
        <v>999</v>
      </c>
    </row>
    <row r="273" spans="1:9" ht="42">
      <c r="A273" s="57" t="s">
        <v>200</v>
      </c>
      <c r="B273" s="57" t="s">
        <v>1000</v>
      </c>
      <c r="C273" s="53" t="s">
        <v>423</v>
      </c>
      <c r="D273" s="52" t="s">
        <v>81</v>
      </c>
      <c r="E273" s="53" t="s">
        <v>89</v>
      </c>
      <c r="F273" s="58" t="s">
        <v>988</v>
      </c>
      <c r="G273" s="58" t="s">
        <v>493</v>
      </c>
      <c r="H273" s="59">
        <v>3</v>
      </c>
      <c r="I273" s="52" t="s">
        <v>1001</v>
      </c>
    </row>
    <row r="274" spans="1:9" ht="28">
      <c r="A274" s="57" t="s">
        <v>200</v>
      </c>
      <c r="B274" s="57" t="s">
        <v>1002</v>
      </c>
      <c r="C274" s="53" t="s">
        <v>423</v>
      </c>
      <c r="D274" s="52" t="s">
        <v>81</v>
      </c>
      <c r="E274" s="53" t="s">
        <v>89</v>
      </c>
      <c r="F274" s="58" t="s">
        <v>988</v>
      </c>
      <c r="G274" s="58" t="s">
        <v>493</v>
      </c>
      <c r="H274" s="59">
        <v>3</v>
      </c>
      <c r="I274" s="52" t="s">
        <v>1003</v>
      </c>
    </row>
    <row r="275" spans="1:9" ht="28">
      <c r="A275" s="57" t="s">
        <v>200</v>
      </c>
      <c r="B275" s="57" t="s">
        <v>1004</v>
      </c>
      <c r="C275" s="53" t="s">
        <v>423</v>
      </c>
      <c r="D275" s="52" t="s">
        <v>81</v>
      </c>
      <c r="E275" s="53" t="s">
        <v>89</v>
      </c>
      <c r="F275" s="58" t="s">
        <v>988</v>
      </c>
      <c r="G275" s="58" t="s">
        <v>493</v>
      </c>
      <c r="H275" s="59">
        <v>3</v>
      </c>
      <c r="I275" s="52" t="s">
        <v>1005</v>
      </c>
    </row>
    <row r="276" spans="1:9" ht="28">
      <c r="A276" s="57" t="s">
        <v>200</v>
      </c>
      <c r="B276" s="57" t="s">
        <v>1006</v>
      </c>
      <c r="C276" s="53" t="s">
        <v>423</v>
      </c>
      <c r="D276" s="52" t="s">
        <v>81</v>
      </c>
      <c r="E276" s="53" t="s">
        <v>89</v>
      </c>
      <c r="F276" s="58" t="s">
        <v>988</v>
      </c>
      <c r="G276" s="58" t="s">
        <v>493</v>
      </c>
      <c r="H276" s="59">
        <v>4</v>
      </c>
      <c r="I276" s="52" t="s">
        <v>1007</v>
      </c>
    </row>
    <row r="277" spans="1:9" ht="28">
      <c r="A277" s="57" t="s">
        <v>200</v>
      </c>
      <c r="B277" s="57" t="s">
        <v>1008</v>
      </c>
      <c r="C277" s="53" t="s">
        <v>423</v>
      </c>
      <c r="D277" s="52" t="s">
        <v>81</v>
      </c>
      <c r="E277" s="53" t="s">
        <v>89</v>
      </c>
      <c r="F277" s="58" t="s">
        <v>988</v>
      </c>
      <c r="G277" s="58" t="s">
        <v>493</v>
      </c>
      <c r="H277" s="59">
        <v>4</v>
      </c>
      <c r="I277" s="52" t="s">
        <v>916</v>
      </c>
    </row>
    <row r="278" spans="1:9" ht="28">
      <c r="A278" s="57" t="s">
        <v>200</v>
      </c>
      <c r="B278" s="57" t="s">
        <v>1009</v>
      </c>
      <c r="C278" s="53" t="s">
        <v>423</v>
      </c>
      <c r="D278" s="52" t="s">
        <v>81</v>
      </c>
      <c r="E278" s="53" t="s">
        <v>89</v>
      </c>
      <c r="F278" s="58" t="s">
        <v>988</v>
      </c>
      <c r="G278" s="58" t="s">
        <v>493</v>
      </c>
      <c r="H278" s="59">
        <v>4</v>
      </c>
      <c r="I278" s="52" t="s">
        <v>918</v>
      </c>
    </row>
    <row r="279" spans="1:9" ht="28">
      <c r="A279" s="57" t="s">
        <v>200</v>
      </c>
      <c r="B279" s="57" t="s">
        <v>1010</v>
      </c>
      <c r="C279" s="53" t="s">
        <v>423</v>
      </c>
      <c r="D279" s="52" t="s">
        <v>81</v>
      </c>
      <c r="E279" s="53" t="s">
        <v>89</v>
      </c>
      <c r="F279" s="58" t="s">
        <v>988</v>
      </c>
      <c r="G279" s="58" t="s">
        <v>493</v>
      </c>
      <c r="H279" s="59">
        <v>4</v>
      </c>
      <c r="I279" s="52" t="s">
        <v>1011</v>
      </c>
    </row>
    <row r="280" spans="1:9" ht="28">
      <c r="A280" s="57" t="s">
        <v>200</v>
      </c>
      <c r="B280" s="57" t="s">
        <v>1012</v>
      </c>
      <c r="C280" s="53" t="s">
        <v>423</v>
      </c>
      <c r="D280" s="52" t="s">
        <v>81</v>
      </c>
      <c r="E280" s="53" t="s">
        <v>89</v>
      </c>
      <c r="F280" s="58" t="s">
        <v>988</v>
      </c>
      <c r="G280" s="58" t="s">
        <v>510</v>
      </c>
      <c r="H280" s="59">
        <v>5</v>
      </c>
      <c r="I280" s="52" t="s">
        <v>1013</v>
      </c>
    </row>
    <row r="281" spans="1:9" ht="28">
      <c r="A281" s="57" t="s">
        <v>200</v>
      </c>
      <c r="B281" s="57" t="s">
        <v>1014</v>
      </c>
      <c r="C281" s="53" t="s">
        <v>423</v>
      </c>
      <c r="D281" s="52" t="s">
        <v>81</v>
      </c>
      <c r="E281" s="53" t="s">
        <v>89</v>
      </c>
      <c r="F281" s="58" t="s">
        <v>988</v>
      </c>
      <c r="G281" s="58" t="s">
        <v>510</v>
      </c>
      <c r="H281" s="59">
        <v>5</v>
      </c>
      <c r="I281" s="52" t="s">
        <v>1015</v>
      </c>
    </row>
    <row r="282" spans="1:9" ht="28">
      <c r="A282" s="57" t="s">
        <v>200</v>
      </c>
      <c r="B282" s="57" t="s">
        <v>1016</v>
      </c>
      <c r="C282" s="53" t="s">
        <v>423</v>
      </c>
      <c r="D282" s="52" t="s">
        <v>81</v>
      </c>
      <c r="E282" s="53" t="s">
        <v>89</v>
      </c>
      <c r="F282" s="58" t="s">
        <v>988</v>
      </c>
      <c r="G282" s="58" t="s">
        <v>510</v>
      </c>
      <c r="H282" s="59">
        <v>5</v>
      </c>
      <c r="I282" s="52" t="s">
        <v>1017</v>
      </c>
    </row>
    <row r="283" spans="1:9" ht="42">
      <c r="A283" s="57" t="s">
        <v>200</v>
      </c>
      <c r="B283" s="57" t="s">
        <v>1018</v>
      </c>
      <c r="C283" s="53" t="s">
        <v>423</v>
      </c>
      <c r="D283" s="52" t="s">
        <v>81</v>
      </c>
      <c r="E283" s="53" t="s">
        <v>89</v>
      </c>
      <c r="F283" s="58" t="s">
        <v>988</v>
      </c>
      <c r="G283" s="58" t="s">
        <v>510</v>
      </c>
      <c r="H283" s="59">
        <v>6</v>
      </c>
      <c r="I283" s="52" t="s">
        <v>1019</v>
      </c>
    </row>
    <row r="284" spans="1:9" ht="28">
      <c r="A284" s="57" t="s">
        <v>200</v>
      </c>
      <c r="B284" s="57" t="s">
        <v>1020</v>
      </c>
      <c r="C284" s="53" t="s">
        <v>423</v>
      </c>
      <c r="D284" s="52" t="s">
        <v>81</v>
      </c>
      <c r="E284" s="53" t="s">
        <v>89</v>
      </c>
      <c r="F284" s="58" t="s">
        <v>988</v>
      </c>
      <c r="G284" s="58" t="s">
        <v>510</v>
      </c>
      <c r="H284" s="59">
        <v>6</v>
      </c>
      <c r="I284" s="52" t="s">
        <v>1021</v>
      </c>
    </row>
    <row r="285" spans="1:9" ht="28">
      <c r="A285" s="57" t="s">
        <v>200</v>
      </c>
      <c r="B285" s="57" t="s">
        <v>1022</v>
      </c>
      <c r="C285" s="53" t="s">
        <v>423</v>
      </c>
      <c r="D285" s="52" t="s">
        <v>81</v>
      </c>
      <c r="E285" s="53" t="s">
        <v>89</v>
      </c>
      <c r="F285" s="58" t="s">
        <v>988</v>
      </c>
      <c r="G285" s="58" t="s">
        <v>510</v>
      </c>
      <c r="H285" s="59">
        <v>6</v>
      </c>
      <c r="I285" s="52" t="s">
        <v>1023</v>
      </c>
    </row>
    <row r="286" spans="1:9" ht="56">
      <c r="A286" s="57" t="s">
        <v>200</v>
      </c>
      <c r="B286" s="57" t="s">
        <v>1024</v>
      </c>
      <c r="C286" s="53" t="s">
        <v>423</v>
      </c>
      <c r="D286" s="52" t="s">
        <v>81</v>
      </c>
      <c r="E286" s="53" t="s">
        <v>89</v>
      </c>
      <c r="F286" s="58" t="s">
        <v>988</v>
      </c>
      <c r="G286" s="58" t="s">
        <v>527</v>
      </c>
      <c r="H286" s="59">
        <v>7</v>
      </c>
      <c r="I286" s="52" t="s">
        <v>1025</v>
      </c>
    </row>
    <row r="287" spans="1:9" ht="28">
      <c r="A287" s="57" t="s">
        <v>200</v>
      </c>
      <c r="B287" s="57" t="s">
        <v>1026</v>
      </c>
      <c r="C287" s="53" t="s">
        <v>423</v>
      </c>
      <c r="D287" s="52" t="s">
        <v>81</v>
      </c>
      <c r="E287" s="53" t="s">
        <v>89</v>
      </c>
      <c r="F287" s="58" t="s">
        <v>988</v>
      </c>
      <c r="G287" s="58" t="s">
        <v>527</v>
      </c>
      <c r="H287" s="59">
        <v>7</v>
      </c>
      <c r="I287" s="52" t="s">
        <v>1027</v>
      </c>
    </row>
    <row r="288" spans="1:9" ht="56">
      <c r="A288" s="57" t="s">
        <v>200</v>
      </c>
      <c r="B288" s="57" t="s">
        <v>1028</v>
      </c>
      <c r="C288" s="53" t="s">
        <v>423</v>
      </c>
      <c r="D288" s="52" t="s">
        <v>81</v>
      </c>
      <c r="E288" s="53" t="s">
        <v>89</v>
      </c>
      <c r="F288" s="58" t="s">
        <v>988</v>
      </c>
      <c r="G288" s="58" t="s">
        <v>527</v>
      </c>
      <c r="H288" s="59">
        <v>8</v>
      </c>
      <c r="I288" s="52" t="s">
        <v>1029</v>
      </c>
    </row>
    <row r="289" spans="1:9">
      <c r="A289" s="57" t="s">
        <v>200</v>
      </c>
      <c r="B289" s="57" t="s">
        <v>1030</v>
      </c>
      <c r="C289" s="53" t="s">
        <v>423</v>
      </c>
      <c r="D289" s="52" t="s">
        <v>81</v>
      </c>
      <c r="E289" s="53" t="s">
        <v>89</v>
      </c>
      <c r="F289" s="58" t="s">
        <v>988</v>
      </c>
      <c r="G289" s="58" t="s">
        <v>527</v>
      </c>
      <c r="H289" s="59">
        <v>8</v>
      </c>
      <c r="I289" s="52" t="s">
        <v>534</v>
      </c>
    </row>
    <row r="290" spans="1:9">
      <c r="A290" s="57" t="s">
        <v>200</v>
      </c>
      <c r="B290" s="57" t="s">
        <v>1031</v>
      </c>
      <c r="C290" s="53" t="s">
        <v>423</v>
      </c>
      <c r="D290" s="52" t="s">
        <v>81</v>
      </c>
      <c r="E290" s="53" t="s">
        <v>92</v>
      </c>
      <c r="F290" s="58" t="s">
        <v>93</v>
      </c>
      <c r="G290" s="58" t="s">
        <v>476</v>
      </c>
      <c r="H290" s="59">
        <v>1</v>
      </c>
      <c r="I290" s="52" t="s">
        <v>1032</v>
      </c>
    </row>
    <row r="291" spans="1:9" ht="28">
      <c r="A291" s="57" t="s">
        <v>200</v>
      </c>
      <c r="B291" s="57" t="s">
        <v>1033</v>
      </c>
      <c r="C291" s="53" t="s">
        <v>423</v>
      </c>
      <c r="D291" s="52" t="s">
        <v>81</v>
      </c>
      <c r="E291" s="53" t="s">
        <v>92</v>
      </c>
      <c r="F291" s="58" t="s">
        <v>93</v>
      </c>
      <c r="G291" s="58" t="s">
        <v>476</v>
      </c>
      <c r="H291" s="59">
        <v>2</v>
      </c>
      <c r="I291" s="52" t="s">
        <v>1034</v>
      </c>
    </row>
    <row r="292" spans="1:9" ht="28">
      <c r="A292" s="57" t="s">
        <v>200</v>
      </c>
      <c r="B292" s="57" t="s">
        <v>1035</v>
      </c>
      <c r="C292" s="53" t="s">
        <v>423</v>
      </c>
      <c r="D292" s="52" t="s">
        <v>81</v>
      </c>
      <c r="E292" s="53" t="s">
        <v>92</v>
      </c>
      <c r="F292" s="58" t="s">
        <v>93</v>
      </c>
      <c r="G292" s="58" t="s">
        <v>493</v>
      </c>
      <c r="H292" s="59">
        <v>3</v>
      </c>
      <c r="I292" s="52" t="s">
        <v>1036</v>
      </c>
    </row>
    <row r="293" spans="1:9" ht="28">
      <c r="A293" s="57" t="s">
        <v>200</v>
      </c>
      <c r="B293" s="57" t="s">
        <v>1037</v>
      </c>
      <c r="C293" s="53" t="s">
        <v>423</v>
      </c>
      <c r="D293" s="52" t="s">
        <v>81</v>
      </c>
      <c r="E293" s="53" t="s">
        <v>92</v>
      </c>
      <c r="F293" s="58" t="s">
        <v>93</v>
      </c>
      <c r="G293" s="58" t="s">
        <v>493</v>
      </c>
      <c r="H293" s="59">
        <v>4</v>
      </c>
      <c r="I293" s="52" t="s">
        <v>1038</v>
      </c>
    </row>
    <row r="294" spans="1:9" ht="28">
      <c r="A294" s="57" t="s">
        <v>200</v>
      </c>
      <c r="B294" s="57" t="s">
        <v>1039</v>
      </c>
      <c r="C294" s="53" t="s">
        <v>423</v>
      </c>
      <c r="D294" s="52" t="s">
        <v>81</v>
      </c>
      <c r="E294" s="53" t="s">
        <v>92</v>
      </c>
      <c r="F294" s="58" t="s">
        <v>93</v>
      </c>
      <c r="G294" s="58" t="s">
        <v>510</v>
      </c>
      <c r="H294" s="59">
        <v>5</v>
      </c>
      <c r="I294" s="52" t="s">
        <v>1040</v>
      </c>
    </row>
    <row r="295" spans="1:9" ht="28">
      <c r="A295" s="57" t="s">
        <v>200</v>
      </c>
      <c r="B295" s="57" t="s">
        <v>1041</v>
      </c>
      <c r="C295" s="53" t="s">
        <v>423</v>
      </c>
      <c r="D295" s="52" t="s">
        <v>81</v>
      </c>
      <c r="E295" s="53" t="s">
        <v>92</v>
      </c>
      <c r="F295" s="58" t="s">
        <v>93</v>
      </c>
      <c r="G295" s="58" t="s">
        <v>510</v>
      </c>
      <c r="H295" s="59">
        <v>6</v>
      </c>
      <c r="I295" s="52" t="s">
        <v>1042</v>
      </c>
    </row>
    <row r="296" spans="1:9" ht="28">
      <c r="A296" s="57" t="s">
        <v>200</v>
      </c>
      <c r="B296" s="57" t="s">
        <v>1043</v>
      </c>
      <c r="C296" s="53" t="s">
        <v>423</v>
      </c>
      <c r="D296" s="52" t="s">
        <v>81</v>
      </c>
      <c r="E296" s="53" t="s">
        <v>92</v>
      </c>
      <c r="F296" s="58" t="s">
        <v>93</v>
      </c>
      <c r="G296" s="58" t="s">
        <v>527</v>
      </c>
      <c r="H296" s="59">
        <v>7</v>
      </c>
      <c r="I296" s="52" t="s">
        <v>1044</v>
      </c>
    </row>
    <row r="297" spans="1:9" ht="28">
      <c r="A297" s="57" t="s">
        <v>200</v>
      </c>
      <c r="B297" s="57" t="s">
        <v>1045</v>
      </c>
      <c r="C297" s="53" t="s">
        <v>423</v>
      </c>
      <c r="D297" s="52" t="s">
        <v>81</v>
      </c>
      <c r="E297" s="53" t="s">
        <v>92</v>
      </c>
      <c r="F297" s="58" t="s">
        <v>93</v>
      </c>
      <c r="G297" s="58" t="s">
        <v>527</v>
      </c>
      <c r="H297" s="59">
        <v>7</v>
      </c>
      <c r="I297" s="52" t="s">
        <v>1046</v>
      </c>
    </row>
    <row r="298" spans="1:9" ht="28">
      <c r="A298" s="57" t="s">
        <v>200</v>
      </c>
      <c r="B298" s="57" t="s">
        <v>1047</v>
      </c>
      <c r="C298" s="53" t="s">
        <v>423</v>
      </c>
      <c r="D298" s="52" t="s">
        <v>81</v>
      </c>
      <c r="E298" s="53" t="s">
        <v>92</v>
      </c>
      <c r="F298" s="58" t="s">
        <v>93</v>
      </c>
      <c r="G298" s="58" t="s">
        <v>527</v>
      </c>
      <c r="H298" s="59">
        <v>8</v>
      </c>
      <c r="I298" s="52" t="s">
        <v>1048</v>
      </c>
    </row>
    <row r="299" spans="1:9">
      <c r="A299" s="57" t="s">
        <v>200</v>
      </c>
      <c r="B299" s="57" t="s">
        <v>1049</v>
      </c>
      <c r="C299" s="53" t="s">
        <v>423</v>
      </c>
      <c r="D299" s="52" t="s">
        <v>81</v>
      </c>
      <c r="E299" s="53" t="s">
        <v>92</v>
      </c>
      <c r="F299" s="58" t="s">
        <v>93</v>
      </c>
      <c r="G299" s="58" t="s">
        <v>527</v>
      </c>
      <c r="H299" s="59">
        <v>8</v>
      </c>
      <c r="I299" s="52" t="s">
        <v>534</v>
      </c>
    </row>
    <row r="300" spans="1:9" ht="28">
      <c r="A300" s="57" t="s">
        <v>200</v>
      </c>
      <c r="B300" s="57" t="s">
        <v>1050</v>
      </c>
      <c r="C300" s="53" t="s">
        <v>448</v>
      </c>
      <c r="D300" s="52" t="s">
        <v>95</v>
      </c>
      <c r="E300" s="53" t="s">
        <v>96</v>
      </c>
      <c r="F300" s="58" t="s">
        <v>97</v>
      </c>
      <c r="G300" s="58" t="s">
        <v>476</v>
      </c>
      <c r="H300" s="59">
        <v>1</v>
      </c>
      <c r="I300" s="52" t="s">
        <v>1051</v>
      </c>
    </row>
    <row r="301" spans="1:9">
      <c r="A301" s="57" t="s">
        <v>200</v>
      </c>
      <c r="B301" s="57" t="s">
        <v>1052</v>
      </c>
      <c r="C301" s="53" t="s">
        <v>448</v>
      </c>
      <c r="D301" s="52" t="s">
        <v>95</v>
      </c>
      <c r="E301" s="53" t="s">
        <v>96</v>
      </c>
      <c r="F301" s="58" t="s">
        <v>97</v>
      </c>
      <c r="G301" s="58" t="s">
        <v>476</v>
      </c>
      <c r="H301" s="59">
        <v>1</v>
      </c>
      <c r="I301" s="52" t="s">
        <v>1053</v>
      </c>
    </row>
    <row r="302" spans="1:9" ht="28">
      <c r="A302" s="57" t="s">
        <v>200</v>
      </c>
      <c r="B302" s="57" t="s">
        <v>1054</v>
      </c>
      <c r="C302" s="53" t="s">
        <v>448</v>
      </c>
      <c r="D302" s="52" t="s">
        <v>95</v>
      </c>
      <c r="E302" s="53" t="s">
        <v>96</v>
      </c>
      <c r="F302" s="58" t="s">
        <v>97</v>
      </c>
      <c r="G302" s="58" t="s">
        <v>476</v>
      </c>
      <c r="H302" s="59">
        <v>2</v>
      </c>
      <c r="I302" s="52" t="s">
        <v>1055</v>
      </c>
    </row>
    <row r="303" spans="1:9" ht="28">
      <c r="A303" s="57" t="s">
        <v>200</v>
      </c>
      <c r="B303" s="57" t="s">
        <v>1056</v>
      </c>
      <c r="C303" s="53" t="s">
        <v>448</v>
      </c>
      <c r="D303" s="52" t="s">
        <v>95</v>
      </c>
      <c r="E303" s="53" t="s">
        <v>96</v>
      </c>
      <c r="F303" s="58" t="s">
        <v>97</v>
      </c>
      <c r="G303" s="58" t="s">
        <v>476</v>
      </c>
      <c r="H303" s="59">
        <v>2</v>
      </c>
      <c r="I303" s="52" t="s">
        <v>1057</v>
      </c>
    </row>
    <row r="304" spans="1:9" ht="28">
      <c r="A304" s="57" t="s">
        <v>200</v>
      </c>
      <c r="B304" s="57" t="s">
        <v>1058</v>
      </c>
      <c r="C304" s="53" t="s">
        <v>448</v>
      </c>
      <c r="D304" s="52" t="s">
        <v>95</v>
      </c>
      <c r="E304" s="53" t="s">
        <v>96</v>
      </c>
      <c r="F304" s="58" t="s">
        <v>97</v>
      </c>
      <c r="G304" s="58" t="s">
        <v>493</v>
      </c>
      <c r="H304" s="59">
        <v>3</v>
      </c>
      <c r="I304" s="52" t="s">
        <v>1059</v>
      </c>
    </row>
    <row r="305" spans="1:9" ht="28">
      <c r="A305" s="57" t="s">
        <v>200</v>
      </c>
      <c r="B305" s="57" t="s">
        <v>1060</v>
      </c>
      <c r="C305" s="53" t="s">
        <v>448</v>
      </c>
      <c r="D305" s="52" t="s">
        <v>95</v>
      </c>
      <c r="E305" s="53" t="s">
        <v>96</v>
      </c>
      <c r="F305" s="58" t="s">
        <v>97</v>
      </c>
      <c r="G305" s="58" t="s">
        <v>493</v>
      </c>
      <c r="H305" s="59">
        <v>3</v>
      </c>
      <c r="I305" s="52" t="s">
        <v>1061</v>
      </c>
    </row>
    <row r="306" spans="1:9" ht="28">
      <c r="A306" s="57" t="s">
        <v>200</v>
      </c>
      <c r="B306" s="57" t="s">
        <v>1062</v>
      </c>
      <c r="C306" s="53" t="s">
        <v>448</v>
      </c>
      <c r="D306" s="52" t="s">
        <v>95</v>
      </c>
      <c r="E306" s="53" t="s">
        <v>96</v>
      </c>
      <c r="F306" s="58" t="s">
        <v>97</v>
      </c>
      <c r="G306" s="58" t="s">
        <v>493</v>
      </c>
      <c r="H306" s="59">
        <v>4</v>
      </c>
      <c r="I306" s="52" t="s">
        <v>1063</v>
      </c>
    </row>
    <row r="307" spans="1:9" ht="28">
      <c r="A307" s="57" t="s">
        <v>200</v>
      </c>
      <c r="B307" s="57" t="s">
        <v>1064</v>
      </c>
      <c r="C307" s="53" t="s">
        <v>448</v>
      </c>
      <c r="D307" s="52" t="s">
        <v>95</v>
      </c>
      <c r="E307" s="53" t="s">
        <v>96</v>
      </c>
      <c r="F307" s="58" t="s">
        <v>97</v>
      </c>
      <c r="G307" s="58" t="s">
        <v>493</v>
      </c>
      <c r="H307" s="59">
        <v>4</v>
      </c>
      <c r="I307" s="52" t="s">
        <v>916</v>
      </c>
    </row>
    <row r="308" spans="1:9" ht="28">
      <c r="A308" s="57" t="s">
        <v>200</v>
      </c>
      <c r="B308" s="57" t="s">
        <v>1065</v>
      </c>
      <c r="C308" s="53" t="s">
        <v>448</v>
      </c>
      <c r="D308" s="52" t="s">
        <v>95</v>
      </c>
      <c r="E308" s="53" t="s">
        <v>96</v>
      </c>
      <c r="F308" s="58" t="s">
        <v>97</v>
      </c>
      <c r="G308" s="58" t="s">
        <v>493</v>
      </c>
      <c r="H308" s="59">
        <v>4</v>
      </c>
      <c r="I308" s="52" t="s">
        <v>918</v>
      </c>
    </row>
    <row r="309" spans="1:9" ht="28">
      <c r="A309" s="57" t="s">
        <v>200</v>
      </c>
      <c r="B309" s="57" t="s">
        <v>1066</v>
      </c>
      <c r="C309" s="53" t="s">
        <v>448</v>
      </c>
      <c r="D309" s="52" t="s">
        <v>95</v>
      </c>
      <c r="E309" s="53" t="s">
        <v>96</v>
      </c>
      <c r="F309" s="58" t="s">
        <v>97</v>
      </c>
      <c r="G309" s="58" t="s">
        <v>493</v>
      </c>
      <c r="H309" s="59">
        <v>4</v>
      </c>
      <c r="I309" s="52" t="s">
        <v>920</v>
      </c>
    </row>
    <row r="310" spans="1:9">
      <c r="A310" s="57" t="s">
        <v>200</v>
      </c>
      <c r="B310" s="57" t="s">
        <v>1067</v>
      </c>
      <c r="C310" s="53" t="s">
        <v>448</v>
      </c>
      <c r="D310" s="52" t="s">
        <v>95</v>
      </c>
      <c r="E310" s="53" t="s">
        <v>96</v>
      </c>
      <c r="F310" s="58" t="s">
        <v>97</v>
      </c>
      <c r="G310" s="58" t="s">
        <v>510</v>
      </c>
      <c r="H310" s="59">
        <v>5</v>
      </c>
      <c r="I310" s="52" t="s">
        <v>1068</v>
      </c>
    </row>
    <row r="311" spans="1:9">
      <c r="A311" s="57" t="s">
        <v>200</v>
      </c>
      <c r="B311" s="57" t="s">
        <v>1069</v>
      </c>
      <c r="C311" s="53" t="s">
        <v>448</v>
      </c>
      <c r="D311" s="52" t="s">
        <v>95</v>
      </c>
      <c r="E311" s="53" t="s">
        <v>96</v>
      </c>
      <c r="F311" s="58" t="s">
        <v>97</v>
      </c>
      <c r="G311" s="58" t="s">
        <v>510</v>
      </c>
      <c r="H311" s="59">
        <v>5</v>
      </c>
      <c r="I311" s="52" t="s">
        <v>1070</v>
      </c>
    </row>
    <row r="312" spans="1:9" ht="28">
      <c r="A312" s="57" t="s">
        <v>200</v>
      </c>
      <c r="B312" s="57" t="s">
        <v>1071</v>
      </c>
      <c r="C312" s="53" t="s">
        <v>448</v>
      </c>
      <c r="D312" s="52" t="s">
        <v>95</v>
      </c>
      <c r="E312" s="53" t="s">
        <v>96</v>
      </c>
      <c r="F312" s="58" t="s">
        <v>97</v>
      </c>
      <c r="G312" s="58" t="s">
        <v>510</v>
      </c>
      <c r="H312" s="59">
        <v>6</v>
      </c>
      <c r="I312" s="52" t="s">
        <v>1072</v>
      </c>
    </row>
    <row r="313" spans="1:9" ht="28">
      <c r="A313" s="57" t="s">
        <v>200</v>
      </c>
      <c r="B313" s="57" t="s">
        <v>1073</v>
      </c>
      <c r="C313" s="53" t="s">
        <v>448</v>
      </c>
      <c r="D313" s="52" t="s">
        <v>95</v>
      </c>
      <c r="E313" s="53" t="s">
        <v>96</v>
      </c>
      <c r="F313" s="58" t="s">
        <v>97</v>
      </c>
      <c r="G313" s="58" t="s">
        <v>510</v>
      </c>
      <c r="H313" s="59">
        <v>6</v>
      </c>
      <c r="I313" s="52" t="s">
        <v>1074</v>
      </c>
    </row>
    <row r="314" spans="1:9" ht="28">
      <c r="A314" s="57" t="s">
        <v>200</v>
      </c>
      <c r="B314" s="57" t="s">
        <v>1075</v>
      </c>
      <c r="C314" s="53" t="s">
        <v>448</v>
      </c>
      <c r="D314" s="52" t="s">
        <v>95</v>
      </c>
      <c r="E314" s="53" t="s">
        <v>96</v>
      </c>
      <c r="F314" s="58" t="s">
        <v>97</v>
      </c>
      <c r="G314" s="58" t="s">
        <v>527</v>
      </c>
      <c r="H314" s="59">
        <v>7</v>
      </c>
      <c r="I314" s="52" t="s">
        <v>1076</v>
      </c>
    </row>
    <row r="315" spans="1:9" ht="28">
      <c r="A315" s="57" t="s">
        <v>200</v>
      </c>
      <c r="B315" s="57" t="s">
        <v>1077</v>
      </c>
      <c r="C315" s="53" t="s">
        <v>448</v>
      </c>
      <c r="D315" s="52" t="s">
        <v>95</v>
      </c>
      <c r="E315" s="53" t="s">
        <v>96</v>
      </c>
      <c r="F315" s="58" t="s">
        <v>97</v>
      </c>
      <c r="G315" s="58" t="s">
        <v>527</v>
      </c>
      <c r="H315" s="59">
        <v>7</v>
      </c>
      <c r="I315" s="52" t="s">
        <v>1078</v>
      </c>
    </row>
    <row r="316" spans="1:9" ht="28">
      <c r="A316" s="57" t="s">
        <v>200</v>
      </c>
      <c r="B316" s="57" t="s">
        <v>1079</v>
      </c>
      <c r="C316" s="53" t="s">
        <v>448</v>
      </c>
      <c r="D316" s="52" t="s">
        <v>95</v>
      </c>
      <c r="E316" s="53" t="s">
        <v>96</v>
      </c>
      <c r="F316" s="58" t="s">
        <v>97</v>
      </c>
      <c r="G316" s="58" t="s">
        <v>527</v>
      </c>
      <c r="H316" s="59">
        <v>8</v>
      </c>
      <c r="I316" s="52" t="s">
        <v>1080</v>
      </c>
    </row>
    <row r="317" spans="1:9">
      <c r="A317" s="57" t="s">
        <v>200</v>
      </c>
      <c r="B317" s="57" t="s">
        <v>1081</v>
      </c>
      <c r="C317" s="53" t="s">
        <v>448</v>
      </c>
      <c r="D317" s="52" t="s">
        <v>95</v>
      </c>
      <c r="E317" s="53" t="s">
        <v>96</v>
      </c>
      <c r="F317" s="58" t="s">
        <v>97</v>
      </c>
      <c r="G317" s="58" t="s">
        <v>527</v>
      </c>
      <c r="H317" s="59">
        <v>8</v>
      </c>
      <c r="I317" s="52" t="s">
        <v>534</v>
      </c>
    </row>
    <row r="318" spans="1:9">
      <c r="A318" s="57" t="s">
        <v>200</v>
      </c>
      <c r="B318" s="57" t="s">
        <v>1082</v>
      </c>
      <c r="C318" s="53" t="s">
        <v>448</v>
      </c>
      <c r="D318" s="52" t="s">
        <v>95</v>
      </c>
      <c r="E318" s="53" t="s">
        <v>100</v>
      </c>
      <c r="F318" s="58" t="s">
        <v>101</v>
      </c>
      <c r="G318" s="58" t="s">
        <v>476</v>
      </c>
      <c r="H318" s="59">
        <v>1</v>
      </c>
      <c r="I318" s="52" t="s">
        <v>1083</v>
      </c>
    </row>
    <row r="319" spans="1:9" ht="28">
      <c r="A319" s="57" t="s">
        <v>200</v>
      </c>
      <c r="B319" s="57" t="s">
        <v>1084</v>
      </c>
      <c r="C319" s="53" t="s">
        <v>448</v>
      </c>
      <c r="D319" s="52" t="s">
        <v>95</v>
      </c>
      <c r="E319" s="53" t="s">
        <v>100</v>
      </c>
      <c r="F319" s="58" t="s">
        <v>101</v>
      </c>
      <c r="G319" s="58" t="s">
        <v>476</v>
      </c>
      <c r="H319" s="59">
        <v>1</v>
      </c>
      <c r="I319" s="52" t="s">
        <v>1085</v>
      </c>
    </row>
    <row r="320" spans="1:9" ht="28">
      <c r="A320" s="57" t="s">
        <v>200</v>
      </c>
      <c r="B320" s="57" t="s">
        <v>1086</v>
      </c>
      <c r="C320" s="53" t="s">
        <v>448</v>
      </c>
      <c r="D320" s="52" t="s">
        <v>95</v>
      </c>
      <c r="E320" s="53" t="s">
        <v>100</v>
      </c>
      <c r="F320" s="58" t="s">
        <v>101</v>
      </c>
      <c r="G320" s="58" t="s">
        <v>476</v>
      </c>
      <c r="H320" s="59">
        <v>1</v>
      </c>
      <c r="I320" s="52" t="s">
        <v>1087</v>
      </c>
    </row>
    <row r="321" spans="1:9">
      <c r="A321" s="57" t="s">
        <v>200</v>
      </c>
      <c r="B321" s="57" t="s">
        <v>1088</v>
      </c>
      <c r="C321" s="53" t="s">
        <v>448</v>
      </c>
      <c r="D321" s="52" t="s">
        <v>95</v>
      </c>
      <c r="E321" s="53" t="s">
        <v>100</v>
      </c>
      <c r="F321" s="58" t="s">
        <v>101</v>
      </c>
      <c r="G321" s="58" t="s">
        <v>476</v>
      </c>
      <c r="H321" s="59">
        <v>2</v>
      </c>
      <c r="I321" s="52" t="s">
        <v>1089</v>
      </c>
    </row>
    <row r="322" spans="1:9" ht="28">
      <c r="A322" s="57" t="s">
        <v>200</v>
      </c>
      <c r="B322" s="57" t="s">
        <v>1090</v>
      </c>
      <c r="C322" s="53" t="s">
        <v>448</v>
      </c>
      <c r="D322" s="52" t="s">
        <v>95</v>
      </c>
      <c r="E322" s="53" t="s">
        <v>100</v>
      </c>
      <c r="F322" s="58" t="s">
        <v>101</v>
      </c>
      <c r="G322" s="58" t="s">
        <v>476</v>
      </c>
      <c r="H322" s="59">
        <v>2</v>
      </c>
      <c r="I322" s="52" t="s">
        <v>1091</v>
      </c>
    </row>
    <row r="323" spans="1:9" ht="28">
      <c r="A323" s="57" t="s">
        <v>200</v>
      </c>
      <c r="B323" s="57" t="s">
        <v>1092</v>
      </c>
      <c r="C323" s="53" t="s">
        <v>448</v>
      </c>
      <c r="D323" s="52" t="s">
        <v>95</v>
      </c>
      <c r="E323" s="53" t="s">
        <v>100</v>
      </c>
      <c r="F323" s="58" t="s">
        <v>101</v>
      </c>
      <c r="G323" s="58" t="s">
        <v>476</v>
      </c>
      <c r="H323" s="59">
        <v>2</v>
      </c>
      <c r="I323" s="52" t="s">
        <v>1093</v>
      </c>
    </row>
    <row r="324" spans="1:9" ht="28">
      <c r="A324" s="57" t="s">
        <v>200</v>
      </c>
      <c r="B324" s="57" t="s">
        <v>1094</v>
      </c>
      <c r="C324" s="53" t="s">
        <v>448</v>
      </c>
      <c r="D324" s="52" t="s">
        <v>95</v>
      </c>
      <c r="E324" s="53" t="s">
        <v>100</v>
      </c>
      <c r="F324" s="58" t="s">
        <v>101</v>
      </c>
      <c r="G324" s="58" t="s">
        <v>493</v>
      </c>
      <c r="H324" s="59">
        <v>3</v>
      </c>
      <c r="I324" s="52" t="s">
        <v>1095</v>
      </c>
    </row>
    <row r="325" spans="1:9" ht="28">
      <c r="A325" s="57" t="s">
        <v>200</v>
      </c>
      <c r="B325" s="57" t="s">
        <v>1096</v>
      </c>
      <c r="C325" s="53" t="s">
        <v>448</v>
      </c>
      <c r="D325" s="52" t="s">
        <v>95</v>
      </c>
      <c r="E325" s="53" t="s">
        <v>100</v>
      </c>
      <c r="F325" s="58" t="s">
        <v>101</v>
      </c>
      <c r="G325" s="58" t="s">
        <v>493</v>
      </c>
      <c r="H325" s="59">
        <v>3</v>
      </c>
      <c r="I325" s="52" t="s">
        <v>1097</v>
      </c>
    </row>
    <row r="326" spans="1:9" ht="28">
      <c r="A326" s="57" t="s">
        <v>200</v>
      </c>
      <c r="B326" s="57" t="s">
        <v>1098</v>
      </c>
      <c r="C326" s="53" t="s">
        <v>448</v>
      </c>
      <c r="D326" s="52" t="s">
        <v>95</v>
      </c>
      <c r="E326" s="53" t="s">
        <v>100</v>
      </c>
      <c r="F326" s="58" t="s">
        <v>101</v>
      </c>
      <c r="G326" s="58" t="s">
        <v>493</v>
      </c>
      <c r="H326" s="59">
        <v>3</v>
      </c>
      <c r="I326" s="52" t="s">
        <v>1099</v>
      </c>
    </row>
    <row r="327" spans="1:9" ht="28">
      <c r="A327" s="57" t="s">
        <v>200</v>
      </c>
      <c r="B327" s="57" t="s">
        <v>1100</v>
      </c>
      <c r="C327" s="53" t="s">
        <v>448</v>
      </c>
      <c r="D327" s="52" t="s">
        <v>95</v>
      </c>
      <c r="E327" s="53" t="s">
        <v>100</v>
      </c>
      <c r="F327" s="58" t="s">
        <v>101</v>
      </c>
      <c r="G327" s="58" t="s">
        <v>493</v>
      </c>
      <c r="H327" s="59">
        <v>4</v>
      </c>
      <c r="I327" s="52" t="s">
        <v>1063</v>
      </c>
    </row>
    <row r="328" spans="1:9" ht="28">
      <c r="A328" s="57" t="s">
        <v>200</v>
      </c>
      <c r="B328" s="57" t="s">
        <v>1101</v>
      </c>
      <c r="C328" s="53" t="s">
        <v>448</v>
      </c>
      <c r="D328" s="52" t="s">
        <v>95</v>
      </c>
      <c r="E328" s="53" t="s">
        <v>100</v>
      </c>
      <c r="F328" s="58" t="s">
        <v>101</v>
      </c>
      <c r="G328" s="58" t="s">
        <v>493</v>
      </c>
      <c r="H328" s="59">
        <v>4</v>
      </c>
      <c r="I328" s="52" t="s">
        <v>1102</v>
      </c>
    </row>
    <row r="329" spans="1:9" ht="28">
      <c r="A329" s="57" t="s">
        <v>200</v>
      </c>
      <c r="B329" s="57" t="s">
        <v>1103</v>
      </c>
      <c r="C329" s="53" t="s">
        <v>448</v>
      </c>
      <c r="D329" s="52" t="s">
        <v>95</v>
      </c>
      <c r="E329" s="53" t="s">
        <v>100</v>
      </c>
      <c r="F329" s="58" t="s">
        <v>101</v>
      </c>
      <c r="G329" s="58" t="s">
        <v>493</v>
      </c>
      <c r="H329" s="59">
        <v>4</v>
      </c>
      <c r="I329" s="52" t="s">
        <v>918</v>
      </c>
    </row>
    <row r="330" spans="1:9" ht="28">
      <c r="A330" s="57" t="s">
        <v>200</v>
      </c>
      <c r="B330" s="57" t="s">
        <v>1104</v>
      </c>
      <c r="C330" s="53" t="s">
        <v>448</v>
      </c>
      <c r="D330" s="52" t="s">
        <v>95</v>
      </c>
      <c r="E330" s="53" t="s">
        <v>100</v>
      </c>
      <c r="F330" s="58" t="s">
        <v>101</v>
      </c>
      <c r="G330" s="58" t="s">
        <v>493</v>
      </c>
      <c r="H330" s="59">
        <v>4</v>
      </c>
      <c r="I330" s="52" t="s">
        <v>1105</v>
      </c>
    </row>
    <row r="331" spans="1:9">
      <c r="A331" s="57" t="s">
        <v>200</v>
      </c>
      <c r="B331" s="57" t="s">
        <v>1106</v>
      </c>
      <c r="C331" s="53" t="s">
        <v>448</v>
      </c>
      <c r="D331" s="52" t="s">
        <v>95</v>
      </c>
      <c r="E331" s="53" t="s">
        <v>100</v>
      </c>
      <c r="F331" s="58" t="s">
        <v>101</v>
      </c>
      <c r="G331" s="58" t="s">
        <v>510</v>
      </c>
      <c r="H331" s="59">
        <v>5</v>
      </c>
      <c r="I331" s="52" t="s">
        <v>1107</v>
      </c>
    </row>
    <row r="332" spans="1:9" ht="28">
      <c r="A332" s="57" t="s">
        <v>200</v>
      </c>
      <c r="B332" s="57" t="s">
        <v>1108</v>
      </c>
      <c r="C332" s="53" t="s">
        <v>448</v>
      </c>
      <c r="D332" s="52" t="s">
        <v>95</v>
      </c>
      <c r="E332" s="53" t="s">
        <v>100</v>
      </c>
      <c r="F332" s="58" t="s">
        <v>101</v>
      </c>
      <c r="G332" s="58" t="s">
        <v>510</v>
      </c>
      <c r="H332" s="59">
        <v>5</v>
      </c>
      <c r="I332" s="52" t="s">
        <v>1109</v>
      </c>
    </row>
    <row r="333" spans="1:9" ht="28">
      <c r="A333" s="57" t="s">
        <v>200</v>
      </c>
      <c r="B333" s="57" t="s">
        <v>1110</v>
      </c>
      <c r="C333" s="53" t="s">
        <v>448</v>
      </c>
      <c r="D333" s="52" t="s">
        <v>95</v>
      </c>
      <c r="E333" s="53" t="s">
        <v>100</v>
      </c>
      <c r="F333" s="58" t="s">
        <v>101</v>
      </c>
      <c r="G333" s="58" t="s">
        <v>510</v>
      </c>
      <c r="H333" s="59">
        <v>5</v>
      </c>
      <c r="I333" s="52" t="s">
        <v>1111</v>
      </c>
    </row>
    <row r="334" spans="1:9">
      <c r="A334" s="57" t="s">
        <v>200</v>
      </c>
      <c r="B334" s="57" t="s">
        <v>1112</v>
      </c>
      <c r="C334" s="53" t="s">
        <v>448</v>
      </c>
      <c r="D334" s="52" t="s">
        <v>95</v>
      </c>
      <c r="E334" s="53" t="s">
        <v>100</v>
      </c>
      <c r="F334" s="58" t="s">
        <v>101</v>
      </c>
      <c r="G334" s="58" t="s">
        <v>510</v>
      </c>
      <c r="H334" s="59">
        <v>6</v>
      </c>
      <c r="I334" s="52" t="s">
        <v>1113</v>
      </c>
    </row>
    <row r="335" spans="1:9" ht="28">
      <c r="A335" s="57" t="s">
        <v>200</v>
      </c>
      <c r="B335" s="57" t="s">
        <v>1114</v>
      </c>
      <c r="C335" s="53" t="s">
        <v>448</v>
      </c>
      <c r="D335" s="52" t="s">
        <v>95</v>
      </c>
      <c r="E335" s="53" t="s">
        <v>100</v>
      </c>
      <c r="F335" s="58" t="s">
        <v>101</v>
      </c>
      <c r="G335" s="58" t="s">
        <v>510</v>
      </c>
      <c r="H335" s="59">
        <v>6</v>
      </c>
      <c r="I335" s="52" t="s">
        <v>1115</v>
      </c>
    </row>
    <row r="336" spans="1:9" ht="28">
      <c r="A336" s="57" t="s">
        <v>200</v>
      </c>
      <c r="B336" s="57" t="s">
        <v>1116</v>
      </c>
      <c r="C336" s="53" t="s">
        <v>448</v>
      </c>
      <c r="D336" s="52" t="s">
        <v>95</v>
      </c>
      <c r="E336" s="53" t="s">
        <v>100</v>
      </c>
      <c r="F336" s="58" t="s">
        <v>101</v>
      </c>
      <c r="G336" s="58" t="s">
        <v>510</v>
      </c>
      <c r="H336" s="59">
        <v>6</v>
      </c>
      <c r="I336" s="52" t="s">
        <v>1117</v>
      </c>
    </row>
    <row r="337" spans="1:9" ht="42">
      <c r="A337" s="57" t="s">
        <v>200</v>
      </c>
      <c r="B337" s="57" t="s">
        <v>1118</v>
      </c>
      <c r="C337" s="53" t="s">
        <v>448</v>
      </c>
      <c r="D337" s="52" t="s">
        <v>95</v>
      </c>
      <c r="E337" s="53" t="s">
        <v>100</v>
      </c>
      <c r="F337" s="58" t="s">
        <v>101</v>
      </c>
      <c r="G337" s="58" t="s">
        <v>527</v>
      </c>
      <c r="H337" s="59">
        <v>7</v>
      </c>
      <c r="I337" s="52" t="s">
        <v>1119</v>
      </c>
    </row>
    <row r="338" spans="1:9" ht="28">
      <c r="A338" s="57" t="s">
        <v>200</v>
      </c>
      <c r="B338" s="57" t="s">
        <v>1120</v>
      </c>
      <c r="C338" s="53" t="s">
        <v>448</v>
      </c>
      <c r="D338" s="52" t="s">
        <v>95</v>
      </c>
      <c r="E338" s="53" t="s">
        <v>100</v>
      </c>
      <c r="F338" s="58" t="s">
        <v>101</v>
      </c>
      <c r="G338" s="58" t="s">
        <v>527</v>
      </c>
      <c r="H338" s="59">
        <v>7</v>
      </c>
      <c r="I338" s="52" t="s">
        <v>1121</v>
      </c>
    </row>
    <row r="339" spans="1:9" ht="42">
      <c r="A339" s="57" t="s">
        <v>200</v>
      </c>
      <c r="B339" s="57" t="s">
        <v>1122</v>
      </c>
      <c r="C339" s="53" t="s">
        <v>448</v>
      </c>
      <c r="D339" s="52" t="s">
        <v>95</v>
      </c>
      <c r="E339" s="53" t="s">
        <v>100</v>
      </c>
      <c r="F339" s="58" t="s">
        <v>101</v>
      </c>
      <c r="G339" s="58" t="s">
        <v>527</v>
      </c>
      <c r="H339" s="59">
        <v>8</v>
      </c>
      <c r="I339" s="52" t="s">
        <v>1123</v>
      </c>
    </row>
    <row r="340" spans="1:9">
      <c r="A340" s="57" t="s">
        <v>200</v>
      </c>
      <c r="B340" s="57" t="s">
        <v>1124</v>
      </c>
      <c r="C340" s="53" t="s">
        <v>448</v>
      </c>
      <c r="D340" s="52" t="s">
        <v>95</v>
      </c>
      <c r="E340" s="53" t="s">
        <v>100</v>
      </c>
      <c r="F340" s="58" t="s">
        <v>101</v>
      </c>
      <c r="G340" s="58" t="s">
        <v>527</v>
      </c>
      <c r="H340" s="59">
        <v>8</v>
      </c>
      <c r="I340" s="52" t="s">
        <v>534</v>
      </c>
    </row>
    <row r="341" spans="1:9" ht="28">
      <c r="A341" s="57" t="s">
        <v>200</v>
      </c>
      <c r="B341" s="57" t="s">
        <v>1125</v>
      </c>
      <c r="C341" s="53" t="s">
        <v>448</v>
      </c>
      <c r="D341" s="52" t="s">
        <v>95</v>
      </c>
      <c r="E341" s="53" t="s">
        <v>103</v>
      </c>
      <c r="F341" s="58" t="s">
        <v>104</v>
      </c>
      <c r="G341" s="58" t="s">
        <v>476</v>
      </c>
      <c r="H341" s="59">
        <v>1</v>
      </c>
      <c r="I341" s="52" t="s">
        <v>1126</v>
      </c>
    </row>
    <row r="342" spans="1:9" ht="42">
      <c r="A342" s="57" t="s">
        <v>200</v>
      </c>
      <c r="B342" s="57" t="s">
        <v>1127</v>
      </c>
      <c r="C342" s="53" t="s">
        <v>448</v>
      </c>
      <c r="D342" s="52" t="s">
        <v>95</v>
      </c>
      <c r="E342" s="53" t="s">
        <v>103</v>
      </c>
      <c r="F342" s="58" t="s">
        <v>104</v>
      </c>
      <c r="G342" s="58" t="s">
        <v>476</v>
      </c>
      <c r="H342" s="59">
        <v>1</v>
      </c>
      <c r="I342" s="52" t="s">
        <v>1128</v>
      </c>
    </row>
    <row r="343" spans="1:9" ht="28">
      <c r="A343" s="57" t="s">
        <v>200</v>
      </c>
      <c r="B343" s="57" t="s">
        <v>1129</v>
      </c>
      <c r="C343" s="53" t="s">
        <v>448</v>
      </c>
      <c r="D343" s="52" t="s">
        <v>95</v>
      </c>
      <c r="E343" s="53" t="s">
        <v>103</v>
      </c>
      <c r="F343" s="58" t="s">
        <v>104</v>
      </c>
      <c r="G343" s="58" t="s">
        <v>476</v>
      </c>
      <c r="H343" s="59">
        <v>2</v>
      </c>
      <c r="I343" s="52" t="s">
        <v>1130</v>
      </c>
    </row>
    <row r="344" spans="1:9" ht="42">
      <c r="A344" s="57" t="s">
        <v>200</v>
      </c>
      <c r="B344" s="57" t="s">
        <v>1131</v>
      </c>
      <c r="C344" s="53" t="s">
        <v>448</v>
      </c>
      <c r="D344" s="52" t="s">
        <v>95</v>
      </c>
      <c r="E344" s="53" t="s">
        <v>103</v>
      </c>
      <c r="F344" s="58" t="s">
        <v>104</v>
      </c>
      <c r="G344" s="58" t="s">
        <v>476</v>
      </c>
      <c r="H344" s="59">
        <v>2</v>
      </c>
      <c r="I344" s="52" t="s">
        <v>1132</v>
      </c>
    </row>
    <row r="345" spans="1:9" ht="28">
      <c r="A345" s="57" t="s">
        <v>200</v>
      </c>
      <c r="B345" s="57" t="s">
        <v>1133</v>
      </c>
      <c r="C345" s="53" t="s">
        <v>448</v>
      </c>
      <c r="D345" s="52" t="s">
        <v>95</v>
      </c>
      <c r="E345" s="53" t="s">
        <v>103</v>
      </c>
      <c r="F345" s="58" t="s">
        <v>104</v>
      </c>
      <c r="G345" s="58" t="s">
        <v>493</v>
      </c>
      <c r="H345" s="59">
        <v>3</v>
      </c>
      <c r="I345" s="52" t="s">
        <v>1134</v>
      </c>
    </row>
    <row r="346" spans="1:9" ht="42">
      <c r="A346" s="57" t="s">
        <v>200</v>
      </c>
      <c r="B346" s="57" t="s">
        <v>1135</v>
      </c>
      <c r="C346" s="53" t="s">
        <v>448</v>
      </c>
      <c r="D346" s="52" t="s">
        <v>95</v>
      </c>
      <c r="E346" s="53" t="s">
        <v>103</v>
      </c>
      <c r="F346" s="58" t="s">
        <v>104</v>
      </c>
      <c r="G346" s="58" t="s">
        <v>493</v>
      </c>
      <c r="H346" s="59">
        <v>3</v>
      </c>
      <c r="I346" s="52" t="s">
        <v>1136</v>
      </c>
    </row>
    <row r="347" spans="1:9" ht="42">
      <c r="A347" s="57" t="s">
        <v>200</v>
      </c>
      <c r="B347" s="57" t="s">
        <v>1137</v>
      </c>
      <c r="C347" s="53" t="s">
        <v>448</v>
      </c>
      <c r="D347" s="52" t="s">
        <v>95</v>
      </c>
      <c r="E347" s="53" t="s">
        <v>103</v>
      </c>
      <c r="F347" s="58" t="s">
        <v>104</v>
      </c>
      <c r="G347" s="58" t="s">
        <v>493</v>
      </c>
      <c r="H347" s="59">
        <v>4</v>
      </c>
      <c r="I347" s="52" t="s">
        <v>1138</v>
      </c>
    </row>
    <row r="348" spans="1:9" ht="42">
      <c r="A348" s="57" t="s">
        <v>200</v>
      </c>
      <c r="B348" s="57" t="s">
        <v>1139</v>
      </c>
      <c r="C348" s="53" t="s">
        <v>448</v>
      </c>
      <c r="D348" s="52" t="s">
        <v>95</v>
      </c>
      <c r="E348" s="53" t="s">
        <v>103</v>
      </c>
      <c r="F348" s="58" t="s">
        <v>104</v>
      </c>
      <c r="G348" s="58" t="s">
        <v>493</v>
      </c>
      <c r="H348" s="59">
        <v>4</v>
      </c>
      <c r="I348" s="52" t="s">
        <v>1140</v>
      </c>
    </row>
    <row r="349" spans="1:9" ht="28">
      <c r="A349" s="57" t="s">
        <v>200</v>
      </c>
      <c r="B349" s="57" t="s">
        <v>1141</v>
      </c>
      <c r="C349" s="53" t="s">
        <v>448</v>
      </c>
      <c r="D349" s="52" t="s">
        <v>95</v>
      </c>
      <c r="E349" s="53" t="s">
        <v>103</v>
      </c>
      <c r="F349" s="58" t="s">
        <v>104</v>
      </c>
      <c r="G349" s="58" t="s">
        <v>510</v>
      </c>
      <c r="H349" s="59">
        <v>5</v>
      </c>
      <c r="I349" s="52" t="s">
        <v>1142</v>
      </c>
    </row>
    <row r="350" spans="1:9" ht="28">
      <c r="A350" s="57" t="s">
        <v>200</v>
      </c>
      <c r="B350" s="57" t="s">
        <v>1143</v>
      </c>
      <c r="C350" s="53" t="s">
        <v>448</v>
      </c>
      <c r="D350" s="52" t="s">
        <v>95</v>
      </c>
      <c r="E350" s="53" t="s">
        <v>103</v>
      </c>
      <c r="F350" s="58" t="s">
        <v>104</v>
      </c>
      <c r="G350" s="58" t="s">
        <v>510</v>
      </c>
      <c r="H350" s="59">
        <v>5</v>
      </c>
      <c r="I350" s="52" t="s">
        <v>1144</v>
      </c>
    </row>
    <row r="351" spans="1:9" ht="28">
      <c r="A351" s="57" t="s">
        <v>200</v>
      </c>
      <c r="B351" s="57" t="s">
        <v>1145</v>
      </c>
      <c r="C351" s="53" t="s">
        <v>448</v>
      </c>
      <c r="D351" s="52" t="s">
        <v>95</v>
      </c>
      <c r="E351" s="53" t="s">
        <v>103</v>
      </c>
      <c r="F351" s="58" t="s">
        <v>104</v>
      </c>
      <c r="G351" s="58" t="s">
        <v>510</v>
      </c>
      <c r="H351" s="59">
        <v>6</v>
      </c>
      <c r="I351" s="52" t="s">
        <v>1146</v>
      </c>
    </row>
    <row r="352" spans="1:9" ht="42">
      <c r="A352" s="57" t="s">
        <v>200</v>
      </c>
      <c r="B352" s="57" t="s">
        <v>1147</v>
      </c>
      <c r="C352" s="53" t="s">
        <v>448</v>
      </c>
      <c r="D352" s="52" t="s">
        <v>95</v>
      </c>
      <c r="E352" s="53" t="s">
        <v>103</v>
      </c>
      <c r="F352" s="58" t="s">
        <v>104</v>
      </c>
      <c r="G352" s="58" t="s">
        <v>510</v>
      </c>
      <c r="H352" s="59">
        <v>6</v>
      </c>
      <c r="I352" s="52" t="s">
        <v>1148</v>
      </c>
    </row>
    <row r="353" spans="1:9" ht="28">
      <c r="A353" s="57" t="s">
        <v>200</v>
      </c>
      <c r="B353" s="57" t="s">
        <v>1149</v>
      </c>
      <c r="C353" s="53" t="s">
        <v>448</v>
      </c>
      <c r="D353" s="52" t="s">
        <v>95</v>
      </c>
      <c r="E353" s="53" t="s">
        <v>103</v>
      </c>
      <c r="F353" s="58" t="s">
        <v>104</v>
      </c>
      <c r="G353" s="58" t="s">
        <v>527</v>
      </c>
      <c r="H353" s="59">
        <v>7</v>
      </c>
      <c r="I353" s="52" t="s">
        <v>1150</v>
      </c>
    </row>
    <row r="354" spans="1:9" ht="28">
      <c r="A354" s="57" t="s">
        <v>200</v>
      </c>
      <c r="B354" s="57" t="s">
        <v>1151</v>
      </c>
      <c r="C354" s="53" t="s">
        <v>448</v>
      </c>
      <c r="D354" s="52" t="s">
        <v>95</v>
      </c>
      <c r="E354" s="53" t="s">
        <v>103</v>
      </c>
      <c r="F354" s="58" t="s">
        <v>104</v>
      </c>
      <c r="G354" s="58" t="s">
        <v>527</v>
      </c>
      <c r="H354" s="59">
        <v>7</v>
      </c>
      <c r="I354" s="52" t="s">
        <v>1152</v>
      </c>
    </row>
    <row r="355" spans="1:9" ht="28">
      <c r="A355" s="57" t="s">
        <v>200</v>
      </c>
      <c r="B355" s="57" t="s">
        <v>1153</v>
      </c>
      <c r="C355" s="53" t="s">
        <v>448</v>
      </c>
      <c r="D355" s="52" t="s">
        <v>95</v>
      </c>
      <c r="E355" s="53" t="s">
        <v>103</v>
      </c>
      <c r="F355" s="58" t="s">
        <v>104</v>
      </c>
      <c r="G355" s="58" t="s">
        <v>527</v>
      </c>
      <c r="H355" s="59">
        <v>8</v>
      </c>
      <c r="I355" s="52" t="s">
        <v>1154</v>
      </c>
    </row>
    <row r="356" spans="1:9">
      <c r="A356" s="57" t="s">
        <v>200</v>
      </c>
      <c r="B356" s="57" t="s">
        <v>1155</v>
      </c>
      <c r="C356" s="53" t="s">
        <v>448</v>
      </c>
      <c r="D356" s="52" t="s">
        <v>95</v>
      </c>
      <c r="E356" s="53" t="s">
        <v>103</v>
      </c>
      <c r="F356" s="58" t="s">
        <v>104</v>
      </c>
      <c r="G356" s="58" t="s">
        <v>527</v>
      </c>
      <c r="H356" s="59">
        <v>8</v>
      </c>
      <c r="I356" s="52" t="s">
        <v>1156</v>
      </c>
    </row>
    <row r="357" spans="1:9" ht="28">
      <c r="A357" s="57" t="s">
        <v>200</v>
      </c>
      <c r="B357" s="57" t="s">
        <v>1157</v>
      </c>
      <c r="C357" s="53" t="s">
        <v>448</v>
      </c>
      <c r="D357" s="52" t="s">
        <v>95</v>
      </c>
      <c r="E357" s="53" t="s">
        <v>106</v>
      </c>
      <c r="F357" s="58" t="s">
        <v>107</v>
      </c>
      <c r="G357" s="58" t="s">
        <v>476</v>
      </c>
      <c r="H357" s="59">
        <v>1</v>
      </c>
      <c r="I357" s="52" t="s">
        <v>1158</v>
      </c>
    </row>
    <row r="358" spans="1:9" ht="28">
      <c r="A358" s="57" t="s">
        <v>200</v>
      </c>
      <c r="B358" s="57" t="s">
        <v>1159</v>
      </c>
      <c r="C358" s="53" t="s">
        <v>448</v>
      </c>
      <c r="D358" s="52" t="s">
        <v>95</v>
      </c>
      <c r="E358" s="53" t="s">
        <v>106</v>
      </c>
      <c r="F358" s="58" t="s">
        <v>107</v>
      </c>
      <c r="G358" s="58" t="s">
        <v>476</v>
      </c>
      <c r="H358" s="59">
        <v>1</v>
      </c>
      <c r="I358" s="52" t="s">
        <v>1160</v>
      </c>
    </row>
    <row r="359" spans="1:9" ht="28">
      <c r="A359" s="57" t="s">
        <v>200</v>
      </c>
      <c r="B359" s="57" t="s">
        <v>1161</v>
      </c>
      <c r="C359" s="53" t="s">
        <v>448</v>
      </c>
      <c r="D359" s="52" t="s">
        <v>95</v>
      </c>
      <c r="E359" s="53" t="s">
        <v>106</v>
      </c>
      <c r="F359" s="58" t="s">
        <v>107</v>
      </c>
      <c r="G359" s="58" t="s">
        <v>476</v>
      </c>
      <c r="H359" s="59">
        <v>2</v>
      </c>
      <c r="I359" s="52" t="s">
        <v>1162</v>
      </c>
    </row>
    <row r="360" spans="1:9" ht="28">
      <c r="A360" s="57" t="s">
        <v>200</v>
      </c>
      <c r="B360" s="57" t="s">
        <v>1163</v>
      </c>
      <c r="C360" s="53" t="s">
        <v>448</v>
      </c>
      <c r="D360" s="52" t="s">
        <v>95</v>
      </c>
      <c r="E360" s="53" t="s">
        <v>106</v>
      </c>
      <c r="F360" s="58" t="s">
        <v>107</v>
      </c>
      <c r="G360" s="58" t="s">
        <v>476</v>
      </c>
      <c r="H360" s="59">
        <v>2</v>
      </c>
      <c r="I360" s="52" t="s">
        <v>1164</v>
      </c>
    </row>
    <row r="361" spans="1:9" ht="28">
      <c r="A361" s="57" t="s">
        <v>200</v>
      </c>
      <c r="B361" s="57" t="s">
        <v>1165</v>
      </c>
      <c r="C361" s="53" t="s">
        <v>448</v>
      </c>
      <c r="D361" s="52" t="s">
        <v>95</v>
      </c>
      <c r="E361" s="53" t="s">
        <v>106</v>
      </c>
      <c r="F361" s="58" t="s">
        <v>107</v>
      </c>
      <c r="G361" s="58" t="s">
        <v>493</v>
      </c>
      <c r="H361" s="59">
        <v>3</v>
      </c>
      <c r="I361" s="52" t="s">
        <v>1166</v>
      </c>
    </row>
    <row r="362" spans="1:9" ht="28">
      <c r="A362" s="57" t="s">
        <v>200</v>
      </c>
      <c r="B362" s="57" t="s">
        <v>1167</v>
      </c>
      <c r="C362" s="53" t="s">
        <v>448</v>
      </c>
      <c r="D362" s="52" t="s">
        <v>95</v>
      </c>
      <c r="E362" s="53" t="s">
        <v>106</v>
      </c>
      <c r="F362" s="58" t="s">
        <v>107</v>
      </c>
      <c r="G362" s="58" t="s">
        <v>493</v>
      </c>
      <c r="H362" s="59">
        <v>3</v>
      </c>
      <c r="I362" s="52" t="s">
        <v>1168</v>
      </c>
    </row>
    <row r="363" spans="1:9" ht="28">
      <c r="A363" s="57" t="s">
        <v>200</v>
      </c>
      <c r="B363" s="57" t="s">
        <v>1169</v>
      </c>
      <c r="C363" s="53" t="s">
        <v>448</v>
      </c>
      <c r="D363" s="52" t="s">
        <v>95</v>
      </c>
      <c r="E363" s="53" t="s">
        <v>106</v>
      </c>
      <c r="F363" s="58" t="s">
        <v>107</v>
      </c>
      <c r="G363" s="58" t="s">
        <v>493</v>
      </c>
      <c r="H363" s="59">
        <v>4</v>
      </c>
      <c r="I363" s="52" t="s">
        <v>1170</v>
      </c>
    </row>
    <row r="364" spans="1:9" ht="28">
      <c r="A364" s="57" t="s">
        <v>200</v>
      </c>
      <c r="B364" s="57" t="s">
        <v>1171</v>
      </c>
      <c r="C364" s="53" t="s">
        <v>448</v>
      </c>
      <c r="D364" s="52" t="s">
        <v>95</v>
      </c>
      <c r="E364" s="53" t="s">
        <v>106</v>
      </c>
      <c r="F364" s="58" t="s">
        <v>107</v>
      </c>
      <c r="G364" s="58" t="s">
        <v>493</v>
      </c>
      <c r="H364" s="59">
        <v>4</v>
      </c>
      <c r="I364" s="52" t="s">
        <v>1172</v>
      </c>
    </row>
    <row r="365" spans="1:9" ht="28">
      <c r="A365" s="57" t="s">
        <v>200</v>
      </c>
      <c r="B365" s="57" t="s">
        <v>1173</v>
      </c>
      <c r="C365" s="53" t="s">
        <v>448</v>
      </c>
      <c r="D365" s="52" t="s">
        <v>95</v>
      </c>
      <c r="E365" s="53" t="s">
        <v>106</v>
      </c>
      <c r="F365" s="58" t="s">
        <v>107</v>
      </c>
      <c r="G365" s="58" t="s">
        <v>493</v>
      </c>
      <c r="H365" s="59">
        <v>4</v>
      </c>
      <c r="I365" s="52" t="s">
        <v>1174</v>
      </c>
    </row>
    <row r="366" spans="1:9" ht="28">
      <c r="A366" s="57" t="s">
        <v>200</v>
      </c>
      <c r="B366" s="57" t="s">
        <v>1175</v>
      </c>
      <c r="C366" s="53" t="s">
        <v>448</v>
      </c>
      <c r="D366" s="52" t="s">
        <v>95</v>
      </c>
      <c r="E366" s="53" t="s">
        <v>106</v>
      </c>
      <c r="F366" s="58" t="s">
        <v>107</v>
      </c>
      <c r="G366" s="58" t="s">
        <v>510</v>
      </c>
      <c r="H366" s="59">
        <v>5</v>
      </c>
      <c r="I366" s="52" t="s">
        <v>1176</v>
      </c>
    </row>
    <row r="367" spans="1:9" ht="28">
      <c r="A367" s="57" t="s">
        <v>200</v>
      </c>
      <c r="B367" s="57" t="s">
        <v>1177</v>
      </c>
      <c r="C367" s="53" t="s">
        <v>448</v>
      </c>
      <c r="D367" s="52" t="s">
        <v>95</v>
      </c>
      <c r="E367" s="53" t="s">
        <v>106</v>
      </c>
      <c r="F367" s="58" t="s">
        <v>107</v>
      </c>
      <c r="G367" s="58" t="s">
        <v>510</v>
      </c>
      <c r="H367" s="59">
        <v>5</v>
      </c>
      <c r="I367" s="52" t="s">
        <v>1178</v>
      </c>
    </row>
    <row r="368" spans="1:9" ht="28">
      <c r="A368" s="57" t="s">
        <v>200</v>
      </c>
      <c r="B368" s="57" t="s">
        <v>1179</v>
      </c>
      <c r="C368" s="53" t="s">
        <v>448</v>
      </c>
      <c r="D368" s="52" t="s">
        <v>95</v>
      </c>
      <c r="E368" s="53" t="s">
        <v>106</v>
      </c>
      <c r="F368" s="58" t="s">
        <v>107</v>
      </c>
      <c r="G368" s="58" t="s">
        <v>510</v>
      </c>
      <c r="H368" s="59">
        <v>5</v>
      </c>
      <c r="I368" s="52" t="s">
        <v>1180</v>
      </c>
    </row>
    <row r="369" spans="1:9" ht="28">
      <c r="A369" s="57" t="s">
        <v>200</v>
      </c>
      <c r="B369" s="57" t="s">
        <v>1181</v>
      </c>
      <c r="C369" s="53" t="s">
        <v>448</v>
      </c>
      <c r="D369" s="52" t="s">
        <v>95</v>
      </c>
      <c r="E369" s="53" t="s">
        <v>106</v>
      </c>
      <c r="F369" s="58" t="s">
        <v>107</v>
      </c>
      <c r="G369" s="58" t="s">
        <v>510</v>
      </c>
      <c r="H369" s="59">
        <v>6</v>
      </c>
      <c r="I369" s="52" t="s">
        <v>1182</v>
      </c>
    </row>
    <row r="370" spans="1:9" ht="28">
      <c r="A370" s="57" t="s">
        <v>200</v>
      </c>
      <c r="B370" s="57" t="s">
        <v>1183</v>
      </c>
      <c r="C370" s="53" t="s">
        <v>448</v>
      </c>
      <c r="D370" s="52" t="s">
        <v>95</v>
      </c>
      <c r="E370" s="53" t="s">
        <v>106</v>
      </c>
      <c r="F370" s="58" t="s">
        <v>107</v>
      </c>
      <c r="G370" s="58" t="s">
        <v>510</v>
      </c>
      <c r="H370" s="59">
        <v>6</v>
      </c>
      <c r="I370" s="52" t="s">
        <v>1184</v>
      </c>
    </row>
    <row r="371" spans="1:9" ht="28">
      <c r="A371" s="57" t="s">
        <v>200</v>
      </c>
      <c r="B371" s="57" t="s">
        <v>1185</v>
      </c>
      <c r="C371" s="53" t="s">
        <v>448</v>
      </c>
      <c r="D371" s="52" t="s">
        <v>95</v>
      </c>
      <c r="E371" s="53" t="s">
        <v>106</v>
      </c>
      <c r="F371" s="58" t="s">
        <v>107</v>
      </c>
      <c r="G371" s="58" t="s">
        <v>510</v>
      </c>
      <c r="H371" s="59">
        <v>6</v>
      </c>
      <c r="I371" s="52" t="s">
        <v>1186</v>
      </c>
    </row>
    <row r="372" spans="1:9" ht="42">
      <c r="A372" s="57" t="s">
        <v>200</v>
      </c>
      <c r="B372" s="57" t="s">
        <v>1187</v>
      </c>
      <c r="C372" s="53" t="s">
        <v>448</v>
      </c>
      <c r="D372" s="52" t="s">
        <v>95</v>
      </c>
      <c r="E372" s="53" t="s">
        <v>106</v>
      </c>
      <c r="F372" s="58" t="s">
        <v>107</v>
      </c>
      <c r="G372" s="58" t="s">
        <v>527</v>
      </c>
      <c r="H372" s="59">
        <v>7</v>
      </c>
      <c r="I372" s="52" t="s">
        <v>1188</v>
      </c>
    </row>
    <row r="373" spans="1:9" ht="28">
      <c r="A373" s="57" t="s">
        <v>200</v>
      </c>
      <c r="B373" s="57" t="s">
        <v>1189</v>
      </c>
      <c r="C373" s="53" t="s">
        <v>448</v>
      </c>
      <c r="D373" s="52" t="s">
        <v>95</v>
      </c>
      <c r="E373" s="53" t="s">
        <v>106</v>
      </c>
      <c r="F373" s="58" t="s">
        <v>107</v>
      </c>
      <c r="G373" s="58" t="s">
        <v>527</v>
      </c>
      <c r="H373" s="59">
        <v>7</v>
      </c>
      <c r="I373" s="52" t="s">
        <v>1190</v>
      </c>
    </row>
    <row r="374" spans="1:9" ht="28">
      <c r="A374" s="57" t="s">
        <v>200</v>
      </c>
      <c r="B374" s="57" t="s">
        <v>1191</v>
      </c>
      <c r="C374" s="53" t="s">
        <v>448</v>
      </c>
      <c r="D374" s="52" t="s">
        <v>95</v>
      </c>
      <c r="E374" s="53" t="s">
        <v>106</v>
      </c>
      <c r="F374" s="58" t="s">
        <v>107</v>
      </c>
      <c r="G374" s="58" t="s">
        <v>527</v>
      </c>
      <c r="H374" s="59">
        <v>8</v>
      </c>
      <c r="I374" s="52" t="s">
        <v>1192</v>
      </c>
    </row>
    <row r="375" spans="1:9">
      <c r="A375" s="57" t="s">
        <v>200</v>
      </c>
      <c r="B375" s="57" t="s">
        <v>1193</v>
      </c>
      <c r="C375" s="53" t="s">
        <v>448</v>
      </c>
      <c r="D375" s="52" t="s">
        <v>95</v>
      </c>
      <c r="E375" s="53" t="s">
        <v>106</v>
      </c>
      <c r="F375" s="58" t="s">
        <v>107</v>
      </c>
      <c r="G375" s="58" t="s">
        <v>527</v>
      </c>
      <c r="H375" s="59">
        <v>8</v>
      </c>
      <c r="I375" s="52" t="s">
        <v>1156</v>
      </c>
    </row>
  </sheetData>
  <sheetProtection algorithmName="SHA-512" hashValue="RlgELE/8EywjqhGT56fxY+e+QnNWTj/z7qiDfEEBtO+ZWPd1BNrsO9H2S9+0mGf6P9ndntcpspEXMbQ3GWDd8g==" saltValue="7lG/WW71NoCMI3eeUPRNjA==" spinCount="100000" sheet="1" sort="0" autoFilter="0"/>
  <autoFilter ref="A1:I375" xr:uid="{1A5EB734-5401-4610-A383-F882C81D61A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7B0DD-D01A-42DD-8C30-78AE05F01DC1}">
  <dimension ref="A1:G107"/>
  <sheetViews>
    <sheetView topLeftCell="C1" workbookViewId="0">
      <selection activeCell="F3" sqref="F3"/>
    </sheetView>
  </sheetViews>
  <sheetFormatPr defaultRowHeight="14.5"/>
  <cols>
    <col min="1" max="1" width="11.453125" style="54" hidden="1" customWidth="1"/>
    <col min="2" max="2" width="0" style="54" hidden="1" customWidth="1"/>
    <col min="3" max="3" width="8.7265625" style="55"/>
    <col min="4" max="4" width="30" style="56" customWidth="1"/>
    <col min="5" max="5" width="8.7265625" style="55"/>
    <col min="6" max="6" width="34.54296875" style="56" customWidth="1"/>
    <col min="7" max="7" width="76.1796875" style="56" customWidth="1"/>
    <col min="8" max="16384" width="8.7265625" style="54"/>
  </cols>
  <sheetData>
    <row r="1" spans="1:7" s="51" customFormat="1" ht="108" customHeight="1">
      <c r="A1" s="34" t="s">
        <v>248</v>
      </c>
      <c r="B1" s="34" t="s">
        <v>249</v>
      </c>
      <c r="C1" s="50" t="s">
        <v>250</v>
      </c>
      <c r="D1" s="21" t="s">
        <v>28</v>
      </c>
      <c r="E1" s="50" t="s">
        <v>251</v>
      </c>
      <c r="F1" s="21" t="s">
        <v>16</v>
      </c>
      <c r="G1" s="21" t="s">
        <v>252</v>
      </c>
    </row>
    <row r="2" spans="1:7" ht="42.5">
      <c r="A2" s="52" t="s">
        <v>200</v>
      </c>
      <c r="B2" s="52" t="s">
        <v>253</v>
      </c>
      <c r="C2" s="53" t="s">
        <v>254</v>
      </c>
      <c r="D2" s="52" t="s">
        <v>30</v>
      </c>
      <c r="E2" s="53" t="s">
        <v>31</v>
      </c>
      <c r="F2" s="52" t="s">
        <v>242</v>
      </c>
      <c r="G2" s="52" t="s">
        <v>255</v>
      </c>
    </row>
    <row r="3" spans="1:7" ht="42.5">
      <c r="A3" s="52" t="s">
        <v>200</v>
      </c>
      <c r="B3" s="52" t="s">
        <v>256</v>
      </c>
      <c r="C3" s="53" t="s">
        <v>254</v>
      </c>
      <c r="D3" s="52" t="s">
        <v>30</v>
      </c>
      <c r="E3" s="53" t="s">
        <v>31</v>
      </c>
      <c r="F3" s="52" t="s">
        <v>242</v>
      </c>
      <c r="G3" s="52" t="s">
        <v>257</v>
      </c>
    </row>
    <row r="4" spans="1:7" ht="42.5">
      <c r="A4" s="52" t="s">
        <v>200</v>
      </c>
      <c r="B4" s="52" t="s">
        <v>258</v>
      </c>
      <c r="C4" s="53" t="s">
        <v>254</v>
      </c>
      <c r="D4" s="52" t="s">
        <v>30</v>
      </c>
      <c r="E4" s="53" t="s">
        <v>31</v>
      </c>
      <c r="F4" s="52" t="s">
        <v>242</v>
      </c>
      <c r="G4" s="52" t="s">
        <v>259</v>
      </c>
    </row>
    <row r="5" spans="1:7" ht="42.5">
      <c r="A5" s="52" t="s">
        <v>200</v>
      </c>
      <c r="B5" s="52" t="s">
        <v>260</v>
      </c>
      <c r="C5" s="53" t="s">
        <v>254</v>
      </c>
      <c r="D5" s="52" t="s">
        <v>30</v>
      </c>
      <c r="E5" s="53" t="s">
        <v>31</v>
      </c>
      <c r="F5" s="52" t="s">
        <v>242</v>
      </c>
      <c r="G5" s="52" t="s">
        <v>261</v>
      </c>
    </row>
    <row r="6" spans="1:7" ht="42.5">
      <c r="A6" s="52" t="s">
        <v>200</v>
      </c>
      <c r="B6" s="52" t="s">
        <v>262</v>
      </c>
      <c r="C6" s="53" t="s">
        <v>254</v>
      </c>
      <c r="D6" s="52" t="s">
        <v>30</v>
      </c>
      <c r="E6" s="53" t="s">
        <v>31</v>
      </c>
      <c r="F6" s="52" t="s">
        <v>242</v>
      </c>
      <c r="G6" s="52" t="s">
        <v>263</v>
      </c>
    </row>
    <row r="7" spans="1:7" ht="42.5">
      <c r="A7" s="52" t="s">
        <v>200</v>
      </c>
      <c r="B7" s="52" t="s">
        <v>264</v>
      </c>
      <c r="C7" s="53" t="s">
        <v>254</v>
      </c>
      <c r="D7" s="52" t="s">
        <v>30</v>
      </c>
      <c r="E7" s="53" t="s">
        <v>31</v>
      </c>
      <c r="F7" s="52" t="s">
        <v>242</v>
      </c>
      <c r="G7" s="52" t="s">
        <v>265</v>
      </c>
    </row>
    <row r="8" spans="1:7" ht="42.5">
      <c r="A8" s="52" t="s">
        <v>200</v>
      </c>
      <c r="B8" s="52" t="s">
        <v>266</v>
      </c>
      <c r="C8" s="53" t="s">
        <v>254</v>
      </c>
      <c r="D8" s="52" t="s">
        <v>30</v>
      </c>
      <c r="E8" s="53" t="s">
        <v>31</v>
      </c>
      <c r="F8" s="52" t="s">
        <v>242</v>
      </c>
      <c r="G8" s="52" t="s">
        <v>267</v>
      </c>
    </row>
    <row r="9" spans="1:7" ht="42.5">
      <c r="A9" s="52" t="s">
        <v>200</v>
      </c>
      <c r="B9" s="52" t="s">
        <v>268</v>
      </c>
      <c r="C9" s="53" t="s">
        <v>254</v>
      </c>
      <c r="D9" s="52" t="s">
        <v>30</v>
      </c>
      <c r="E9" s="53" t="s">
        <v>31</v>
      </c>
      <c r="F9" s="52" t="s">
        <v>242</v>
      </c>
      <c r="G9" s="52" t="s">
        <v>269</v>
      </c>
    </row>
    <row r="10" spans="1:7" ht="28.5">
      <c r="A10" s="52" t="s">
        <v>200</v>
      </c>
      <c r="B10" s="52" t="s">
        <v>270</v>
      </c>
      <c r="C10" s="53" t="s">
        <v>254</v>
      </c>
      <c r="D10" s="52" t="s">
        <v>30</v>
      </c>
      <c r="E10" s="53" t="s">
        <v>33</v>
      </c>
      <c r="F10" s="52" t="s">
        <v>34</v>
      </c>
      <c r="G10" s="52" t="s">
        <v>271</v>
      </c>
    </row>
    <row r="11" spans="1:7" ht="28.5">
      <c r="A11" s="52" t="s">
        <v>200</v>
      </c>
      <c r="B11" s="52" t="s">
        <v>272</v>
      </c>
      <c r="C11" s="53" t="s">
        <v>254</v>
      </c>
      <c r="D11" s="52" t="s">
        <v>30</v>
      </c>
      <c r="E11" s="53" t="s">
        <v>33</v>
      </c>
      <c r="F11" s="52" t="s">
        <v>34</v>
      </c>
      <c r="G11" s="52" t="s">
        <v>273</v>
      </c>
    </row>
    <row r="12" spans="1:7" ht="28.5">
      <c r="A12" s="52" t="s">
        <v>200</v>
      </c>
      <c r="B12" s="52" t="s">
        <v>274</v>
      </c>
      <c r="C12" s="53" t="s">
        <v>254</v>
      </c>
      <c r="D12" s="52" t="s">
        <v>30</v>
      </c>
      <c r="E12" s="53" t="s">
        <v>33</v>
      </c>
      <c r="F12" s="52" t="s">
        <v>34</v>
      </c>
      <c r="G12" s="52" t="s">
        <v>275</v>
      </c>
    </row>
    <row r="13" spans="1:7" ht="28.5">
      <c r="A13" s="52" t="s">
        <v>200</v>
      </c>
      <c r="B13" s="52" t="s">
        <v>276</v>
      </c>
      <c r="C13" s="53" t="s">
        <v>254</v>
      </c>
      <c r="D13" s="52" t="s">
        <v>30</v>
      </c>
      <c r="E13" s="53" t="s">
        <v>33</v>
      </c>
      <c r="F13" s="52" t="s">
        <v>34</v>
      </c>
      <c r="G13" s="52" t="s">
        <v>277</v>
      </c>
    </row>
    <row r="14" spans="1:7" ht="28.5">
      <c r="A14" s="52" t="s">
        <v>200</v>
      </c>
      <c r="B14" s="52" t="s">
        <v>278</v>
      </c>
      <c r="C14" s="53" t="s">
        <v>254</v>
      </c>
      <c r="D14" s="52" t="s">
        <v>30</v>
      </c>
      <c r="E14" s="53" t="s">
        <v>33</v>
      </c>
      <c r="F14" s="52" t="s">
        <v>34</v>
      </c>
      <c r="G14" s="52" t="s">
        <v>279</v>
      </c>
    </row>
    <row r="15" spans="1:7" ht="28.5">
      <c r="A15" s="52" t="s">
        <v>200</v>
      </c>
      <c r="B15" s="52" t="s">
        <v>280</v>
      </c>
      <c r="C15" s="53" t="s">
        <v>254</v>
      </c>
      <c r="D15" s="52" t="s">
        <v>30</v>
      </c>
      <c r="E15" s="53" t="s">
        <v>33</v>
      </c>
      <c r="F15" s="52" t="s">
        <v>34</v>
      </c>
      <c r="G15" s="52" t="s">
        <v>281</v>
      </c>
    </row>
    <row r="16" spans="1:7" ht="28.5">
      <c r="A16" s="52" t="s">
        <v>200</v>
      </c>
      <c r="B16" s="52" t="s">
        <v>282</v>
      </c>
      <c r="C16" s="53" t="s">
        <v>254</v>
      </c>
      <c r="D16" s="52" t="s">
        <v>30</v>
      </c>
      <c r="E16" s="53" t="s">
        <v>33</v>
      </c>
      <c r="F16" s="52" t="s">
        <v>34</v>
      </c>
      <c r="G16" s="52" t="s">
        <v>283</v>
      </c>
    </row>
    <row r="17" spans="1:7" ht="28.5">
      <c r="A17" s="52" t="s">
        <v>200</v>
      </c>
      <c r="B17" s="52" t="s">
        <v>284</v>
      </c>
      <c r="C17" s="53" t="s">
        <v>254</v>
      </c>
      <c r="D17" s="52" t="s">
        <v>30</v>
      </c>
      <c r="E17" s="53" t="s">
        <v>33</v>
      </c>
      <c r="F17" s="52" t="s">
        <v>34</v>
      </c>
      <c r="G17" s="52" t="s">
        <v>285</v>
      </c>
    </row>
    <row r="18" spans="1:7" ht="28.5">
      <c r="A18" s="52" t="s">
        <v>200</v>
      </c>
      <c r="B18" s="52" t="s">
        <v>286</v>
      </c>
      <c r="C18" s="53" t="s">
        <v>254</v>
      </c>
      <c r="D18" s="52" t="s">
        <v>30</v>
      </c>
      <c r="E18" s="53" t="s">
        <v>33</v>
      </c>
      <c r="F18" s="52" t="s">
        <v>34</v>
      </c>
      <c r="G18" s="52" t="s">
        <v>287</v>
      </c>
    </row>
    <row r="19" spans="1:7" ht="28.5">
      <c r="A19" s="52" t="s">
        <v>200</v>
      </c>
      <c r="B19" s="52" t="s">
        <v>288</v>
      </c>
      <c r="C19" s="53" t="s">
        <v>254</v>
      </c>
      <c r="D19" s="52" t="s">
        <v>30</v>
      </c>
      <c r="E19" s="53" t="s">
        <v>33</v>
      </c>
      <c r="F19" s="52" t="s">
        <v>34</v>
      </c>
      <c r="G19" s="52" t="s">
        <v>289</v>
      </c>
    </row>
    <row r="20" spans="1:7" ht="28.5">
      <c r="A20" s="52" t="s">
        <v>200</v>
      </c>
      <c r="B20" s="52" t="s">
        <v>290</v>
      </c>
      <c r="C20" s="53" t="s">
        <v>254</v>
      </c>
      <c r="D20" s="52" t="s">
        <v>30</v>
      </c>
      <c r="E20" s="53" t="s">
        <v>33</v>
      </c>
      <c r="F20" s="52" t="s">
        <v>34</v>
      </c>
      <c r="G20" s="52" t="s">
        <v>291</v>
      </c>
    </row>
    <row r="21" spans="1:7" ht="28.5">
      <c r="A21" s="52" t="s">
        <v>200</v>
      </c>
      <c r="B21" s="52" t="s">
        <v>292</v>
      </c>
      <c r="C21" s="53" t="s">
        <v>254</v>
      </c>
      <c r="D21" s="52" t="s">
        <v>30</v>
      </c>
      <c r="E21" s="53" t="s">
        <v>33</v>
      </c>
      <c r="F21" s="52" t="s">
        <v>34</v>
      </c>
      <c r="G21" s="52" t="s">
        <v>293</v>
      </c>
    </row>
    <row r="22" spans="1:7" ht="28.5">
      <c r="A22" s="52" t="s">
        <v>200</v>
      </c>
      <c r="B22" s="52" t="s">
        <v>294</v>
      </c>
      <c r="C22" s="53" t="s">
        <v>254</v>
      </c>
      <c r="D22" s="52" t="s">
        <v>30</v>
      </c>
      <c r="E22" s="53" t="s">
        <v>33</v>
      </c>
      <c r="F22" s="52" t="s">
        <v>34</v>
      </c>
      <c r="G22" s="52" t="s">
        <v>295</v>
      </c>
    </row>
    <row r="23" spans="1:7" ht="28.5">
      <c r="A23" s="52" t="s">
        <v>200</v>
      </c>
      <c r="B23" s="52" t="s">
        <v>296</v>
      </c>
      <c r="C23" s="53" t="s">
        <v>254</v>
      </c>
      <c r="D23" s="52" t="s">
        <v>30</v>
      </c>
      <c r="E23" s="53" t="s">
        <v>33</v>
      </c>
      <c r="F23" s="52" t="s">
        <v>34</v>
      </c>
      <c r="G23" s="52" t="s">
        <v>297</v>
      </c>
    </row>
    <row r="24" spans="1:7" ht="28.5">
      <c r="A24" s="52" t="s">
        <v>200</v>
      </c>
      <c r="B24" s="52" t="s">
        <v>298</v>
      </c>
      <c r="C24" s="53" t="s">
        <v>254</v>
      </c>
      <c r="D24" s="52" t="s">
        <v>30</v>
      </c>
      <c r="E24" s="53" t="s">
        <v>33</v>
      </c>
      <c r="F24" s="52" t="s">
        <v>34</v>
      </c>
      <c r="G24" s="52" t="s">
        <v>299</v>
      </c>
    </row>
    <row r="25" spans="1:7" ht="28.5">
      <c r="A25" s="52" t="s">
        <v>200</v>
      </c>
      <c r="B25" s="52" t="s">
        <v>300</v>
      </c>
      <c r="C25" s="53" t="s">
        <v>254</v>
      </c>
      <c r="D25" s="52" t="s">
        <v>30</v>
      </c>
      <c r="E25" s="53" t="s">
        <v>33</v>
      </c>
      <c r="F25" s="52" t="s">
        <v>34</v>
      </c>
      <c r="G25" s="52" t="s">
        <v>301</v>
      </c>
    </row>
    <row r="26" spans="1:7" ht="28.5">
      <c r="A26" s="52" t="s">
        <v>200</v>
      </c>
      <c r="B26" s="52" t="s">
        <v>302</v>
      </c>
      <c r="C26" s="53" t="s">
        <v>254</v>
      </c>
      <c r="D26" s="52" t="s">
        <v>30</v>
      </c>
      <c r="E26" s="53" t="s">
        <v>33</v>
      </c>
      <c r="F26" s="52" t="s">
        <v>34</v>
      </c>
      <c r="G26" s="52" t="s">
        <v>303</v>
      </c>
    </row>
    <row r="27" spans="1:7" ht="28.5">
      <c r="A27" s="52" t="s">
        <v>200</v>
      </c>
      <c r="B27" s="52" t="s">
        <v>304</v>
      </c>
      <c r="C27" s="53" t="s">
        <v>254</v>
      </c>
      <c r="D27" s="52" t="s">
        <v>30</v>
      </c>
      <c r="E27" s="53" t="s">
        <v>37</v>
      </c>
      <c r="F27" s="52" t="s">
        <v>38</v>
      </c>
      <c r="G27" s="52" t="s">
        <v>305</v>
      </c>
    </row>
    <row r="28" spans="1:7" ht="28.5">
      <c r="A28" s="52" t="s">
        <v>200</v>
      </c>
      <c r="B28" s="52" t="s">
        <v>306</v>
      </c>
      <c r="C28" s="53" t="s">
        <v>254</v>
      </c>
      <c r="D28" s="52" t="s">
        <v>30</v>
      </c>
      <c r="E28" s="53" t="s">
        <v>37</v>
      </c>
      <c r="F28" s="52" t="s">
        <v>38</v>
      </c>
      <c r="G28" s="52" t="s">
        <v>307</v>
      </c>
    </row>
    <row r="29" spans="1:7" ht="28.5">
      <c r="A29" s="52" t="s">
        <v>200</v>
      </c>
      <c r="B29" s="52" t="s">
        <v>308</v>
      </c>
      <c r="C29" s="53" t="s">
        <v>254</v>
      </c>
      <c r="D29" s="52" t="s">
        <v>30</v>
      </c>
      <c r="E29" s="53" t="s">
        <v>37</v>
      </c>
      <c r="F29" s="52" t="s">
        <v>38</v>
      </c>
      <c r="G29" s="52" t="s">
        <v>309</v>
      </c>
    </row>
    <row r="30" spans="1:7" ht="28.5">
      <c r="A30" s="52" t="s">
        <v>200</v>
      </c>
      <c r="B30" s="52" t="s">
        <v>310</v>
      </c>
      <c r="C30" s="53" t="s">
        <v>254</v>
      </c>
      <c r="D30" s="52" t="s">
        <v>30</v>
      </c>
      <c r="E30" s="53" t="s">
        <v>37</v>
      </c>
      <c r="F30" s="52" t="s">
        <v>38</v>
      </c>
      <c r="G30" s="52" t="s">
        <v>311</v>
      </c>
    </row>
    <row r="31" spans="1:7" ht="28.5">
      <c r="A31" s="52" t="s">
        <v>200</v>
      </c>
      <c r="B31" s="52" t="s">
        <v>312</v>
      </c>
      <c r="C31" s="53" t="s">
        <v>254</v>
      </c>
      <c r="D31" s="52" t="s">
        <v>30</v>
      </c>
      <c r="E31" s="53" t="s">
        <v>37</v>
      </c>
      <c r="F31" s="52" t="s">
        <v>38</v>
      </c>
      <c r="G31" s="52" t="s">
        <v>313</v>
      </c>
    </row>
    <row r="32" spans="1:7" ht="28.5">
      <c r="A32" s="52" t="s">
        <v>200</v>
      </c>
      <c r="B32" s="52" t="s">
        <v>314</v>
      </c>
      <c r="C32" s="53" t="s">
        <v>254</v>
      </c>
      <c r="D32" s="52" t="s">
        <v>30</v>
      </c>
      <c r="E32" s="53" t="s">
        <v>37</v>
      </c>
      <c r="F32" s="52" t="s">
        <v>38</v>
      </c>
      <c r="G32" s="52" t="s">
        <v>315</v>
      </c>
    </row>
    <row r="33" spans="1:7" ht="28.5">
      <c r="A33" s="52" t="s">
        <v>200</v>
      </c>
      <c r="B33" s="52" t="s">
        <v>316</v>
      </c>
      <c r="C33" s="53" t="s">
        <v>254</v>
      </c>
      <c r="D33" s="52" t="s">
        <v>30</v>
      </c>
      <c r="E33" s="53" t="s">
        <v>37</v>
      </c>
      <c r="F33" s="52" t="s">
        <v>38</v>
      </c>
      <c r="G33" s="52" t="s">
        <v>317</v>
      </c>
    </row>
    <row r="34" spans="1:7" ht="28.5">
      <c r="A34" s="52" t="s">
        <v>200</v>
      </c>
      <c r="B34" s="52" t="s">
        <v>318</v>
      </c>
      <c r="C34" s="53" t="s">
        <v>254</v>
      </c>
      <c r="D34" s="52" t="s">
        <v>30</v>
      </c>
      <c r="E34" s="53" t="s">
        <v>37</v>
      </c>
      <c r="F34" s="52" t="s">
        <v>38</v>
      </c>
      <c r="G34" s="52" t="s">
        <v>319</v>
      </c>
    </row>
    <row r="35" spans="1:7" ht="28.5">
      <c r="A35" s="52" t="s">
        <v>200</v>
      </c>
      <c r="B35" s="52" t="s">
        <v>320</v>
      </c>
      <c r="C35" s="53" t="s">
        <v>254</v>
      </c>
      <c r="D35" s="52" t="s">
        <v>30</v>
      </c>
      <c r="E35" s="53" t="s">
        <v>37</v>
      </c>
      <c r="F35" s="52" t="s">
        <v>38</v>
      </c>
      <c r="G35" s="52" t="s">
        <v>321</v>
      </c>
    </row>
    <row r="36" spans="1:7" ht="28.5">
      <c r="A36" s="52" t="s">
        <v>200</v>
      </c>
      <c r="B36" s="52" t="s">
        <v>322</v>
      </c>
      <c r="C36" s="53" t="s">
        <v>254</v>
      </c>
      <c r="D36" s="52" t="s">
        <v>30</v>
      </c>
      <c r="E36" s="53" t="s">
        <v>37</v>
      </c>
      <c r="F36" s="52" t="s">
        <v>38</v>
      </c>
      <c r="G36" s="52" t="s">
        <v>323</v>
      </c>
    </row>
    <row r="37" spans="1:7" ht="28.5">
      <c r="A37" s="52" t="s">
        <v>200</v>
      </c>
      <c r="B37" s="52" t="s">
        <v>324</v>
      </c>
      <c r="C37" s="53" t="s">
        <v>325</v>
      </c>
      <c r="D37" s="52" t="s">
        <v>41</v>
      </c>
      <c r="E37" s="53" t="s">
        <v>42</v>
      </c>
      <c r="F37" s="52" t="s">
        <v>43</v>
      </c>
      <c r="G37" s="52" t="s">
        <v>326</v>
      </c>
    </row>
    <row r="38" spans="1:7" ht="28.5">
      <c r="A38" s="52" t="s">
        <v>200</v>
      </c>
      <c r="B38" s="52" t="s">
        <v>327</v>
      </c>
      <c r="C38" s="53" t="s">
        <v>325</v>
      </c>
      <c r="D38" s="52" t="s">
        <v>41</v>
      </c>
      <c r="E38" s="53" t="s">
        <v>42</v>
      </c>
      <c r="F38" s="52" t="s">
        <v>43</v>
      </c>
      <c r="G38" s="52" t="s">
        <v>328</v>
      </c>
    </row>
    <row r="39" spans="1:7" ht="28.5">
      <c r="A39" s="52" t="s">
        <v>200</v>
      </c>
      <c r="B39" s="52" t="s">
        <v>329</v>
      </c>
      <c r="C39" s="53" t="s">
        <v>325</v>
      </c>
      <c r="D39" s="52" t="s">
        <v>41</v>
      </c>
      <c r="E39" s="53" t="s">
        <v>42</v>
      </c>
      <c r="F39" s="52" t="s">
        <v>43</v>
      </c>
      <c r="G39" s="52" t="s">
        <v>330</v>
      </c>
    </row>
    <row r="40" spans="1:7" ht="28.5">
      <c r="A40" s="52" t="s">
        <v>200</v>
      </c>
      <c r="B40" s="52" t="s">
        <v>331</v>
      </c>
      <c r="C40" s="53" t="s">
        <v>325</v>
      </c>
      <c r="D40" s="52" t="s">
        <v>41</v>
      </c>
      <c r="E40" s="53" t="s">
        <v>42</v>
      </c>
      <c r="F40" s="52" t="s">
        <v>43</v>
      </c>
      <c r="G40" s="52" t="s">
        <v>332</v>
      </c>
    </row>
    <row r="41" spans="1:7" ht="28.5">
      <c r="A41" s="52" t="s">
        <v>200</v>
      </c>
      <c r="B41" s="52" t="s">
        <v>333</v>
      </c>
      <c r="C41" s="53" t="s">
        <v>325</v>
      </c>
      <c r="D41" s="52" t="s">
        <v>41</v>
      </c>
      <c r="E41" s="53" t="s">
        <v>42</v>
      </c>
      <c r="F41" s="52" t="s">
        <v>43</v>
      </c>
      <c r="G41" s="52" t="s">
        <v>334</v>
      </c>
    </row>
    <row r="42" spans="1:7" ht="28.5">
      <c r="A42" s="52" t="s">
        <v>200</v>
      </c>
      <c r="B42" s="52" t="s">
        <v>335</v>
      </c>
      <c r="C42" s="53" t="s">
        <v>325</v>
      </c>
      <c r="D42" s="52" t="s">
        <v>41</v>
      </c>
      <c r="E42" s="53" t="s">
        <v>42</v>
      </c>
      <c r="F42" s="52" t="s">
        <v>43</v>
      </c>
      <c r="G42" s="52" t="s">
        <v>336</v>
      </c>
    </row>
    <row r="43" spans="1:7" ht="28.5">
      <c r="A43" s="52" t="s">
        <v>200</v>
      </c>
      <c r="B43" s="52" t="s">
        <v>337</v>
      </c>
      <c r="C43" s="53" t="s">
        <v>325</v>
      </c>
      <c r="D43" s="52" t="s">
        <v>41</v>
      </c>
      <c r="E43" s="53" t="s">
        <v>42</v>
      </c>
      <c r="F43" s="52" t="s">
        <v>43</v>
      </c>
      <c r="G43" s="52" t="s">
        <v>338</v>
      </c>
    </row>
    <row r="44" spans="1:7" ht="28.5">
      <c r="A44" s="52" t="s">
        <v>200</v>
      </c>
      <c r="B44" s="52" t="s">
        <v>339</v>
      </c>
      <c r="C44" s="53" t="s">
        <v>325</v>
      </c>
      <c r="D44" s="52" t="s">
        <v>41</v>
      </c>
      <c r="E44" s="53" t="s">
        <v>46</v>
      </c>
      <c r="F44" s="52" t="s">
        <v>47</v>
      </c>
      <c r="G44" s="52" t="s">
        <v>340</v>
      </c>
    </row>
    <row r="45" spans="1:7" ht="28.5">
      <c r="A45" s="52" t="s">
        <v>200</v>
      </c>
      <c r="B45" s="52" t="s">
        <v>341</v>
      </c>
      <c r="C45" s="53" t="s">
        <v>325</v>
      </c>
      <c r="D45" s="52" t="s">
        <v>41</v>
      </c>
      <c r="E45" s="53" t="s">
        <v>46</v>
      </c>
      <c r="F45" s="52" t="s">
        <v>47</v>
      </c>
      <c r="G45" s="52" t="s">
        <v>342</v>
      </c>
    </row>
    <row r="46" spans="1:7" ht="28.5">
      <c r="A46" s="52" t="s">
        <v>200</v>
      </c>
      <c r="B46" s="52" t="s">
        <v>343</v>
      </c>
      <c r="C46" s="53" t="s">
        <v>325</v>
      </c>
      <c r="D46" s="52" t="s">
        <v>41</v>
      </c>
      <c r="E46" s="53" t="s">
        <v>46</v>
      </c>
      <c r="F46" s="52" t="s">
        <v>47</v>
      </c>
      <c r="G46" s="52" t="s">
        <v>344</v>
      </c>
    </row>
    <row r="47" spans="1:7" ht="28.5">
      <c r="A47" s="52" t="s">
        <v>200</v>
      </c>
      <c r="B47" s="52" t="s">
        <v>345</v>
      </c>
      <c r="C47" s="53" t="s">
        <v>325</v>
      </c>
      <c r="D47" s="52" t="s">
        <v>41</v>
      </c>
      <c r="E47" s="53" t="s">
        <v>46</v>
      </c>
      <c r="F47" s="52" t="s">
        <v>47</v>
      </c>
      <c r="G47" s="52" t="s">
        <v>346</v>
      </c>
    </row>
    <row r="48" spans="1:7" ht="28.5">
      <c r="A48" s="52" t="s">
        <v>200</v>
      </c>
      <c r="B48" s="52" t="s">
        <v>347</v>
      </c>
      <c r="C48" s="53" t="s">
        <v>325</v>
      </c>
      <c r="D48" s="52" t="s">
        <v>41</v>
      </c>
      <c r="E48" s="53" t="s">
        <v>46</v>
      </c>
      <c r="F48" s="52" t="s">
        <v>47</v>
      </c>
      <c r="G48" s="52" t="s">
        <v>348</v>
      </c>
    </row>
    <row r="49" spans="1:7" ht="28.5">
      <c r="A49" s="52" t="s">
        <v>200</v>
      </c>
      <c r="B49" s="52" t="s">
        <v>349</v>
      </c>
      <c r="C49" s="53" t="s">
        <v>325</v>
      </c>
      <c r="D49" s="52" t="s">
        <v>41</v>
      </c>
      <c r="E49" s="53" t="s">
        <v>46</v>
      </c>
      <c r="F49" s="52" t="s">
        <v>47</v>
      </c>
      <c r="G49" s="52" t="s">
        <v>350</v>
      </c>
    </row>
    <row r="50" spans="1:7" ht="28.5">
      <c r="A50" s="52" t="s">
        <v>200</v>
      </c>
      <c r="B50" s="52" t="s">
        <v>351</v>
      </c>
      <c r="C50" s="53" t="s">
        <v>325</v>
      </c>
      <c r="D50" s="52" t="s">
        <v>41</v>
      </c>
      <c r="E50" s="53" t="s">
        <v>46</v>
      </c>
      <c r="F50" s="52" t="s">
        <v>47</v>
      </c>
      <c r="G50" s="52" t="s">
        <v>352</v>
      </c>
    </row>
    <row r="51" spans="1:7" ht="28.5">
      <c r="A51" s="52" t="s">
        <v>200</v>
      </c>
      <c r="B51" s="52" t="s">
        <v>353</v>
      </c>
      <c r="C51" s="53" t="s">
        <v>325</v>
      </c>
      <c r="D51" s="52" t="s">
        <v>41</v>
      </c>
      <c r="E51" s="53" t="s">
        <v>50</v>
      </c>
      <c r="F51" s="52" t="s">
        <v>51</v>
      </c>
      <c r="G51" s="52" t="s">
        <v>354</v>
      </c>
    </row>
    <row r="52" spans="1:7" ht="28.5">
      <c r="A52" s="52" t="s">
        <v>200</v>
      </c>
      <c r="B52" s="52" t="s">
        <v>355</v>
      </c>
      <c r="C52" s="53" t="s">
        <v>325</v>
      </c>
      <c r="D52" s="52" t="s">
        <v>41</v>
      </c>
      <c r="E52" s="53" t="s">
        <v>50</v>
      </c>
      <c r="F52" s="52" t="s">
        <v>51</v>
      </c>
      <c r="G52" s="52" t="s">
        <v>356</v>
      </c>
    </row>
    <row r="53" spans="1:7" ht="28.5">
      <c r="A53" s="52" t="s">
        <v>200</v>
      </c>
      <c r="B53" s="52" t="s">
        <v>357</v>
      </c>
      <c r="C53" s="53" t="s">
        <v>325</v>
      </c>
      <c r="D53" s="52" t="s">
        <v>41</v>
      </c>
      <c r="E53" s="53" t="s">
        <v>50</v>
      </c>
      <c r="F53" s="52" t="s">
        <v>51</v>
      </c>
      <c r="G53" s="52" t="s">
        <v>358</v>
      </c>
    </row>
    <row r="54" spans="1:7" ht="28.5">
      <c r="A54" s="52" t="s">
        <v>200</v>
      </c>
      <c r="B54" s="52" t="s">
        <v>359</v>
      </c>
      <c r="C54" s="53" t="s">
        <v>325</v>
      </c>
      <c r="D54" s="52" t="s">
        <v>41</v>
      </c>
      <c r="E54" s="53" t="s">
        <v>50</v>
      </c>
      <c r="F54" s="52" t="s">
        <v>51</v>
      </c>
      <c r="G54" s="52" t="s">
        <v>360</v>
      </c>
    </row>
    <row r="55" spans="1:7" ht="28.5">
      <c r="A55" s="52" t="s">
        <v>200</v>
      </c>
      <c r="B55" s="52" t="s">
        <v>361</v>
      </c>
      <c r="C55" s="53" t="s">
        <v>325</v>
      </c>
      <c r="D55" s="52" t="s">
        <v>41</v>
      </c>
      <c r="E55" s="53" t="s">
        <v>50</v>
      </c>
      <c r="F55" s="52" t="s">
        <v>51</v>
      </c>
      <c r="G55" s="52" t="s">
        <v>362</v>
      </c>
    </row>
    <row r="56" spans="1:7" ht="28.5">
      <c r="A56" s="52" t="s">
        <v>200</v>
      </c>
      <c r="B56" s="52" t="s">
        <v>363</v>
      </c>
      <c r="C56" s="53" t="s">
        <v>325</v>
      </c>
      <c r="D56" s="52" t="s">
        <v>41</v>
      </c>
      <c r="E56" s="53" t="s">
        <v>50</v>
      </c>
      <c r="F56" s="52" t="s">
        <v>51</v>
      </c>
      <c r="G56" s="52" t="s">
        <v>364</v>
      </c>
    </row>
    <row r="57" spans="1:7" ht="28.5">
      <c r="A57" s="52" t="s">
        <v>200</v>
      </c>
      <c r="B57" s="52" t="s">
        <v>365</v>
      </c>
      <c r="C57" s="53" t="s">
        <v>325</v>
      </c>
      <c r="D57" s="52" t="s">
        <v>41</v>
      </c>
      <c r="E57" s="53" t="s">
        <v>15</v>
      </c>
      <c r="F57" s="52" t="s">
        <v>54</v>
      </c>
      <c r="G57" s="52" t="s">
        <v>366</v>
      </c>
    </row>
    <row r="58" spans="1:7" ht="28.5">
      <c r="A58" s="52" t="s">
        <v>200</v>
      </c>
      <c r="B58" s="52" t="s">
        <v>367</v>
      </c>
      <c r="C58" s="53" t="s">
        <v>325</v>
      </c>
      <c r="D58" s="52" t="s">
        <v>41</v>
      </c>
      <c r="E58" s="53" t="s">
        <v>15</v>
      </c>
      <c r="F58" s="52" t="s">
        <v>54</v>
      </c>
      <c r="G58" s="52" t="s">
        <v>368</v>
      </c>
    </row>
    <row r="59" spans="1:7" ht="28.5">
      <c r="A59" s="52" t="s">
        <v>200</v>
      </c>
      <c r="B59" s="52" t="s">
        <v>369</v>
      </c>
      <c r="C59" s="53" t="s">
        <v>325</v>
      </c>
      <c r="D59" s="52" t="s">
        <v>41</v>
      </c>
      <c r="E59" s="53" t="s">
        <v>15</v>
      </c>
      <c r="F59" s="52" t="s">
        <v>54</v>
      </c>
      <c r="G59" s="52" t="s">
        <v>370</v>
      </c>
    </row>
    <row r="60" spans="1:7" ht="28.5">
      <c r="A60" s="52" t="s">
        <v>200</v>
      </c>
      <c r="B60" s="52" t="s">
        <v>371</v>
      </c>
      <c r="C60" s="53" t="s">
        <v>325</v>
      </c>
      <c r="D60" s="52" t="s">
        <v>41</v>
      </c>
      <c r="E60" s="53" t="s">
        <v>15</v>
      </c>
      <c r="F60" s="52" t="s">
        <v>54</v>
      </c>
      <c r="G60" s="52" t="s">
        <v>372</v>
      </c>
    </row>
    <row r="61" spans="1:7" ht="28.5">
      <c r="A61" s="52" t="s">
        <v>200</v>
      </c>
      <c r="B61" s="52" t="s">
        <v>373</v>
      </c>
      <c r="C61" s="53" t="s">
        <v>325</v>
      </c>
      <c r="D61" s="52" t="s">
        <v>41</v>
      </c>
      <c r="E61" s="53" t="s">
        <v>15</v>
      </c>
      <c r="F61" s="52" t="s">
        <v>54</v>
      </c>
      <c r="G61" s="52" t="s">
        <v>374</v>
      </c>
    </row>
    <row r="62" spans="1:7" ht="28.5">
      <c r="A62" s="52" t="s">
        <v>200</v>
      </c>
      <c r="B62" s="52" t="s">
        <v>375</v>
      </c>
      <c r="C62" s="53" t="s">
        <v>325</v>
      </c>
      <c r="D62" s="52" t="s">
        <v>41</v>
      </c>
      <c r="E62" s="53" t="s">
        <v>57</v>
      </c>
      <c r="F62" s="52" t="s">
        <v>58</v>
      </c>
      <c r="G62" s="52" t="s">
        <v>376</v>
      </c>
    </row>
    <row r="63" spans="1:7">
      <c r="A63" s="52" t="s">
        <v>200</v>
      </c>
      <c r="B63" s="52" t="s">
        <v>377</v>
      </c>
      <c r="C63" s="53" t="s">
        <v>325</v>
      </c>
      <c r="D63" s="52" t="s">
        <v>41</v>
      </c>
      <c r="E63" s="53" t="s">
        <v>57</v>
      </c>
      <c r="F63" s="52" t="s">
        <v>58</v>
      </c>
      <c r="G63" s="52" t="s">
        <v>378</v>
      </c>
    </row>
    <row r="64" spans="1:7" ht="28.5">
      <c r="A64" s="52" t="s">
        <v>200</v>
      </c>
      <c r="B64" s="52" t="s">
        <v>379</v>
      </c>
      <c r="C64" s="53" t="s">
        <v>325</v>
      </c>
      <c r="D64" s="52" t="s">
        <v>41</v>
      </c>
      <c r="E64" s="53" t="s">
        <v>57</v>
      </c>
      <c r="F64" s="52" t="s">
        <v>58</v>
      </c>
      <c r="G64" s="52" t="s">
        <v>380</v>
      </c>
    </row>
    <row r="65" spans="1:7">
      <c r="A65" s="52" t="s">
        <v>200</v>
      </c>
      <c r="B65" s="52" t="s">
        <v>381</v>
      </c>
      <c r="C65" s="53" t="s">
        <v>325</v>
      </c>
      <c r="D65" s="52" t="s">
        <v>41</v>
      </c>
      <c r="E65" s="53" t="s">
        <v>57</v>
      </c>
      <c r="F65" s="52" t="s">
        <v>58</v>
      </c>
      <c r="G65" s="52" t="s">
        <v>382</v>
      </c>
    </row>
    <row r="66" spans="1:7" ht="28.5">
      <c r="A66" s="52" t="s">
        <v>200</v>
      </c>
      <c r="B66" s="52" t="s">
        <v>383</v>
      </c>
      <c r="C66" s="53" t="s">
        <v>325</v>
      </c>
      <c r="D66" s="52" t="s">
        <v>41</v>
      </c>
      <c r="E66" s="53" t="s">
        <v>57</v>
      </c>
      <c r="F66" s="52" t="s">
        <v>58</v>
      </c>
      <c r="G66" s="52" t="s">
        <v>384</v>
      </c>
    </row>
    <row r="67" spans="1:7">
      <c r="A67" s="52" t="s">
        <v>200</v>
      </c>
      <c r="B67" s="52" t="s">
        <v>385</v>
      </c>
      <c r="C67" s="53" t="s">
        <v>325</v>
      </c>
      <c r="D67" s="52" t="s">
        <v>41</v>
      </c>
      <c r="E67" s="53" t="s">
        <v>61</v>
      </c>
      <c r="F67" s="52" t="s">
        <v>62</v>
      </c>
      <c r="G67" s="52" t="s">
        <v>386</v>
      </c>
    </row>
    <row r="68" spans="1:7">
      <c r="A68" s="52" t="s">
        <v>200</v>
      </c>
      <c r="B68" s="52" t="s">
        <v>387</v>
      </c>
      <c r="C68" s="53" t="s">
        <v>325</v>
      </c>
      <c r="D68" s="52" t="s">
        <v>41</v>
      </c>
      <c r="E68" s="53" t="s">
        <v>61</v>
      </c>
      <c r="F68" s="52" t="s">
        <v>62</v>
      </c>
      <c r="G68" s="52" t="s">
        <v>388</v>
      </c>
    </row>
    <row r="69" spans="1:7" ht="28.5">
      <c r="A69" s="52" t="s">
        <v>200</v>
      </c>
      <c r="B69" s="52" t="s">
        <v>389</v>
      </c>
      <c r="C69" s="53" t="s">
        <v>325</v>
      </c>
      <c r="D69" s="52" t="s">
        <v>41</v>
      </c>
      <c r="E69" s="53" t="s">
        <v>61</v>
      </c>
      <c r="F69" s="52" t="s">
        <v>62</v>
      </c>
      <c r="G69" s="52" t="s">
        <v>390</v>
      </c>
    </row>
    <row r="70" spans="1:7">
      <c r="A70" s="52" t="s">
        <v>200</v>
      </c>
      <c r="B70" s="52" t="s">
        <v>391</v>
      </c>
      <c r="C70" s="53" t="s">
        <v>325</v>
      </c>
      <c r="D70" s="52" t="s">
        <v>41</v>
      </c>
      <c r="E70" s="53" t="s">
        <v>61</v>
      </c>
      <c r="F70" s="52" t="s">
        <v>62</v>
      </c>
      <c r="G70" s="52" t="s">
        <v>392</v>
      </c>
    </row>
    <row r="71" spans="1:7">
      <c r="A71" s="52" t="s">
        <v>200</v>
      </c>
      <c r="B71" s="52" t="s">
        <v>393</v>
      </c>
      <c r="C71" s="53" t="s">
        <v>325</v>
      </c>
      <c r="D71" s="52" t="s">
        <v>41</v>
      </c>
      <c r="E71" s="53" t="s">
        <v>61</v>
      </c>
      <c r="F71" s="52" t="s">
        <v>62</v>
      </c>
      <c r="G71" s="52" t="s">
        <v>394</v>
      </c>
    </row>
    <row r="72" spans="1:7">
      <c r="A72" s="52" t="s">
        <v>200</v>
      </c>
      <c r="B72" s="52" t="s">
        <v>395</v>
      </c>
      <c r="C72" s="53" t="s">
        <v>325</v>
      </c>
      <c r="D72" s="52" t="s">
        <v>41</v>
      </c>
      <c r="E72" s="53" t="s">
        <v>61</v>
      </c>
      <c r="F72" s="52" t="s">
        <v>62</v>
      </c>
      <c r="G72" s="52" t="s">
        <v>396</v>
      </c>
    </row>
    <row r="73" spans="1:7" ht="28.5">
      <c r="A73" s="52" t="s">
        <v>200</v>
      </c>
      <c r="B73" s="52" t="s">
        <v>397</v>
      </c>
      <c r="C73" s="53" t="s">
        <v>325</v>
      </c>
      <c r="D73" s="52" t="s">
        <v>41</v>
      </c>
      <c r="E73" s="53" t="s">
        <v>61</v>
      </c>
      <c r="F73" s="52" t="s">
        <v>62</v>
      </c>
      <c r="G73" s="52" t="s">
        <v>398</v>
      </c>
    </row>
    <row r="74" spans="1:7">
      <c r="A74" s="52" t="s">
        <v>200</v>
      </c>
      <c r="B74" s="52" t="s">
        <v>399</v>
      </c>
      <c r="C74" s="53" t="s">
        <v>325</v>
      </c>
      <c r="D74" s="52" t="s">
        <v>41</v>
      </c>
      <c r="E74" s="53" t="s">
        <v>61</v>
      </c>
      <c r="F74" s="52" t="s">
        <v>62</v>
      </c>
      <c r="G74" s="52" t="s">
        <v>400</v>
      </c>
    </row>
    <row r="75" spans="1:7" ht="28.5">
      <c r="A75" s="52" t="s">
        <v>200</v>
      </c>
      <c r="B75" s="52" t="s">
        <v>401</v>
      </c>
      <c r="C75" s="53" t="s">
        <v>325</v>
      </c>
      <c r="D75" s="52" t="s">
        <v>41</v>
      </c>
      <c r="E75" s="53" t="s">
        <v>61</v>
      </c>
      <c r="F75" s="52" t="s">
        <v>62</v>
      </c>
      <c r="G75" s="52" t="s">
        <v>402</v>
      </c>
    </row>
    <row r="76" spans="1:7" ht="28.5">
      <c r="A76" s="52" t="s">
        <v>200</v>
      </c>
      <c r="B76" s="52" t="s">
        <v>403</v>
      </c>
      <c r="C76" s="53" t="s">
        <v>325</v>
      </c>
      <c r="D76" s="52" t="s">
        <v>41</v>
      </c>
      <c r="E76" s="53" t="s">
        <v>61</v>
      </c>
      <c r="F76" s="52" t="s">
        <v>62</v>
      </c>
      <c r="G76" s="52" t="s">
        <v>404</v>
      </c>
    </row>
    <row r="77" spans="1:7">
      <c r="A77" s="52" t="s">
        <v>200</v>
      </c>
      <c r="B77" s="52" t="s">
        <v>405</v>
      </c>
      <c r="C77" s="53" t="s">
        <v>406</v>
      </c>
      <c r="D77" s="52" t="s">
        <v>65</v>
      </c>
      <c r="E77" s="53" t="s">
        <v>66</v>
      </c>
      <c r="F77" s="52" t="s">
        <v>244</v>
      </c>
      <c r="G77" s="52" t="s">
        <v>407</v>
      </c>
    </row>
    <row r="78" spans="1:7" ht="28.5">
      <c r="A78" s="52" t="s">
        <v>200</v>
      </c>
      <c r="B78" s="52" t="s">
        <v>408</v>
      </c>
      <c r="C78" s="53" t="s">
        <v>406</v>
      </c>
      <c r="D78" s="52" t="s">
        <v>65</v>
      </c>
      <c r="E78" s="53" t="s">
        <v>66</v>
      </c>
      <c r="F78" s="52" t="s">
        <v>244</v>
      </c>
      <c r="G78" s="52" t="s">
        <v>409</v>
      </c>
    </row>
    <row r="79" spans="1:7">
      <c r="A79" s="52" t="s">
        <v>200</v>
      </c>
      <c r="B79" s="52" t="s">
        <v>410</v>
      </c>
      <c r="C79" s="53" t="s">
        <v>406</v>
      </c>
      <c r="D79" s="52" t="s">
        <v>65</v>
      </c>
      <c r="E79" s="53" t="s">
        <v>66</v>
      </c>
      <c r="F79" s="52" t="s">
        <v>244</v>
      </c>
      <c r="G79" s="52" t="s">
        <v>411</v>
      </c>
    </row>
    <row r="80" spans="1:7" ht="42.5">
      <c r="A80" s="52" t="s">
        <v>200</v>
      </c>
      <c r="B80" s="52" t="s">
        <v>412</v>
      </c>
      <c r="C80" s="53" t="s">
        <v>406</v>
      </c>
      <c r="D80" s="52" t="s">
        <v>65</v>
      </c>
      <c r="E80" s="53" t="s">
        <v>69</v>
      </c>
      <c r="F80" s="52" t="s">
        <v>70</v>
      </c>
      <c r="G80" s="52" t="s">
        <v>413</v>
      </c>
    </row>
    <row r="81" spans="1:7" ht="28.5">
      <c r="A81" s="52" t="s">
        <v>200</v>
      </c>
      <c r="B81" s="52" t="s">
        <v>414</v>
      </c>
      <c r="C81" s="53" t="s">
        <v>406</v>
      </c>
      <c r="D81" s="52" t="s">
        <v>65</v>
      </c>
      <c r="E81" s="53" t="s">
        <v>69</v>
      </c>
      <c r="F81" s="52" t="s">
        <v>70</v>
      </c>
      <c r="G81" s="52" t="s">
        <v>415</v>
      </c>
    </row>
    <row r="82" spans="1:7" ht="28.5">
      <c r="A82" s="52" t="s">
        <v>200</v>
      </c>
      <c r="B82" s="52" t="s">
        <v>416</v>
      </c>
      <c r="C82" s="53" t="s">
        <v>406</v>
      </c>
      <c r="D82" s="52" t="s">
        <v>65</v>
      </c>
      <c r="E82" s="53" t="s">
        <v>73</v>
      </c>
      <c r="F82" s="52" t="s">
        <v>74</v>
      </c>
      <c r="G82" s="52" t="s">
        <v>417</v>
      </c>
    </row>
    <row r="83" spans="1:7" ht="28.5">
      <c r="A83" s="52" t="s">
        <v>200</v>
      </c>
      <c r="B83" s="52" t="s">
        <v>418</v>
      </c>
      <c r="C83" s="53" t="s">
        <v>406</v>
      </c>
      <c r="D83" s="52" t="s">
        <v>65</v>
      </c>
      <c r="E83" s="53" t="s">
        <v>77</v>
      </c>
      <c r="F83" s="52" t="s">
        <v>78</v>
      </c>
      <c r="G83" s="52" t="s">
        <v>419</v>
      </c>
    </row>
    <row r="84" spans="1:7" ht="28.5">
      <c r="A84" s="52" t="s">
        <v>200</v>
      </c>
      <c r="B84" s="52" t="s">
        <v>420</v>
      </c>
      <c r="C84" s="53" t="s">
        <v>406</v>
      </c>
      <c r="D84" s="52" t="s">
        <v>65</v>
      </c>
      <c r="E84" s="53" t="s">
        <v>77</v>
      </c>
      <c r="F84" s="52" t="s">
        <v>78</v>
      </c>
      <c r="G84" s="52" t="s">
        <v>421</v>
      </c>
    </row>
    <row r="85" spans="1:7" ht="28.5">
      <c r="A85" s="52" t="s">
        <v>200</v>
      </c>
      <c r="B85" s="52" t="s">
        <v>422</v>
      </c>
      <c r="C85" s="53" t="s">
        <v>423</v>
      </c>
      <c r="D85" s="52" t="s">
        <v>81</v>
      </c>
      <c r="E85" s="53" t="s">
        <v>82</v>
      </c>
      <c r="F85" s="52" t="s">
        <v>83</v>
      </c>
      <c r="G85" s="52" t="s">
        <v>424</v>
      </c>
    </row>
    <row r="86" spans="1:7">
      <c r="A86" s="52" t="s">
        <v>200</v>
      </c>
      <c r="B86" s="52" t="s">
        <v>425</v>
      </c>
      <c r="C86" s="53" t="s">
        <v>423</v>
      </c>
      <c r="D86" s="52" t="s">
        <v>81</v>
      </c>
      <c r="E86" s="53" t="s">
        <v>82</v>
      </c>
      <c r="F86" s="52" t="s">
        <v>83</v>
      </c>
      <c r="G86" s="52" t="s">
        <v>426</v>
      </c>
    </row>
    <row r="87" spans="1:7">
      <c r="A87" s="52" t="s">
        <v>200</v>
      </c>
      <c r="B87" s="52" t="s">
        <v>427</v>
      </c>
      <c r="C87" s="53" t="s">
        <v>423</v>
      </c>
      <c r="D87" s="52" t="s">
        <v>81</v>
      </c>
      <c r="E87" s="53" t="s">
        <v>82</v>
      </c>
      <c r="F87" s="52" t="s">
        <v>83</v>
      </c>
      <c r="G87" s="52" t="s">
        <v>428</v>
      </c>
    </row>
    <row r="88" spans="1:7" ht="28.5">
      <c r="A88" s="52" t="s">
        <v>200</v>
      </c>
      <c r="B88" s="52" t="s">
        <v>429</v>
      </c>
      <c r="C88" s="53" t="s">
        <v>423</v>
      </c>
      <c r="D88" s="52" t="s">
        <v>81</v>
      </c>
      <c r="E88" s="53" t="s">
        <v>86</v>
      </c>
      <c r="F88" s="52" t="s">
        <v>245</v>
      </c>
      <c r="G88" s="52" t="s">
        <v>430</v>
      </c>
    </row>
    <row r="89" spans="1:7" ht="28.5">
      <c r="A89" s="52" t="s">
        <v>200</v>
      </c>
      <c r="B89" s="52" t="s">
        <v>431</v>
      </c>
      <c r="C89" s="53" t="s">
        <v>423</v>
      </c>
      <c r="D89" s="52" t="s">
        <v>81</v>
      </c>
      <c r="E89" s="53" t="s">
        <v>86</v>
      </c>
      <c r="F89" s="52" t="s">
        <v>245</v>
      </c>
      <c r="G89" s="52" t="s">
        <v>432</v>
      </c>
    </row>
    <row r="90" spans="1:7" ht="28.5">
      <c r="A90" s="52" t="s">
        <v>200</v>
      </c>
      <c r="B90" s="52" t="s">
        <v>433</v>
      </c>
      <c r="C90" s="53" t="s">
        <v>423</v>
      </c>
      <c r="D90" s="52" t="s">
        <v>81</v>
      </c>
      <c r="E90" s="53" t="s">
        <v>86</v>
      </c>
      <c r="F90" s="52" t="s">
        <v>245</v>
      </c>
      <c r="G90" s="52" t="s">
        <v>434</v>
      </c>
    </row>
    <row r="91" spans="1:7" ht="42.5">
      <c r="A91" s="52" t="s">
        <v>200</v>
      </c>
      <c r="B91" s="52" t="s">
        <v>435</v>
      </c>
      <c r="C91" s="53" t="s">
        <v>423</v>
      </c>
      <c r="D91" s="52" t="s">
        <v>81</v>
      </c>
      <c r="E91" s="53" t="s">
        <v>89</v>
      </c>
      <c r="F91" s="52" t="s">
        <v>247</v>
      </c>
      <c r="G91" s="52" t="s">
        <v>436</v>
      </c>
    </row>
    <row r="92" spans="1:7" ht="28.5">
      <c r="A92" s="52" t="s">
        <v>200</v>
      </c>
      <c r="B92" s="52" t="s">
        <v>437</v>
      </c>
      <c r="C92" s="53" t="s">
        <v>423</v>
      </c>
      <c r="D92" s="52" t="s">
        <v>81</v>
      </c>
      <c r="E92" s="53" t="s">
        <v>89</v>
      </c>
      <c r="F92" s="52" t="s">
        <v>247</v>
      </c>
      <c r="G92" s="52" t="s">
        <v>438</v>
      </c>
    </row>
    <row r="93" spans="1:7">
      <c r="A93" s="52" t="s">
        <v>200</v>
      </c>
      <c r="B93" s="52" t="s">
        <v>439</v>
      </c>
      <c r="C93" s="53" t="s">
        <v>423</v>
      </c>
      <c r="D93" s="52" t="s">
        <v>81</v>
      </c>
      <c r="E93" s="53" t="s">
        <v>89</v>
      </c>
      <c r="F93" s="52" t="s">
        <v>247</v>
      </c>
      <c r="G93" s="52" t="s">
        <v>440</v>
      </c>
    </row>
    <row r="94" spans="1:7" ht="28.5">
      <c r="A94" s="52" t="s">
        <v>200</v>
      </c>
      <c r="B94" s="52" t="s">
        <v>441</v>
      </c>
      <c r="C94" s="53" t="s">
        <v>423</v>
      </c>
      <c r="D94" s="52" t="s">
        <v>81</v>
      </c>
      <c r="E94" s="53" t="s">
        <v>92</v>
      </c>
      <c r="F94" s="52" t="s">
        <v>93</v>
      </c>
      <c r="G94" s="52" t="s">
        <v>442</v>
      </c>
    </row>
    <row r="95" spans="1:7" ht="28.5">
      <c r="A95" s="52" t="s">
        <v>200</v>
      </c>
      <c r="B95" s="52" t="s">
        <v>443</v>
      </c>
      <c r="C95" s="53" t="s">
        <v>423</v>
      </c>
      <c r="D95" s="52" t="s">
        <v>81</v>
      </c>
      <c r="E95" s="53" t="s">
        <v>92</v>
      </c>
      <c r="F95" s="52" t="s">
        <v>93</v>
      </c>
      <c r="G95" s="52" t="s">
        <v>444</v>
      </c>
    </row>
    <row r="96" spans="1:7" ht="28.5">
      <c r="A96" s="52" t="s">
        <v>200</v>
      </c>
      <c r="B96" s="52" t="s">
        <v>445</v>
      </c>
      <c r="C96" s="53" t="s">
        <v>423</v>
      </c>
      <c r="D96" s="52" t="s">
        <v>95</v>
      </c>
      <c r="E96" s="53" t="s">
        <v>96</v>
      </c>
      <c r="F96" s="52" t="s">
        <v>97</v>
      </c>
      <c r="G96" s="52" t="s">
        <v>446</v>
      </c>
    </row>
    <row r="97" spans="1:7" ht="28.5">
      <c r="A97" s="52" t="s">
        <v>200</v>
      </c>
      <c r="B97" s="52" t="s">
        <v>447</v>
      </c>
      <c r="C97" s="53" t="s">
        <v>448</v>
      </c>
      <c r="D97" s="52" t="s">
        <v>95</v>
      </c>
      <c r="E97" s="53" t="s">
        <v>96</v>
      </c>
      <c r="F97" s="52" t="s">
        <v>97</v>
      </c>
      <c r="G97" s="52" t="s">
        <v>449</v>
      </c>
    </row>
    <row r="98" spans="1:7">
      <c r="A98" s="52" t="s">
        <v>200</v>
      </c>
      <c r="B98" s="52" t="s">
        <v>450</v>
      </c>
      <c r="C98" s="53" t="s">
        <v>448</v>
      </c>
      <c r="D98" s="52" t="s">
        <v>95</v>
      </c>
      <c r="E98" s="53" t="s">
        <v>96</v>
      </c>
      <c r="F98" s="52" t="s">
        <v>97</v>
      </c>
      <c r="G98" s="52" t="s">
        <v>451</v>
      </c>
    </row>
    <row r="99" spans="1:7" ht="28.5">
      <c r="A99" s="52" t="s">
        <v>200</v>
      </c>
      <c r="B99" s="52" t="s">
        <v>452</v>
      </c>
      <c r="C99" s="53" t="s">
        <v>448</v>
      </c>
      <c r="D99" s="52" t="s">
        <v>95</v>
      </c>
      <c r="E99" s="53" t="s">
        <v>96</v>
      </c>
      <c r="F99" s="52" t="s">
        <v>97</v>
      </c>
      <c r="G99" s="52" t="s">
        <v>453</v>
      </c>
    </row>
    <row r="100" spans="1:7" ht="28.5">
      <c r="A100" s="52" t="s">
        <v>200</v>
      </c>
      <c r="B100" s="52" t="s">
        <v>454</v>
      </c>
      <c r="C100" s="53" t="s">
        <v>448</v>
      </c>
      <c r="D100" s="52" t="s">
        <v>95</v>
      </c>
      <c r="E100" s="53" t="s">
        <v>100</v>
      </c>
      <c r="F100" s="52" t="s">
        <v>101</v>
      </c>
      <c r="G100" s="52" t="s">
        <v>455</v>
      </c>
    </row>
    <row r="101" spans="1:7" ht="28.5">
      <c r="A101" s="52" t="s">
        <v>200</v>
      </c>
      <c r="B101" s="52" t="s">
        <v>456</v>
      </c>
      <c r="C101" s="53" t="s">
        <v>448</v>
      </c>
      <c r="D101" s="52" t="s">
        <v>95</v>
      </c>
      <c r="E101" s="53" t="s">
        <v>100</v>
      </c>
      <c r="F101" s="52" t="s">
        <v>101</v>
      </c>
      <c r="G101" s="52" t="s">
        <v>457</v>
      </c>
    </row>
    <row r="102" spans="1:7" ht="28.5">
      <c r="A102" s="52" t="s">
        <v>200</v>
      </c>
      <c r="B102" s="52" t="s">
        <v>458</v>
      </c>
      <c r="C102" s="53" t="s">
        <v>448</v>
      </c>
      <c r="D102" s="52" t="s">
        <v>95</v>
      </c>
      <c r="E102" s="53" t="s">
        <v>103</v>
      </c>
      <c r="F102" s="52" t="s">
        <v>104</v>
      </c>
      <c r="G102" s="52" t="s">
        <v>459</v>
      </c>
    </row>
    <row r="103" spans="1:7" ht="28.5">
      <c r="A103" s="52" t="s">
        <v>200</v>
      </c>
      <c r="B103" s="52" t="s">
        <v>460</v>
      </c>
      <c r="C103" s="53" t="s">
        <v>448</v>
      </c>
      <c r="D103" s="52" t="s">
        <v>95</v>
      </c>
      <c r="E103" s="53" t="s">
        <v>103</v>
      </c>
      <c r="F103" s="52" t="s">
        <v>104</v>
      </c>
      <c r="G103" s="52" t="s">
        <v>461</v>
      </c>
    </row>
    <row r="104" spans="1:7">
      <c r="A104" s="52" t="s">
        <v>200</v>
      </c>
      <c r="B104" s="52" t="s">
        <v>462</v>
      </c>
      <c r="C104" s="53" t="s">
        <v>448</v>
      </c>
      <c r="D104" s="52" t="s">
        <v>95</v>
      </c>
      <c r="E104" s="53" t="s">
        <v>103</v>
      </c>
      <c r="F104" s="52" t="s">
        <v>104</v>
      </c>
      <c r="G104" s="52" t="s">
        <v>463</v>
      </c>
    </row>
    <row r="105" spans="1:7" ht="28.5">
      <c r="A105" s="52" t="s">
        <v>200</v>
      </c>
      <c r="B105" s="52" t="s">
        <v>464</v>
      </c>
      <c r="C105" s="53" t="s">
        <v>448</v>
      </c>
      <c r="D105" s="52" t="s">
        <v>95</v>
      </c>
      <c r="E105" s="53" t="s">
        <v>106</v>
      </c>
      <c r="F105" s="52" t="s">
        <v>107</v>
      </c>
      <c r="G105" s="52" t="s">
        <v>465</v>
      </c>
    </row>
    <row r="106" spans="1:7" ht="28.5">
      <c r="A106" s="52" t="s">
        <v>200</v>
      </c>
      <c r="B106" s="52" t="s">
        <v>466</v>
      </c>
      <c r="C106" s="53" t="s">
        <v>448</v>
      </c>
      <c r="D106" s="52" t="s">
        <v>95</v>
      </c>
      <c r="E106" s="53" t="s">
        <v>106</v>
      </c>
      <c r="F106" s="52" t="s">
        <v>107</v>
      </c>
      <c r="G106" s="52" t="s">
        <v>467</v>
      </c>
    </row>
    <row r="107" spans="1:7" ht="28.5">
      <c r="A107" s="52" t="s">
        <v>200</v>
      </c>
      <c r="B107" s="52" t="s">
        <v>468</v>
      </c>
      <c r="C107" s="53" t="s">
        <v>448</v>
      </c>
      <c r="D107" s="52" t="s">
        <v>95</v>
      </c>
      <c r="E107" s="53" t="s">
        <v>106</v>
      </c>
      <c r="F107" s="52" t="s">
        <v>107</v>
      </c>
      <c r="G107" s="52" t="s">
        <v>469</v>
      </c>
    </row>
  </sheetData>
  <sheetProtection sheet="1" objects="1" scenarios="1" sort="0" autoFilter="0"/>
  <autoFilter ref="A1:G107" xr:uid="{59531F23-0716-4BD2-A843-D093EA4C7D7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13</vt:i4>
      </vt:variant>
      <vt:variant>
        <vt:lpstr>Névvel ellátott tartományok</vt:lpstr>
      </vt:variant>
      <vt:variant>
        <vt:i4>6</vt:i4>
      </vt:variant>
    </vt:vector>
  </HeadingPairs>
  <TitlesOfParts>
    <vt:vector size="19" baseType="lpstr">
      <vt:lpstr>DK-megf_digtev_kompter_ÜRES</vt:lpstr>
      <vt:lpstr>DK-megf_digtev_kompter_I_2</vt:lpstr>
      <vt:lpstr>DK-megf_digtev_kompter_I1A_üres</vt:lpstr>
      <vt:lpstr>DK-megf_digtev_kompter_I1A_kitö</vt:lpstr>
      <vt:lpstr>DigKomp-megf_dig_tev_EESZT_kit</vt:lpstr>
      <vt:lpstr>DigKomp-megf_tan_eredm_EESZT_al</vt:lpstr>
      <vt:lpstr>listák</vt:lpstr>
      <vt:lpstr>DigKomp-megf_tan_eredm_EESZ_kit</vt:lpstr>
      <vt:lpstr>1. dim. Komp_terület definíció</vt:lpstr>
      <vt:lpstr>2. dim Komp_elemek_kiegtem_aláb</vt:lpstr>
      <vt:lpstr>3.dim_Jártassági fok_szint_megh</vt:lpstr>
      <vt:lpstr>3.dim_Komp_elem_jártas_leírás</vt:lpstr>
      <vt:lpstr>4.dim_KE_temat_tart_alá</vt:lpstr>
      <vt:lpstr>DigKompElemAzonosítók</vt:lpstr>
      <vt:lpstr>DigKompElemAzonosítók_Új</vt:lpstr>
      <vt:lpstr>DigKompTerületek</vt:lpstr>
      <vt:lpstr>IlleszkedésiSzintek</vt:lpstr>
      <vt:lpstr>IlleszkedésiSzintek_ÚJ</vt:lpstr>
      <vt:lpstr>SzakértőiVélemények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Szabados Tímea</dc:creator>
  <cp:lastModifiedBy>DIMOP 422</cp:lastModifiedBy>
  <dcterms:created xsi:type="dcterms:W3CDTF">2026-09-09T18:19:16Z</dcterms:created>
  <dcterms:modified xsi:type="dcterms:W3CDTF">2026-10-20T11:27:00Z</dcterms:modified>
</cp:coreProperties>
</file>